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lice\OneDrive\Documents\Alice\Desktop\"/>
    </mc:Choice>
  </mc:AlternateContent>
  <bookViews>
    <workbookView xWindow="0" yWindow="0" windowWidth="19200" windowHeight="7095" tabRatio="1000" activeTab="4" xr2:uid="{00000000-000D-0000-FFFF-FFFF00000000}"/>
  </bookViews>
  <sheets>
    <sheet name="INF A4 F" sheetId="16" r:id="rId1"/>
    <sheet name="INF A4 M" sheetId="17" r:id="rId2"/>
    <sheet name="INF A F" sheetId="18" r:id="rId3"/>
    <sheet name="INF A M" sheetId="19" r:id="rId4"/>
    <sheet name="INF B F " sheetId="34" r:id="rId5"/>
    <sheet name="INF B M" sheetId="21" r:id="rId6"/>
    <sheet name="INIC F" sheetId="25" r:id="rId7"/>
    <sheet name="INIC M" sheetId="26" r:id="rId8"/>
    <sheet name="JUV F" sheetId="27" r:id="rId9"/>
    <sheet name="JUV M " sheetId="32" r:id="rId10"/>
    <sheet name="JUN M" sheetId="30" r:id="rId11"/>
  </sheets>
  <definedNames>
    <definedName name="_xlnm._FilterDatabase" localSheetId="2" hidden="1">'INF A F'!$A$3:$J$1658</definedName>
    <definedName name="_xlnm._FilterDatabase" localSheetId="3" hidden="1">'INF A M'!$A$3:$J$1658</definedName>
    <definedName name="_xlnm._FilterDatabase" localSheetId="0" hidden="1">'INF A4 F'!$A$3:$J$1659</definedName>
    <definedName name="_xlnm._FilterDatabase" localSheetId="1" hidden="1">'INF A4 M'!$A$3:$J$1659</definedName>
    <definedName name="_xlnm._FilterDatabase" localSheetId="4" hidden="1">'INF B F '!$A$3:$J$1661</definedName>
    <definedName name="_xlnm._FilterDatabase" localSheetId="5" hidden="1">'INF B M'!$A$3:$J$1658</definedName>
    <definedName name="_xlnm._FilterDatabase" localSheetId="6" hidden="1">'INIC F'!$A$3:$J$1658</definedName>
    <definedName name="_xlnm._FilterDatabase" localSheetId="7" hidden="1">'INIC M'!$A$3:$J$1658</definedName>
    <definedName name="_xlnm._FilterDatabase" localSheetId="10" hidden="1">'JUN M'!$A$3:$J$1659</definedName>
    <definedName name="_xlnm._FilterDatabase" localSheetId="8" hidden="1">'JUV F'!$A$3:$J$1659</definedName>
    <definedName name="_xlnm._FilterDatabase" localSheetId="9" hidden="1">'JUV M '!$A$3:$J$1659</definedName>
    <definedName name="_xlnm.Print_Area" localSheetId="3">'INF A M'!$A$1:$J$376</definedName>
    <definedName name="_xlnm.Print_Titles" localSheetId="2">'INF A F'!$1:$3</definedName>
    <definedName name="_xlnm.Print_Titles" localSheetId="3">'INF A M'!$1:$3</definedName>
    <definedName name="_xlnm.Print_Titles" localSheetId="0">'INF A4 F'!$1:$3</definedName>
    <definedName name="_xlnm.Print_Titles" localSheetId="1">'INF A4 M'!$1:$3</definedName>
    <definedName name="_xlnm.Print_Titles" localSheetId="4">'INF B F '!$1:$3</definedName>
    <definedName name="_xlnm.Print_Titles" localSheetId="5">'INF B M'!$1:$3</definedName>
    <definedName name="_xlnm.Print_Titles" localSheetId="6">'INIC F'!$1:$3</definedName>
    <definedName name="_xlnm.Print_Titles" localSheetId="7">'INIC M'!$1:$3</definedName>
    <definedName name="_xlnm.Print_Titles" localSheetId="10">'JUN M'!$1:$3</definedName>
    <definedName name="_xlnm.Print_Titles" localSheetId="8">'JUV F'!$1:$3</definedName>
    <definedName name="_xlnm.Print_Titles" localSheetId="9">'JUV M '!$1:$3</definedName>
  </definedName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661" i="34" l="1"/>
  <c r="J1661" i="34"/>
  <c r="K1660" i="34"/>
  <c r="J1660" i="34"/>
  <c r="K1659" i="34"/>
  <c r="J1659" i="34"/>
  <c r="K1658" i="34"/>
  <c r="J1658" i="34"/>
  <c r="K1657" i="34"/>
  <c r="J1657" i="34"/>
  <c r="K1656" i="34"/>
  <c r="J1656" i="34"/>
  <c r="K1655" i="34"/>
  <c r="J1655" i="34"/>
  <c r="K1654" i="34"/>
  <c r="J1654" i="34"/>
  <c r="K1653" i="34"/>
  <c r="J1653" i="34"/>
  <c r="K1652" i="34"/>
  <c r="J1652" i="34"/>
  <c r="K1651" i="34"/>
  <c r="J1651" i="34"/>
  <c r="K1650" i="34"/>
  <c r="J1650" i="34"/>
  <c r="K1649" i="34"/>
  <c r="J1649" i="34"/>
  <c r="K1648" i="34"/>
  <c r="J1648" i="34"/>
  <c r="K1647" i="34"/>
  <c r="J1647" i="34"/>
  <c r="K1646" i="34"/>
  <c r="J1646" i="34"/>
  <c r="K1645" i="34"/>
  <c r="J1645" i="34"/>
  <c r="K1644" i="34"/>
  <c r="J1644" i="34"/>
  <c r="K1643" i="34"/>
  <c r="J1643" i="34"/>
  <c r="K1642" i="34"/>
  <c r="J1642" i="34"/>
  <c r="K1641" i="34"/>
  <c r="J1641" i="34"/>
  <c r="K1640" i="34"/>
  <c r="J1640" i="34"/>
  <c r="K1639" i="34"/>
  <c r="J1639" i="34"/>
  <c r="K1638" i="34"/>
  <c r="J1638" i="34"/>
  <c r="K1637" i="34"/>
  <c r="J1637" i="34"/>
  <c r="K1636" i="34"/>
  <c r="J1636" i="34"/>
  <c r="K1635" i="34"/>
  <c r="J1635" i="34"/>
  <c r="K1634" i="34"/>
  <c r="J1634" i="34"/>
  <c r="K1633" i="34"/>
  <c r="J1633" i="34"/>
  <c r="K1632" i="34"/>
  <c r="J1632" i="34"/>
  <c r="K1631" i="34"/>
  <c r="J1631" i="34"/>
  <c r="K1630" i="34"/>
  <c r="J1630" i="34"/>
  <c r="K1629" i="34"/>
  <c r="J1629" i="34"/>
  <c r="K1628" i="34"/>
  <c r="J1628" i="34"/>
  <c r="K1627" i="34"/>
  <c r="J1627" i="34"/>
  <c r="K1626" i="34"/>
  <c r="J1626" i="34"/>
  <c r="K1625" i="34"/>
  <c r="J1625" i="34"/>
  <c r="K1624" i="34"/>
  <c r="J1624" i="34"/>
  <c r="K1623" i="34"/>
  <c r="J1623" i="34"/>
  <c r="K1622" i="34"/>
  <c r="J1622" i="34"/>
  <c r="K1621" i="34"/>
  <c r="J1621" i="34"/>
  <c r="K1620" i="34"/>
  <c r="J1620" i="34"/>
  <c r="K1619" i="34"/>
  <c r="J1619" i="34"/>
  <c r="K1618" i="34"/>
  <c r="J1618" i="34"/>
  <c r="K1617" i="34"/>
  <c r="J1617" i="34"/>
  <c r="K1616" i="34"/>
  <c r="J1616" i="34"/>
  <c r="K1615" i="34"/>
  <c r="J1615" i="34"/>
  <c r="K1614" i="34"/>
  <c r="J1614" i="34"/>
  <c r="K1613" i="34"/>
  <c r="J1613" i="34"/>
  <c r="K1612" i="34"/>
  <c r="J1612" i="34"/>
  <c r="K1611" i="34"/>
  <c r="J1611" i="34"/>
  <c r="K1610" i="34"/>
  <c r="J1610" i="34"/>
  <c r="K1609" i="34"/>
  <c r="J1609" i="34"/>
  <c r="K1608" i="34"/>
  <c r="J1608" i="34"/>
  <c r="K1607" i="34"/>
  <c r="J1607" i="34"/>
  <c r="K1606" i="34"/>
  <c r="J1606" i="34"/>
  <c r="K1605" i="34"/>
  <c r="J1605" i="34"/>
  <c r="K1604" i="34"/>
  <c r="J1604" i="34"/>
  <c r="K1603" i="34"/>
  <c r="J1603" i="34"/>
  <c r="K1602" i="34"/>
  <c r="J1602" i="34"/>
  <c r="K1601" i="34"/>
  <c r="J1601" i="34"/>
  <c r="K1600" i="34"/>
  <c r="J1600" i="34"/>
  <c r="K1599" i="34"/>
  <c r="J1599" i="34"/>
  <c r="K1598" i="34"/>
  <c r="J1598" i="34"/>
  <c r="K1597" i="34"/>
  <c r="J1597" i="34"/>
  <c r="K1596" i="34"/>
  <c r="J1596" i="34"/>
  <c r="K1595" i="34"/>
  <c r="J1595" i="34"/>
  <c r="K1594" i="34"/>
  <c r="J1594" i="34"/>
  <c r="K1593" i="34"/>
  <c r="J1593" i="34"/>
  <c r="K1592" i="34"/>
  <c r="J1592" i="34"/>
  <c r="K1591" i="34"/>
  <c r="J1591" i="34"/>
  <c r="K1590" i="34"/>
  <c r="J1590" i="34"/>
  <c r="K1589" i="34"/>
  <c r="J1589" i="34"/>
  <c r="K1588" i="34"/>
  <c r="J1588" i="34"/>
  <c r="K1587" i="34"/>
  <c r="J1587" i="34"/>
  <c r="K1586" i="34"/>
  <c r="J1586" i="34"/>
  <c r="K1585" i="34"/>
  <c r="J1585" i="34"/>
  <c r="K1584" i="34"/>
  <c r="J1584" i="34"/>
  <c r="K1583" i="34"/>
  <c r="J1583" i="34"/>
  <c r="K1582" i="34"/>
  <c r="J1582" i="34"/>
  <c r="K1581" i="34"/>
  <c r="J1581" i="34"/>
  <c r="K1580" i="34"/>
  <c r="J1580" i="34"/>
  <c r="K1579" i="34"/>
  <c r="J1579" i="34"/>
  <c r="K1578" i="34"/>
  <c r="J1578" i="34"/>
  <c r="K1577" i="34"/>
  <c r="J1577" i="34"/>
  <c r="K1576" i="34"/>
  <c r="J1576" i="34"/>
  <c r="K1575" i="34"/>
  <c r="J1575" i="34"/>
  <c r="K1574" i="34"/>
  <c r="J1574" i="34"/>
  <c r="K1573" i="34"/>
  <c r="J1573" i="34"/>
  <c r="K1572" i="34"/>
  <c r="J1572" i="34"/>
  <c r="K1571" i="34"/>
  <c r="J1571" i="34"/>
  <c r="K1570" i="34"/>
  <c r="J1570" i="34"/>
  <c r="K1569" i="34"/>
  <c r="J1569" i="34"/>
  <c r="K1568" i="34"/>
  <c r="J1568" i="34"/>
  <c r="K1567" i="34"/>
  <c r="J1567" i="34"/>
  <c r="K1566" i="34"/>
  <c r="J1566" i="34"/>
  <c r="K1565" i="34"/>
  <c r="J1565" i="34"/>
  <c r="K1564" i="34"/>
  <c r="J1564" i="34"/>
  <c r="K1563" i="34"/>
  <c r="J1563" i="34"/>
  <c r="K1562" i="34"/>
  <c r="J1562" i="34"/>
  <c r="K1561" i="34"/>
  <c r="J1561" i="34"/>
  <c r="K1560" i="34"/>
  <c r="J1560" i="34"/>
  <c r="K1559" i="34"/>
  <c r="J1559" i="34"/>
  <c r="K1558" i="34"/>
  <c r="J1558" i="34"/>
  <c r="K1557" i="34"/>
  <c r="J1557" i="34"/>
  <c r="K1556" i="34"/>
  <c r="J1556" i="34"/>
  <c r="K1555" i="34"/>
  <c r="J1555" i="34"/>
  <c r="K1554" i="34"/>
  <c r="J1554" i="34"/>
  <c r="K1553" i="34"/>
  <c r="J1553" i="34"/>
  <c r="K1552" i="34"/>
  <c r="J1552" i="34"/>
  <c r="K1551" i="34"/>
  <c r="J1551" i="34"/>
  <c r="K1550" i="34"/>
  <c r="J1550" i="34"/>
  <c r="K1549" i="34"/>
  <c r="J1549" i="34"/>
  <c r="K1548" i="34"/>
  <c r="J1548" i="34"/>
  <c r="K1547" i="34"/>
  <c r="J1547" i="34"/>
  <c r="K1546" i="34"/>
  <c r="J1546" i="34"/>
  <c r="K1545" i="34"/>
  <c r="J1545" i="34"/>
  <c r="K1544" i="34"/>
  <c r="J1544" i="34"/>
  <c r="K1543" i="34"/>
  <c r="J1543" i="34"/>
  <c r="K1542" i="34"/>
  <c r="J1542" i="34"/>
  <c r="K1541" i="34"/>
  <c r="J1541" i="34"/>
  <c r="K1540" i="34"/>
  <c r="J1540" i="34"/>
  <c r="K1539" i="34"/>
  <c r="J1539" i="34"/>
  <c r="K1538" i="34"/>
  <c r="J1538" i="34"/>
  <c r="K1537" i="34"/>
  <c r="J1537" i="34"/>
  <c r="K1536" i="34"/>
  <c r="J1536" i="34"/>
  <c r="K1535" i="34"/>
  <c r="J1535" i="34"/>
  <c r="K1534" i="34"/>
  <c r="J1534" i="34"/>
  <c r="K1533" i="34"/>
  <c r="J1533" i="34"/>
  <c r="K1532" i="34"/>
  <c r="J1532" i="34"/>
  <c r="K1531" i="34"/>
  <c r="J1531" i="34"/>
  <c r="K1530" i="34"/>
  <c r="J1530" i="34"/>
  <c r="K1529" i="34"/>
  <c r="J1529" i="34"/>
  <c r="K1528" i="34"/>
  <c r="J1528" i="34"/>
  <c r="K1527" i="34"/>
  <c r="J1527" i="34"/>
  <c r="K1526" i="34"/>
  <c r="J1526" i="34"/>
  <c r="K1525" i="34"/>
  <c r="J1525" i="34"/>
  <c r="K1524" i="34"/>
  <c r="J1524" i="34"/>
  <c r="K1523" i="34"/>
  <c r="J1523" i="34"/>
  <c r="K1522" i="34"/>
  <c r="J1522" i="34"/>
  <c r="K1521" i="34"/>
  <c r="J1521" i="34"/>
  <c r="K1520" i="34"/>
  <c r="J1520" i="34"/>
  <c r="K1519" i="34"/>
  <c r="J1519" i="34"/>
  <c r="K1518" i="34"/>
  <c r="J1518" i="34"/>
  <c r="K1517" i="34"/>
  <c r="J1517" i="34"/>
  <c r="K1516" i="34"/>
  <c r="J1516" i="34"/>
  <c r="K1515" i="34"/>
  <c r="J1515" i="34"/>
  <c r="K1514" i="34"/>
  <c r="J1514" i="34"/>
  <c r="K1513" i="34"/>
  <c r="J1513" i="34"/>
  <c r="K1512" i="34"/>
  <c r="J1512" i="34"/>
  <c r="K1511" i="34"/>
  <c r="J1511" i="34"/>
  <c r="K1510" i="34"/>
  <c r="J1510" i="34"/>
  <c r="K1509" i="34"/>
  <c r="J1509" i="34"/>
  <c r="K1508" i="34"/>
  <c r="J1508" i="34"/>
  <c r="K1507" i="34"/>
  <c r="J1507" i="34"/>
  <c r="K1506" i="34"/>
  <c r="J1506" i="34"/>
  <c r="K1505" i="34"/>
  <c r="J1505" i="34"/>
  <c r="K1504" i="34"/>
  <c r="J1504" i="34"/>
  <c r="K1503" i="34"/>
  <c r="J1503" i="34"/>
  <c r="K1502" i="34"/>
  <c r="J1502" i="34"/>
  <c r="K1501" i="34"/>
  <c r="J1501" i="34"/>
  <c r="K1500" i="34"/>
  <c r="J1500" i="34"/>
  <c r="K1499" i="34"/>
  <c r="J1499" i="34"/>
  <c r="K1498" i="34"/>
  <c r="J1498" i="34"/>
  <c r="K1497" i="34"/>
  <c r="J1497" i="34"/>
  <c r="K1496" i="34"/>
  <c r="J1496" i="34"/>
  <c r="K1495" i="34"/>
  <c r="J1495" i="34"/>
  <c r="K1494" i="34"/>
  <c r="J1494" i="34"/>
  <c r="K1493" i="34"/>
  <c r="J1493" i="34"/>
  <c r="K1492" i="34"/>
  <c r="J1492" i="34"/>
  <c r="K1491" i="34"/>
  <c r="J1491" i="34"/>
  <c r="K1490" i="34"/>
  <c r="J1490" i="34"/>
  <c r="K1489" i="34"/>
  <c r="J1489" i="34"/>
  <c r="K1488" i="34"/>
  <c r="J1488" i="34"/>
  <c r="K1487" i="34"/>
  <c r="J1487" i="34"/>
  <c r="K1486" i="34"/>
  <c r="J1486" i="34"/>
  <c r="K1485" i="34"/>
  <c r="J1485" i="34"/>
  <c r="K1484" i="34"/>
  <c r="J1484" i="34"/>
  <c r="K1483" i="34"/>
  <c r="J1483" i="34"/>
  <c r="K1482" i="34"/>
  <c r="J1482" i="34"/>
  <c r="K1481" i="34"/>
  <c r="J1481" i="34"/>
  <c r="K1480" i="34"/>
  <c r="J1480" i="34"/>
  <c r="K1479" i="34"/>
  <c r="J1479" i="34"/>
  <c r="K1478" i="34"/>
  <c r="J1478" i="34"/>
  <c r="K1477" i="34"/>
  <c r="J1477" i="34"/>
  <c r="K1476" i="34"/>
  <c r="J1476" i="34"/>
  <c r="K1475" i="34"/>
  <c r="J1475" i="34"/>
  <c r="K1474" i="34"/>
  <c r="J1474" i="34"/>
  <c r="K1473" i="34"/>
  <c r="J1473" i="34"/>
  <c r="K1472" i="34"/>
  <c r="J1472" i="34"/>
  <c r="K1471" i="34"/>
  <c r="J1471" i="34"/>
  <c r="K1470" i="34"/>
  <c r="J1470" i="34"/>
  <c r="K1469" i="34"/>
  <c r="J1469" i="34"/>
  <c r="K1468" i="34"/>
  <c r="J1468" i="34"/>
  <c r="K1467" i="34"/>
  <c r="J1467" i="34"/>
  <c r="K1466" i="34"/>
  <c r="J1466" i="34"/>
  <c r="K1465" i="34"/>
  <c r="J1465" i="34"/>
  <c r="K1464" i="34"/>
  <c r="J1464" i="34"/>
  <c r="K1463" i="34"/>
  <c r="J1463" i="34"/>
  <c r="K1462" i="34"/>
  <c r="J1462" i="34"/>
  <c r="K1461" i="34"/>
  <c r="J1461" i="34"/>
  <c r="K1460" i="34"/>
  <c r="J1460" i="34"/>
  <c r="K1459" i="34"/>
  <c r="J1459" i="34"/>
  <c r="K1458" i="34"/>
  <c r="J1458" i="34"/>
  <c r="K1457" i="34"/>
  <c r="J1457" i="34"/>
  <c r="K1456" i="34"/>
  <c r="J1456" i="34"/>
  <c r="K1455" i="34"/>
  <c r="J1455" i="34"/>
  <c r="K1454" i="34"/>
  <c r="J1454" i="34"/>
  <c r="K1453" i="34"/>
  <c r="J1453" i="34"/>
  <c r="K1452" i="34"/>
  <c r="J1452" i="34"/>
  <c r="K1451" i="34"/>
  <c r="J1451" i="34"/>
  <c r="K1450" i="34"/>
  <c r="J1450" i="34"/>
  <c r="K1449" i="34"/>
  <c r="J1449" i="34"/>
  <c r="K1448" i="34"/>
  <c r="J1448" i="34"/>
  <c r="K1447" i="34"/>
  <c r="J1447" i="34"/>
  <c r="K1446" i="34"/>
  <c r="J1446" i="34"/>
  <c r="K1445" i="34"/>
  <c r="J1445" i="34"/>
  <c r="K1444" i="34"/>
  <c r="J1444" i="34"/>
  <c r="K1443" i="34"/>
  <c r="J1443" i="34"/>
  <c r="K1442" i="34"/>
  <c r="J1442" i="34"/>
  <c r="K1441" i="34"/>
  <c r="J1441" i="34"/>
  <c r="K1440" i="34"/>
  <c r="J1440" i="34"/>
  <c r="K1439" i="34"/>
  <c r="J1439" i="34"/>
  <c r="K1438" i="34"/>
  <c r="J1438" i="34"/>
  <c r="K1437" i="34"/>
  <c r="J1437" i="34"/>
  <c r="K1436" i="34"/>
  <c r="J1436" i="34"/>
  <c r="K1435" i="34"/>
  <c r="J1435" i="34"/>
  <c r="K1434" i="34"/>
  <c r="J1434" i="34"/>
  <c r="K1433" i="34"/>
  <c r="J1433" i="34"/>
  <c r="K1432" i="34"/>
  <c r="J1432" i="34"/>
  <c r="K1431" i="34"/>
  <c r="J1431" i="34"/>
  <c r="K1430" i="34"/>
  <c r="J1430" i="34"/>
  <c r="K1429" i="34"/>
  <c r="J1429" i="34"/>
  <c r="K1428" i="34"/>
  <c r="J1428" i="34"/>
  <c r="K1427" i="34"/>
  <c r="J1427" i="34"/>
  <c r="K1426" i="34"/>
  <c r="J1426" i="34"/>
  <c r="K1425" i="34"/>
  <c r="J1425" i="34"/>
  <c r="K1424" i="34"/>
  <c r="J1424" i="34"/>
  <c r="K1423" i="34"/>
  <c r="J1423" i="34"/>
  <c r="K1422" i="34"/>
  <c r="J1422" i="34"/>
  <c r="K1421" i="34"/>
  <c r="J1421" i="34"/>
  <c r="K1420" i="34"/>
  <c r="J1420" i="34"/>
  <c r="K1419" i="34"/>
  <c r="J1419" i="34"/>
  <c r="K1418" i="34"/>
  <c r="J1418" i="34"/>
  <c r="K1417" i="34"/>
  <c r="J1417" i="34"/>
  <c r="K1416" i="34"/>
  <c r="J1416" i="34"/>
  <c r="K1415" i="34"/>
  <c r="J1415" i="34"/>
  <c r="K1414" i="34"/>
  <c r="J1414" i="34"/>
  <c r="K1413" i="34"/>
  <c r="J1413" i="34"/>
  <c r="K1412" i="34"/>
  <c r="J1412" i="34"/>
  <c r="K1411" i="34"/>
  <c r="J1411" i="34"/>
  <c r="K1410" i="34"/>
  <c r="J1410" i="34"/>
  <c r="K1409" i="34"/>
  <c r="J1409" i="34"/>
  <c r="K1408" i="34"/>
  <c r="J1408" i="34"/>
  <c r="K1407" i="34"/>
  <c r="J1407" i="34"/>
  <c r="K1406" i="34"/>
  <c r="J1406" i="34"/>
  <c r="K1405" i="34"/>
  <c r="J1405" i="34"/>
  <c r="K1404" i="34"/>
  <c r="J1404" i="34"/>
  <c r="K1403" i="34"/>
  <c r="J1403" i="34"/>
  <c r="K1402" i="34"/>
  <c r="J1402" i="34"/>
  <c r="K1401" i="34"/>
  <c r="J1401" i="34"/>
  <c r="K1400" i="34"/>
  <c r="J1400" i="34"/>
  <c r="K1399" i="34"/>
  <c r="J1399" i="34"/>
  <c r="K1398" i="34"/>
  <c r="J1398" i="34"/>
  <c r="K1397" i="34"/>
  <c r="J1397" i="34"/>
  <c r="K1396" i="34"/>
  <c r="J1396" i="34"/>
  <c r="K1395" i="34"/>
  <c r="J1395" i="34"/>
  <c r="K1394" i="34"/>
  <c r="J1394" i="34"/>
  <c r="K1393" i="34"/>
  <c r="J1393" i="34"/>
  <c r="K1392" i="34"/>
  <c r="J1392" i="34"/>
  <c r="K1391" i="34"/>
  <c r="J1391" i="34"/>
  <c r="K1390" i="34"/>
  <c r="J1390" i="34"/>
  <c r="K1389" i="34"/>
  <c r="J1389" i="34"/>
  <c r="K1388" i="34"/>
  <c r="J1388" i="34"/>
  <c r="K1387" i="34"/>
  <c r="J1387" i="34"/>
  <c r="K1386" i="34"/>
  <c r="J1386" i="34"/>
  <c r="K1385" i="34"/>
  <c r="J1385" i="34"/>
  <c r="K1384" i="34"/>
  <c r="J1384" i="34"/>
  <c r="K1383" i="34"/>
  <c r="J1383" i="34"/>
  <c r="K1382" i="34"/>
  <c r="J1382" i="34"/>
  <c r="K1381" i="34"/>
  <c r="J1381" i="34"/>
  <c r="K1380" i="34"/>
  <c r="J1380" i="34"/>
  <c r="K1379" i="34"/>
  <c r="J1379" i="34"/>
  <c r="K1378" i="34"/>
  <c r="J1378" i="34"/>
  <c r="K1377" i="34"/>
  <c r="J1377" i="34"/>
  <c r="K1376" i="34"/>
  <c r="J1376" i="34"/>
  <c r="K1375" i="34"/>
  <c r="J1375" i="34"/>
  <c r="K1374" i="34"/>
  <c r="J1374" i="34"/>
  <c r="K1373" i="34"/>
  <c r="J1373" i="34"/>
  <c r="K1372" i="34"/>
  <c r="J1372" i="34"/>
  <c r="K1371" i="34"/>
  <c r="J1371" i="34"/>
  <c r="K1370" i="34"/>
  <c r="J1370" i="34"/>
  <c r="K1369" i="34"/>
  <c r="J1369" i="34"/>
  <c r="K1368" i="34"/>
  <c r="J1368" i="34"/>
  <c r="K1367" i="34"/>
  <c r="J1367" i="34"/>
  <c r="K1366" i="34"/>
  <c r="J1366" i="34"/>
  <c r="K1365" i="34"/>
  <c r="J1365" i="34"/>
  <c r="K1364" i="34"/>
  <c r="J1364" i="34"/>
  <c r="K1363" i="34"/>
  <c r="J1363" i="34"/>
  <c r="K1362" i="34"/>
  <c r="J1362" i="34"/>
  <c r="K1361" i="34"/>
  <c r="J1361" i="34"/>
  <c r="K1360" i="34"/>
  <c r="J1360" i="34"/>
  <c r="K1359" i="34"/>
  <c r="J1359" i="34"/>
  <c r="K1358" i="34"/>
  <c r="J1358" i="34"/>
  <c r="K1357" i="34"/>
  <c r="J1357" i="34"/>
  <c r="K1356" i="34"/>
  <c r="J1356" i="34"/>
  <c r="K1355" i="34"/>
  <c r="J1355" i="34"/>
  <c r="K1354" i="34"/>
  <c r="J1354" i="34"/>
  <c r="K1353" i="34"/>
  <c r="J1353" i="34"/>
  <c r="K1352" i="34"/>
  <c r="J1352" i="34"/>
  <c r="K1351" i="34"/>
  <c r="J1351" i="34"/>
  <c r="K1350" i="34"/>
  <c r="J1350" i="34"/>
  <c r="K1349" i="34"/>
  <c r="J1349" i="34"/>
  <c r="K1348" i="34"/>
  <c r="J1348" i="34"/>
  <c r="K1347" i="34"/>
  <c r="J1347" i="34"/>
  <c r="K1346" i="34"/>
  <c r="J1346" i="34"/>
  <c r="K1345" i="34"/>
  <c r="J1345" i="34"/>
  <c r="K1344" i="34"/>
  <c r="J1344" i="34"/>
  <c r="K1343" i="34"/>
  <c r="J1343" i="34"/>
  <c r="K1342" i="34"/>
  <c r="J1342" i="34"/>
  <c r="K1341" i="34"/>
  <c r="J1341" i="34"/>
  <c r="K1340" i="34"/>
  <c r="J1340" i="34"/>
  <c r="K1339" i="34"/>
  <c r="J1339" i="34"/>
  <c r="K1338" i="34"/>
  <c r="J1338" i="34"/>
  <c r="K1337" i="34"/>
  <c r="J1337" i="34"/>
  <c r="K1336" i="34"/>
  <c r="J1336" i="34"/>
  <c r="K1335" i="34"/>
  <c r="J1335" i="34"/>
  <c r="K1334" i="34"/>
  <c r="J1334" i="34"/>
  <c r="K1333" i="34"/>
  <c r="J1333" i="34"/>
  <c r="K1332" i="34"/>
  <c r="J1332" i="34"/>
  <c r="K1331" i="34"/>
  <c r="J1331" i="34"/>
  <c r="K1330" i="34"/>
  <c r="J1330" i="34"/>
  <c r="K1329" i="34"/>
  <c r="J1329" i="34"/>
  <c r="K1328" i="34"/>
  <c r="J1328" i="34"/>
  <c r="K1327" i="34"/>
  <c r="J1327" i="34"/>
  <c r="K1326" i="34"/>
  <c r="J1326" i="34"/>
  <c r="K1325" i="34"/>
  <c r="J1325" i="34"/>
  <c r="K1324" i="34"/>
  <c r="J1324" i="34"/>
  <c r="K1323" i="34"/>
  <c r="J1323" i="34"/>
  <c r="K1322" i="34"/>
  <c r="J1322" i="34"/>
  <c r="K1321" i="34"/>
  <c r="J1321" i="34"/>
  <c r="K1320" i="34"/>
  <c r="J1320" i="34"/>
  <c r="K1319" i="34"/>
  <c r="J1319" i="34"/>
  <c r="K1318" i="34"/>
  <c r="J1318" i="34"/>
  <c r="K1317" i="34"/>
  <c r="J1317" i="34"/>
  <c r="K1316" i="34"/>
  <c r="J1316" i="34"/>
  <c r="K1315" i="34"/>
  <c r="J1315" i="34"/>
  <c r="K1314" i="34"/>
  <c r="J1314" i="34"/>
  <c r="K1313" i="34"/>
  <c r="J1313" i="34"/>
  <c r="K1312" i="34"/>
  <c r="J1312" i="34"/>
  <c r="K1311" i="34"/>
  <c r="J1311" i="34"/>
  <c r="K1310" i="34"/>
  <c r="J1310" i="34"/>
  <c r="K1309" i="34"/>
  <c r="J1309" i="34"/>
  <c r="K1308" i="34"/>
  <c r="J1308" i="34"/>
  <c r="K1307" i="34"/>
  <c r="J1307" i="34"/>
  <c r="K1306" i="34"/>
  <c r="J1306" i="34"/>
  <c r="K1305" i="34"/>
  <c r="J1305" i="34"/>
  <c r="K1304" i="34"/>
  <c r="J1304" i="34"/>
  <c r="K1303" i="34"/>
  <c r="J1303" i="34"/>
  <c r="K1302" i="34"/>
  <c r="J1302" i="34"/>
  <c r="K1301" i="34"/>
  <c r="J1301" i="34"/>
  <c r="K1300" i="34"/>
  <c r="J1300" i="34"/>
  <c r="K1299" i="34"/>
  <c r="J1299" i="34"/>
  <c r="K1298" i="34"/>
  <c r="J1298" i="34"/>
  <c r="K1297" i="34"/>
  <c r="J1297" i="34"/>
  <c r="K1296" i="34"/>
  <c r="J1296" i="34"/>
  <c r="K1295" i="34"/>
  <c r="J1295" i="34"/>
  <c r="K1294" i="34"/>
  <c r="J1294" i="34"/>
  <c r="K1293" i="34"/>
  <c r="J1293" i="34"/>
  <c r="K1292" i="34"/>
  <c r="J1292" i="34"/>
  <c r="K1291" i="34"/>
  <c r="J1291" i="34"/>
  <c r="K1290" i="34"/>
  <c r="J1290" i="34"/>
  <c r="K1289" i="34"/>
  <c r="J1289" i="34"/>
  <c r="K1288" i="34"/>
  <c r="J1288" i="34"/>
  <c r="K1287" i="34"/>
  <c r="J1287" i="34"/>
  <c r="K1286" i="34"/>
  <c r="J1286" i="34"/>
  <c r="K1285" i="34"/>
  <c r="J1285" i="34"/>
  <c r="K1284" i="34"/>
  <c r="J1284" i="34"/>
  <c r="K1283" i="34"/>
  <c r="J1283" i="34"/>
  <c r="K1282" i="34"/>
  <c r="J1282" i="34"/>
  <c r="K1281" i="34"/>
  <c r="J1281" i="34"/>
  <c r="K1280" i="34"/>
  <c r="J1280" i="34"/>
  <c r="K1279" i="34"/>
  <c r="J1279" i="34"/>
  <c r="K1278" i="34"/>
  <c r="J1278" i="34"/>
  <c r="K1277" i="34"/>
  <c r="J1277" i="34"/>
  <c r="K1276" i="34"/>
  <c r="J1276" i="34"/>
  <c r="K1275" i="34"/>
  <c r="J1275" i="34"/>
  <c r="K1274" i="34"/>
  <c r="J1274" i="34"/>
  <c r="K1273" i="34"/>
  <c r="J1273" i="34"/>
  <c r="K1272" i="34"/>
  <c r="J1272" i="34"/>
  <c r="K1271" i="34"/>
  <c r="J1271" i="34"/>
  <c r="K1270" i="34"/>
  <c r="J1270" i="34"/>
  <c r="K1269" i="34"/>
  <c r="J1269" i="34"/>
  <c r="K1268" i="34"/>
  <c r="J1268" i="34"/>
  <c r="K1267" i="34"/>
  <c r="J1267" i="34"/>
  <c r="K1266" i="34"/>
  <c r="J1266" i="34"/>
  <c r="K1265" i="34"/>
  <c r="J1265" i="34"/>
  <c r="K1264" i="34"/>
  <c r="J1264" i="34"/>
  <c r="K1263" i="34"/>
  <c r="J1263" i="34"/>
  <c r="K1262" i="34"/>
  <c r="J1262" i="34"/>
  <c r="K1261" i="34"/>
  <c r="J1261" i="34"/>
  <c r="K1260" i="34"/>
  <c r="J1260" i="34"/>
  <c r="K1259" i="34"/>
  <c r="J1259" i="34"/>
  <c r="K1258" i="34"/>
  <c r="J1258" i="34"/>
  <c r="K1257" i="34"/>
  <c r="J1257" i="34"/>
  <c r="K1256" i="34"/>
  <c r="J1256" i="34"/>
  <c r="K1255" i="34"/>
  <c r="J1255" i="34"/>
  <c r="K1254" i="34"/>
  <c r="J1254" i="34"/>
  <c r="K1253" i="34"/>
  <c r="J1253" i="34"/>
  <c r="K1252" i="34"/>
  <c r="J1252" i="34"/>
  <c r="K1251" i="34"/>
  <c r="J1251" i="34"/>
  <c r="K1250" i="34"/>
  <c r="J1250" i="34"/>
  <c r="K1249" i="34"/>
  <c r="J1249" i="34"/>
  <c r="K1248" i="34"/>
  <c r="J1248" i="34"/>
  <c r="K1247" i="34"/>
  <c r="J1247" i="34"/>
  <c r="K1246" i="34"/>
  <c r="J1246" i="34"/>
  <c r="K1245" i="34"/>
  <c r="J1245" i="34"/>
  <c r="K1244" i="34"/>
  <c r="J1244" i="34"/>
  <c r="K1243" i="34"/>
  <c r="J1243" i="34"/>
  <c r="K1242" i="34"/>
  <c r="J1242" i="34"/>
  <c r="K1241" i="34"/>
  <c r="J1241" i="34"/>
  <c r="K1240" i="34"/>
  <c r="J1240" i="34"/>
  <c r="K1239" i="34"/>
  <c r="J1239" i="34"/>
  <c r="K1238" i="34"/>
  <c r="J1238" i="34"/>
  <c r="K1237" i="34"/>
  <c r="J1237" i="34"/>
  <c r="K1236" i="34"/>
  <c r="J1236" i="34"/>
  <c r="K1235" i="34"/>
  <c r="J1235" i="34"/>
  <c r="K1234" i="34"/>
  <c r="J1234" i="34"/>
  <c r="K1233" i="34"/>
  <c r="J1233" i="34"/>
  <c r="K1232" i="34"/>
  <c r="J1232" i="34"/>
  <c r="K1231" i="34"/>
  <c r="J1231" i="34"/>
  <c r="K1230" i="34"/>
  <c r="J1230" i="34"/>
  <c r="K1229" i="34"/>
  <c r="J1229" i="34"/>
  <c r="K1228" i="34"/>
  <c r="J1228" i="34"/>
  <c r="K1227" i="34"/>
  <c r="J1227" i="34"/>
  <c r="K1226" i="34"/>
  <c r="J1226" i="34"/>
  <c r="K1225" i="34"/>
  <c r="J1225" i="34"/>
  <c r="K1224" i="34"/>
  <c r="J1224" i="34"/>
  <c r="K1223" i="34"/>
  <c r="J1223" i="34"/>
  <c r="K1222" i="34"/>
  <c r="J1222" i="34"/>
  <c r="K1221" i="34"/>
  <c r="J1221" i="34"/>
  <c r="K1220" i="34"/>
  <c r="J1220" i="34"/>
  <c r="K1219" i="34"/>
  <c r="J1219" i="34"/>
  <c r="K1218" i="34"/>
  <c r="J1218" i="34"/>
  <c r="K1217" i="34"/>
  <c r="J1217" i="34"/>
  <c r="K1216" i="34"/>
  <c r="J1216" i="34"/>
  <c r="K1215" i="34"/>
  <c r="J1215" i="34"/>
  <c r="K1214" i="34"/>
  <c r="J1214" i="34"/>
  <c r="K1213" i="34"/>
  <c r="J1213" i="34"/>
  <c r="K1212" i="34"/>
  <c r="J1212" i="34"/>
  <c r="K1211" i="34"/>
  <c r="J1211" i="34"/>
  <c r="K1210" i="34"/>
  <c r="J1210" i="34"/>
  <c r="K1209" i="34"/>
  <c r="J1209" i="34"/>
  <c r="K1208" i="34"/>
  <c r="J1208" i="34"/>
  <c r="K1207" i="34"/>
  <c r="J1207" i="34"/>
  <c r="K1206" i="34"/>
  <c r="J1206" i="34"/>
  <c r="K1205" i="34"/>
  <c r="J1205" i="34"/>
  <c r="K1204" i="34"/>
  <c r="J1204" i="34"/>
  <c r="K1203" i="34"/>
  <c r="J1203" i="34"/>
  <c r="K1202" i="34"/>
  <c r="J1202" i="34"/>
  <c r="K1201" i="34"/>
  <c r="J1201" i="34"/>
  <c r="K1200" i="34"/>
  <c r="J1200" i="34"/>
  <c r="K1199" i="34"/>
  <c r="J1199" i="34"/>
  <c r="K1198" i="34"/>
  <c r="J1198" i="34"/>
  <c r="K1197" i="34"/>
  <c r="J1197" i="34"/>
  <c r="K1196" i="34"/>
  <c r="J1196" i="34"/>
  <c r="K1195" i="34"/>
  <c r="J1195" i="34"/>
  <c r="K1194" i="34"/>
  <c r="J1194" i="34"/>
  <c r="K1193" i="34"/>
  <c r="J1193" i="34"/>
  <c r="K1192" i="34"/>
  <c r="J1192" i="34"/>
  <c r="K1191" i="34"/>
  <c r="J1191" i="34"/>
  <c r="K1190" i="34"/>
  <c r="J1190" i="34"/>
  <c r="K1189" i="34"/>
  <c r="J1189" i="34"/>
  <c r="K1188" i="34"/>
  <c r="J1188" i="34"/>
  <c r="K1187" i="34"/>
  <c r="J1187" i="34"/>
  <c r="K1186" i="34"/>
  <c r="J1186" i="34"/>
  <c r="K1185" i="34"/>
  <c r="J1185" i="34"/>
  <c r="K1184" i="34"/>
  <c r="J1184" i="34"/>
  <c r="K1183" i="34"/>
  <c r="J1183" i="34"/>
  <c r="K1182" i="34"/>
  <c r="J1182" i="34"/>
  <c r="K1181" i="34"/>
  <c r="J1181" i="34"/>
  <c r="K1180" i="34"/>
  <c r="J1180" i="34"/>
  <c r="K1179" i="34"/>
  <c r="J1179" i="34"/>
  <c r="K1178" i="34"/>
  <c r="J1178" i="34"/>
  <c r="K1177" i="34"/>
  <c r="J1177" i="34"/>
  <c r="K1176" i="34"/>
  <c r="J1176" i="34"/>
  <c r="K1175" i="34"/>
  <c r="J1175" i="34"/>
  <c r="K1174" i="34"/>
  <c r="J1174" i="34"/>
  <c r="K1173" i="34"/>
  <c r="J1173" i="34"/>
  <c r="K1172" i="34"/>
  <c r="J1172" i="34"/>
  <c r="K1171" i="34"/>
  <c r="J1171" i="34"/>
  <c r="K1170" i="34"/>
  <c r="J1170" i="34"/>
  <c r="K1169" i="34"/>
  <c r="J1169" i="34"/>
  <c r="K1168" i="34"/>
  <c r="J1168" i="34"/>
  <c r="K1167" i="34"/>
  <c r="J1167" i="34"/>
  <c r="K1166" i="34"/>
  <c r="J1166" i="34"/>
  <c r="K1165" i="34"/>
  <c r="J1165" i="34"/>
  <c r="K1164" i="34"/>
  <c r="J1164" i="34"/>
  <c r="K1163" i="34"/>
  <c r="J1163" i="34"/>
  <c r="K1162" i="34"/>
  <c r="J1162" i="34"/>
  <c r="K1161" i="34"/>
  <c r="J1161" i="34"/>
  <c r="K1160" i="34"/>
  <c r="J1160" i="34"/>
  <c r="K1159" i="34"/>
  <c r="J1159" i="34"/>
  <c r="K1158" i="34"/>
  <c r="J1158" i="34"/>
  <c r="K1157" i="34"/>
  <c r="J1157" i="34"/>
  <c r="K1156" i="34"/>
  <c r="J1156" i="34"/>
  <c r="K1155" i="34"/>
  <c r="J1155" i="34"/>
  <c r="K1154" i="34"/>
  <c r="J1154" i="34"/>
  <c r="K1153" i="34"/>
  <c r="J1153" i="34"/>
  <c r="K1152" i="34"/>
  <c r="J1152" i="34"/>
  <c r="K1151" i="34"/>
  <c r="J1151" i="34"/>
  <c r="K1150" i="34"/>
  <c r="J1150" i="34"/>
  <c r="K1149" i="34"/>
  <c r="J1149" i="34"/>
  <c r="K1148" i="34"/>
  <c r="J1148" i="34"/>
  <c r="K1147" i="34"/>
  <c r="J1147" i="34"/>
  <c r="K1146" i="34"/>
  <c r="J1146" i="34"/>
  <c r="K1145" i="34"/>
  <c r="J1145" i="34"/>
  <c r="K1144" i="34"/>
  <c r="J1144" i="34"/>
  <c r="K1143" i="34"/>
  <c r="J1143" i="34"/>
  <c r="K1142" i="34"/>
  <c r="J1142" i="34"/>
  <c r="K1141" i="34"/>
  <c r="J1141" i="34"/>
  <c r="K1140" i="34"/>
  <c r="J1140" i="34"/>
  <c r="K1139" i="34"/>
  <c r="J1139" i="34"/>
  <c r="K1138" i="34"/>
  <c r="J1138" i="34"/>
  <c r="K1137" i="34"/>
  <c r="J1137" i="34"/>
  <c r="K1136" i="34"/>
  <c r="J1136" i="34"/>
  <c r="K1135" i="34"/>
  <c r="J1135" i="34"/>
  <c r="K1134" i="34"/>
  <c r="J1134" i="34"/>
  <c r="K1133" i="34"/>
  <c r="J1133" i="34"/>
  <c r="K1132" i="34"/>
  <c r="J1132" i="34"/>
  <c r="K1131" i="34"/>
  <c r="J1131" i="34"/>
  <c r="K1130" i="34"/>
  <c r="J1130" i="34"/>
  <c r="K1129" i="34"/>
  <c r="J1129" i="34"/>
  <c r="K1128" i="34"/>
  <c r="J1128" i="34"/>
  <c r="K1127" i="34"/>
  <c r="J1127" i="34"/>
  <c r="K1126" i="34"/>
  <c r="J1126" i="34"/>
  <c r="K1125" i="34"/>
  <c r="J1125" i="34"/>
  <c r="K1124" i="34"/>
  <c r="J1124" i="34"/>
  <c r="K1123" i="34"/>
  <c r="J1123" i="34"/>
  <c r="K1122" i="34"/>
  <c r="J1122" i="34"/>
  <c r="K1121" i="34"/>
  <c r="J1121" i="34"/>
  <c r="K1120" i="34"/>
  <c r="J1120" i="34"/>
  <c r="K1119" i="34"/>
  <c r="J1119" i="34"/>
  <c r="K1118" i="34"/>
  <c r="J1118" i="34"/>
  <c r="K1117" i="34"/>
  <c r="J1117" i="34"/>
  <c r="K1116" i="34"/>
  <c r="J1116" i="34"/>
  <c r="K1115" i="34"/>
  <c r="J1115" i="34"/>
  <c r="K1114" i="34"/>
  <c r="J1114" i="34"/>
  <c r="K1113" i="34"/>
  <c r="J1113" i="34"/>
  <c r="K1112" i="34"/>
  <c r="J1112" i="34"/>
  <c r="K1111" i="34"/>
  <c r="J1111" i="34"/>
  <c r="K1110" i="34"/>
  <c r="J1110" i="34"/>
  <c r="K1109" i="34"/>
  <c r="J1109" i="34"/>
  <c r="K1108" i="34"/>
  <c r="J1108" i="34"/>
  <c r="K1107" i="34"/>
  <c r="J1107" i="34"/>
  <c r="K1106" i="34"/>
  <c r="J1106" i="34"/>
  <c r="K1105" i="34"/>
  <c r="J1105" i="34"/>
  <c r="K1104" i="34"/>
  <c r="J1104" i="34"/>
  <c r="K1103" i="34"/>
  <c r="J1103" i="34"/>
  <c r="K1102" i="34"/>
  <c r="J1102" i="34"/>
  <c r="K1101" i="34"/>
  <c r="J1101" i="34"/>
  <c r="K1100" i="34"/>
  <c r="J1100" i="34"/>
  <c r="K1099" i="34"/>
  <c r="J1099" i="34"/>
  <c r="K1098" i="34"/>
  <c r="J1098" i="34"/>
  <c r="K1097" i="34"/>
  <c r="J1097" i="34"/>
  <c r="K1096" i="34"/>
  <c r="J1096" i="34"/>
  <c r="K1095" i="34"/>
  <c r="J1095" i="34"/>
  <c r="K1094" i="34"/>
  <c r="J1094" i="34"/>
  <c r="K1093" i="34"/>
  <c r="J1093" i="34"/>
  <c r="K1092" i="34"/>
  <c r="J1092" i="34"/>
  <c r="K1091" i="34"/>
  <c r="J1091" i="34"/>
  <c r="K1090" i="34"/>
  <c r="J1090" i="34"/>
  <c r="K1089" i="34"/>
  <c r="J1089" i="34"/>
  <c r="K1088" i="34"/>
  <c r="J1088" i="34"/>
  <c r="K1087" i="34"/>
  <c r="J1087" i="34"/>
  <c r="K1086" i="34"/>
  <c r="J1086" i="34"/>
  <c r="K1085" i="34"/>
  <c r="J1085" i="34"/>
  <c r="K1084" i="34"/>
  <c r="J1084" i="34"/>
  <c r="K1083" i="34"/>
  <c r="J1083" i="34"/>
  <c r="K1082" i="34"/>
  <c r="J1082" i="34"/>
  <c r="K1081" i="34"/>
  <c r="J1081" i="34"/>
  <c r="K1080" i="34"/>
  <c r="J1080" i="34"/>
  <c r="K1079" i="34"/>
  <c r="J1079" i="34"/>
  <c r="K1078" i="34"/>
  <c r="J1078" i="34"/>
  <c r="K1077" i="34"/>
  <c r="J1077" i="34"/>
  <c r="K1076" i="34"/>
  <c r="J1076" i="34"/>
  <c r="K1075" i="34"/>
  <c r="J1075" i="34"/>
  <c r="K1074" i="34"/>
  <c r="J1074" i="34"/>
  <c r="K1073" i="34"/>
  <c r="J1073" i="34"/>
  <c r="K1072" i="34"/>
  <c r="J1072" i="34"/>
  <c r="K1071" i="34"/>
  <c r="J1071" i="34"/>
  <c r="K1070" i="34"/>
  <c r="J1070" i="34"/>
  <c r="K1069" i="34"/>
  <c r="J1069" i="34"/>
  <c r="K1068" i="34"/>
  <c r="J1068" i="34"/>
  <c r="K1067" i="34"/>
  <c r="J1067" i="34"/>
  <c r="K1066" i="34"/>
  <c r="J1066" i="34"/>
  <c r="K1065" i="34"/>
  <c r="J1065" i="34"/>
  <c r="K1064" i="34"/>
  <c r="J1064" i="34"/>
  <c r="K1063" i="34"/>
  <c r="J1063" i="34"/>
  <c r="K1062" i="34"/>
  <c r="J1062" i="34"/>
  <c r="K1061" i="34"/>
  <c r="J1061" i="34"/>
  <c r="K1060" i="34"/>
  <c r="J1060" i="34"/>
  <c r="K1059" i="34"/>
  <c r="J1059" i="34"/>
  <c r="K1058" i="34"/>
  <c r="J1058" i="34"/>
  <c r="K1057" i="34"/>
  <c r="J1057" i="34"/>
  <c r="K1056" i="34"/>
  <c r="J1056" i="34"/>
  <c r="K1055" i="34"/>
  <c r="J1055" i="34"/>
  <c r="K1054" i="34"/>
  <c r="J1054" i="34"/>
  <c r="K1053" i="34"/>
  <c r="J1053" i="34"/>
  <c r="K1052" i="34"/>
  <c r="J1052" i="34"/>
  <c r="K1051" i="34"/>
  <c r="J1051" i="34"/>
  <c r="K1050" i="34"/>
  <c r="J1050" i="34"/>
  <c r="K1049" i="34"/>
  <c r="J1049" i="34"/>
  <c r="K1048" i="34"/>
  <c r="J1048" i="34"/>
  <c r="K1047" i="34"/>
  <c r="J1047" i="34"/>
  <c r="K1046" i="34"/>
  <c r="J1046" i="34"/>
  <c r="K1045" i="34"/>
  <c r="J1045" i="34"/>
  <c r="K1044" i="34"/>
  <c r="J1044" i="34"/>
  <c r="K1043" i="34"/>
  <c r="J1043" i="34"/>
  <c r="K1042" i="34"/>
  <c r="J1042" i="34"/>
  <c r="K1041" i="34"/>
  <c r="J1041" i="34"/>
  <c r="K1040" i="34"/>
  <c r="J1040" i="34"/>
  <c r="K1039" i="34"/>
  <c r="J1039" i="34"/>
  <c r="K1038" i="34"/>
  <c r="J1038" i="34"/>
  <c r="K1037" i="34"/>
  <c r="J1037" i="34"/>
  <c r="K1036" i="34"/>
  <c r="J1036" i="34"/>
  <c r="K1035" i="34"/>
  <c r="J1035" i="34"/>
  <c r="K1034" i="34"/>
  <c r="J1034" i="34"/>
  <c r="K1033" i="34"/>
  <c r="J1033" i="34"/>
  <c r="K1032" i="34"/>
  <c r="J1032" i="34"/>
  <c r="K1031" i="34"/>
  <c r="J1031" i="34"/>
  <c r="K1030" i="34"/>
  <c r="J1030" i="34"/>
  <c r="K1029" i="34"/>
  <c r="J1029" i="34"/>
  <c r="K1028" i="34"/>
  <c r="J1028" i="34"/>
  <c r="K1027" i="34"/>
  <c r="J1027" i="34"/>
  <c r="K1026" i="34"/>
  <c r="J1026" i="34"/>
  <c r="K1025" i="34"/>
  <c r="J1025" i="34"/>
  <c r="K1024" i="34"/>
  <c r="J1024" i="34"/>
  <c r="K1023" i="34"/>
  <c r="J1023" i="34"/>
  <c r="K1022" i="34"/>
  <c r="J1022" i="34"/>
  <c r="K1021" i="34"/>
  <c r="J1021" i="34"/>
  <c r="K1020" i="34"/>
  <c r="J1020" i="34"/>
  <c r="K1019" i="34"/>
  <c r="J1019" i="34"/>
  <c r="K1018" i="34"/>
  <c r="J1018" i="34"/>
  <c r="K1017" i="34"/>
  <c r="J1017" i="34"/>
  <c r="K1016" i="34"/>
  <c r="J1016" i="34"/>
  <c r="K1015" i="34"/>
  <c r="J1015" i="34"/>
  <c r="K1014" i="34"/>
  <c r="J1014" i="34"/>
  <c r="K1013" i="34"/>
  <c r="J1013" i="34"/>
  <c r="K1012" i="34"/>
  <c r="J1012" i="34"/>
  <c r="K1011" i="34"/>
  <c r="J1011" i="34"/>
  <c r="K1010" i="34"/>
  <c r="J1010" i="34"/>
  <c r="K1009" i="34"/>
  <c r="J1009" i="34"/>
  <c r="K1008" i="34"/>
  <c r="J1008" i="34"/>
  <c r="K1007" i="34"/>
  <c r="J1007" i="34"/>
  <c r="K1006" i="34"/>
  <c r="J1006" i="34"/>
  <c r="K1005" i="34"/>
  <c r="J1005" i="34"/>
  <c r="K1004" i="34"/>
  <c r="J1004" i="34"/>
  <c r="K1003" i="34"/>
  <c r="J1003" i="34"/>
  <c r="K1002" i="34"/>
  <c r="J1002" i="34"/>
  <c r="K1001" i="34"/>
  <c r="J1001" i="34"/>
  <c r="K1000" i="34"/>
  <c r="J1000" i="34"/>
  <c r="K999" i="34"/>
  <c r="J999" i="34"/>
  <c r="K998" i="34"/>
  <c r="J998" i="34"/>
  <c r="K997" i="34"/>
  <c r="J997" i="34"/>
  <c r="K996" i="34"/>
  <c r="J996" i="34"/>
  <c r="K995" i="34"/>
  <c r="J995" i="34"/>
  <c r="K994" i="34"/>
  <c r="J994" i="34"/>
  <c r="K993" i="34"/>
  <c r="J993" i="34"/>
  <c r="K992" i="34"/>
  <c r="J992" i="34"/>
  <c r="K991" i="34"/>
  <c r="J991" i="34"/>
  <c r="K990" i="34"/>
  <c r="J990" i="34"/>
  <c r="K989" i="34"/>
  <c r="J989" i="34"/>
  <c r="K988" i="34"/>
  <c r="J988" i="34"/>
  <c r="K987" i="34"/>
  <c r="J987" i="34"/>
  <c r="K986" i="34"/>
  <c r="J986" i="34"/>
  <c r="K985" i="34"/>
  <c r="J985" i="34"/>
  <c r="K984" i="34"/>
  <c r="J984" i="34"/>
  <c r="K983" i="34"/>
  <c r="J983" i="34"/>
  <c r="K982" i="34"/>
  <c r="J982" i="34"/>
  <c r="K981" i="34"/>
  <c r="J981" i="34"/>
  <c r="K980" i="34"/>
  <c r="J980" i="34"/>
  <c r="K979" i="34"/>
  <c r="J979" i="34"/>
  <c r="K978" i="34"/>
  <c r="J978" i="34"/>
  <c r="K977" i="34"/>
  <c r="J977" i="34"/>
  <c r="K976" i="34"/>
  <c r="J976" i="34"/>
  <c r="K975" i="34"/>
  <c r="J975" i="34"/>
  <c r="K974" i="34"/>
  <c r="J974" i="34"/>
  <c r="K973" i="34"/>
  <c r="J973" i="34"/>
  <c r="K972" i="34"/>
  <c r="J972" i="34"/>
  <c r="K971" i="34"/>
  <c r="J971" i="34"/>
  <c r="K970" i="34"/>
  <c r="J970" i="34"/>
  <c r="K969" i="34"/>
  <c r="J969" i="34"/>
  <c r="K968" i="34"/>
  <c r="J968" i="34"/>
  <c r="K967" i="34"/>
  <c r="J967" i="34"/>
  <c r="K966" i="34"/>
  <c r="J966" i="34"/>
  <c r="K965" i="34"/>
  <c r="J965" i="34"/>
  <c r="K964" i="34"/>
  <c r="J964" i="34"/>
  <c r="K963" i="34"/>
  <c r="J963" i="34"/>
  <c r="K962" i="34"/>
  <c r="J962" i="34"/>
  <c r="K961" i="34"/>
  <c r="J961" i="34"/>
  <c r="K960" i="34"/>
  <c r="J960" i="34"/>
  <c r="K959" i="34"/>
  <c r="J959" i="34"/>
  <c r="K958" i="34"/>
  <c r="J958" i="34"/>
  <c r="K957" i="34"/>
  <c r="J957" i="34"/>
  <c r="K956" i="34"/>
  <c r="J956" i="34"/>
  <c r="K955" i="34"/>
  <c r="J955" i="34"/>
  <c r="K954" i="34"/>
  <c r="J954" i="34"/>
  <c r="K953" i="34"/>
  <c r="J953" i="34"/>
  <c r="K952" i="34"/>
  <c r="J952" i="34"/>
  <c r="K951" i="34"/>
  <c r="J951" i="34"/>
  <c r="K950" i="34"/>
  <c r="J950" i="34"/>
  <c r="K949" i="34"/>
  <c r="J949" i="34"/>
  <c r="K948" i="34"/>
  <c r="J948" i="34"/>
  <c r="K947" i="34"/>
  <c r="J947" i="34"/>
  <c r="K946" i="34"/>
  <c r="J946" i="34"/>
  <c r="K945" i="34"/>
  <c r="J945" i="34"/>
  <c r="K944" i="34"/>
  <c r="J944" i="34"/>
  <c r="K943" i="34"/>
  <c r="J943" i="34"/>
  <c r="K942" i="34"/>
  <c r="J942" i="34"/>
  <c r="K941" i="34"/>
  <c r="J941" i="34"/>
  <c r="K940" i="34"/>
  <c r="J940" i="34"/>
  <c r="K939" i="34"/>
  <c r="J939" i="34"/>
  <c r="K938" i="34"/>
  <c r="J938" i="34"/>
  <c r="K937" i="34"/>
  <c r="J937" i="34"/>
  <c r="K936" i="34"/>
  <c r="J936" i="34"/>
  <c r="K935" i="34"/>
  <c r="J935" i="34"/>
  <c r="K934" i="34"/>
  <c r="J934" i="34"/>
  <c r="K933" i="34"/>
  <c r="J933" i="34"/>
  <c r="K932" i="34"/>
  <c r="J932" i="34"/>
  <c r="K931" i="34"/>
  <c r="J931" i="34"/>
  <c r="K930" i="34"/>
  <c r="J930" i="34"/>
  <c r="K929" i="34"/>
  <c r="J929" i="34"/>
  <c r="K928" i="34"/>
  <c r="J928" i="34"/>
  <c r="K927" i="34"/>
  <c r="J927" i="34"/>
  <c r="K926" i="34"/>
  <c r="J926" i="34"/>
  <c r="K925" i="34"/>
  <c r="J925" i="34"/>
  <c r="K924" i="34"/>
  <c r="J924" i="34"/>
  <c r="K923" i="34"/>
  <c r="J923" i="34"/>
  <c r="K922" i="34"/>
  <c r="J922" i="34"/>
  <c r="K921" i="34"/>
  <c r="J921" i="34"/>
  <c r="K920" i="34"/>
  <c r="J920" i="34"/>
  <c r="K919" i="34"/>
  <c r="J919" i="34"/>
  <c r="K918" i="34"/>
  <c r="J918" i="34"/>
  <c r="K917" i="34"/>
  <c r="J917" i="34"/>
  <c r="K916" i="34"/>
  <c r="J916" i="34"/>
  <c r="K915" i="34"/>
  <c r="J915" i="34"/>
  <c r="K914" i="34"/>
  <c r="J914" i="34"/>
  <c r="K913" i="34"/>
  <c r="J913" i="34"/>
  <c r="K912" i="34"/>
  <c r="J912" i="34"/>
  <c r="K911" i="34"/>
  <c r="J911" i="34"/>
  <c r="K910" i="34"/>
  <c r="J910" i="34"/>
  <c r="K909" i="34"/>
  <c r="J909" i="34"/>
  <c r="K908" i="34"/>
  <c r="J908" i="34"/>
  <c r="K907" i="34"/>
  <c r="J907" i="34"/>
  <c r="K906" i="34"/>
  <c r="J906" i="34"/>
  <c r="K905" i="34"/>
  <c r="J905" i="34"/>
  <c r="K904" i="34"/>
  <c r="J904" i="34"/>
  <c r="K903" i="34"/>
  <c r="J903" i="34"/>
  <c r="K902" i="34"/>
  <c r="J902" i="34"/>
  <c r="K901" i="34"/>
  <c r="J901" i="34"/>
  <c r="K900" i="34"/>
  <c r="J900" i="34"/>
  <c r="K899" i="34"/>
  <c r="J899" i="34"/>
  <c r="K898" i="34"/>
  <c r="J898" i="34"/>
  <c r="K897" i="34"/>
  <c r="J897" i="34"/>
  <c r="K896" i="34"/>
  <c r="J896" i="34"/>
  <c r="K895" i="34"/>
  <c r="J895" i="34"/>
  <c r="K894" i="34"/>
  <c r="J894" i="34"/>
  <c r="K893" i="34"/>
  <c r="J893" i="34"/>
  <c r="K892" i="34"/>
  <c r="J892" i="34"/>
  <c r="K891" i="34"/>
  <c r="J891" i="34"/>
  <c r="K890" i="34"/>
  <c r="J890" i="34"/>
  <c r="K889" i="34"/>
  <c r="J889" i="34"/>
  <c r="K888" i="34"/>
  <c r="J888" i="34"/>
  <c r="K887" i="34"/>
  <c r="J887" i="34"/>
  <c r="K886" i="34"/>
  <c r="J886" i="34"/>
  <c r="K885" i="34"/>
  <c r="J885" i="34"/>
  <c r="K884" i="34"/>
  <c r="J884" i="34"/>
  <c r="K883" i="34"/>
  <c r="J883" i="34"/>
  <c r="K882" i="34"/>
  <c r="J882" i="34"/>
  <c r="K881" i="34"/>
  <c r="J881" i="34"/>
  <c r="K880" i="34"/>
  <c r="J880" i="34"/>
  <c r="K879" i="34"/>
  <c r="J879" i="34"/>
  <c r="K878" i="34"/>
  <c r="J878" i="34"/>
  <c r="K877" i="34"/>
  <c r="J877" i="34"/>
  <c r="K876" i="34"/>
  <c r="J876" i="34"/>
  <c r="K875" i="34"/>
  <c r="J875" i="34"/>
  <c r="K874" i="34"/>
  <c r="J874" i="34"/>
  <c r="K873" i="34"/>
  <c r="J873" i="34"/>
  <c r="K872" i="34"/>
  <c r="J872" i="34"/>
  <c r="K871" i="34"/>
  <c r="J871" i="34"/>
  <c r="K870" i="34"/>
  <c r="J870" i="34"/>
  <c r="K869" i="34"/>
  <c r="J869" i="34"/>
  <c r="K868" i="34"/>
  <c r="J868" i="34"/>
  <c r="K867" i="34"/>
  <c r="J867" i="34"/>
  <c r="K866" i="34"/>
  <c r="J866" i="34"/>
  <c r="K865" i="34"/>
  <c r="J865" i="34"/>
  <c r="K864" i="34"/>
  <c r="J864" i="34"/>
  <c r="K863" i="34"/>
  <c r="J863" i="34"/>
  <c r="K862" i="34"/>
  <c r="J862" i="34"/>
  <c r="K861" i="34"/>
  <c r="J861" i="34"/>
  <c r="K860" i="34"/>
  <c r="J860" i="34"/>
  <c r="K859" i="34"/>
  <c r="J859" i="34"/>
  <c r="K858" i="34"/>
  <c r="J858" i="34"/>
  <c r="K857" i="34"/>
  <c r="J857" i="34"/>
  <c r="K856" i="34"/>
  <c r="J856" i="34"/>
  <c r="K855" i="34"/>
  <c r="J855" i="34"/>
  <c r="K854" i="34"/>
  <c r="J854" i="34"/>
  <c r="K853" i="34"/>
  <c r="J853" i="34"/>
  <c r="K852" i="34"/>
  <c r="J852" i="34"/>
  <c r="K851" i="34"/>
  <c r="J851" i="34"/>
  <c r="K850" i="34"/>
  <c r="J850" i="34"/>
  <c r="K849" i="34"/>
  <c r="J849" i="34"/>
  <c r="K848" i="34"/>
  <c r="J848" i="34"/>
  <c r="K847" i="34"/>
  <c r="J847" i="34"/>
  <c r="K846" i="34"/>
  <c r="J846" i="34"/>
  <c r="K845" i="34"/>
  <c r="J845" i="34"/>
  <c r="K844" i="34"/>
  <c r="J844" i="34"/>
  <c r="K843" i="34"/>
  <c r="J843" i="34"/>
  <c r="K842" i="34"/>
  <c r="J842" i="34"/>
  <c r="K841" i="34"/>
  <c r="J841" i="34"/>
  <c r="K840" i="34"/>
  <c r="J840" i="34"/>
  <c r="K839" i="34"/>
  <c r="J839" i="34"/>
  <c r="K838" i="34"/>
  <c r="J838" i="34"/>
  <c r="K837" i="34"/>
  <c r="J837" i="34"/>
  <c r="K836" i="34"/>
  <c r="J836" i="34"/>
  <c r="K835" i="34"/>
  <c r="J835" i="34"/>
  <c r="K834" i="34"/>
  <c r="J834" i="34"/>
  <c r="K833" i="34"/>
  <c r="J833" i="34"/>
  <c r="K832" i="34"/>
  <c r="J832" i="34"/>
  <c r="K831" i="34"/>
  <c r="J831" i="34"/>
  <c r="K830" i="34"/>
  <c r="J830" i="34"/>
  <c r="K829" i="34"/>
  <c r="J829" i="34"/>
  <c r="K828" i="34"/>
  <c r="J828" i="34"/>
  <c r="K827" i="34"/>
  <c r="J827" i="34"/>
  <c r="K826" i="34"/>
  <c r="J826" i="34"/>
  <c r="K825" i="34"/>
  <c r="J825" i="34"/>
  <c r="K824" i="34"/>
  <c r="J824" i="34"/>
  <c r="K823" i="34"/>
  <c r="J823" i="34"/>
  <c r="K822" i="34"/>
  <c r="J822" i="34"/>
  <c r="K821" i="34"/>
  <c r="J821" i="34"/>
  <c r="K820" i="34"/>
  <c r="J820" i="34"/>
  <c r="K819" i="34"/>
  <c r="J819" i="34"/>
  <c r="K818" i="34"/>
  <c r="J818" i="34"/>
  <c r="K817" i="34"/>
  <c r="J817" i="34"/>
  <c r="K816" i="34"/>
  <c r="J816" i="34"/>
  <c r="K815" i="34"/>
  <c r="J815" i="34"/>
  <c r="K814" i="34"/>
  <c r="J814" i="34"/>
  <c r="K813" i="34"/>
  <c r="J813" i="34"/>
  <c r="K812" i="34"/>
  <c r="J812" i="34"/>
  <c r="K811" i="34"/>
  <c r="J811" i="34"/>
  <c r="K810" i="34"/>
  <c r="J810" i="34"/>
  <c r="K809" i="34"/>
  <c r="J809" i="34"/>
  <c r="K808" i="34"/>
  <c r="J808" i="34"/>
  <c r="K807" i="34"/>
  <c r="J807" i="34"/>
  <c r="K806" i="34"/>
  <c r="J806" i="34"/>
  <c r="K805" i="34"/>
  <c r="J805" i="34"/>
  <c r="K804" i="34"/>
  <c r="J804" i="34"/>
  <c r="K803" i="34"/>
  <c r="J803" i="34"/>
  <c r="K802" i="34"/>
  <c r="J802" i="34"/>
  <c r="K801" i="34"/>
  <c r="J801" i="34"/>
  <c r="K800" i="34"/>
  <c r="J800" i="34"/>
  <c r="K799" i="34"/>
  <c r="J799" i="34"/>
  <c r="K798" i="34"/>
  <c r="J798" i="34"/>
  <c r="K797" i="34"/>
  <c r="J797" i="34"/>
  <c r="K796" i="34"/>
  <c r="J796" i="34"/>
  <c r="K795" i="34"/>
  <c r="J795" i="34"/>
  <c r="K794" i="34"/>
  <c r="J794" i="34"/>
  <c r="K793" i="34"/>
  <c r="J793" i="34"/>
  <c r="K792" i="34"/>
  <c r="J792" i="34"/>
  <c r="K791" i="34"/>
  <c r="J791" i="34"/>
  <c r="K790" i="34"/>
  <c r="J790" i="34"/>
  <c r="K789" i="34"/>
  <c r="J789" i="34"/>
  <c r="K788" i="34"/>
  <c r="J788" i="34"/>
  <c r="K787" i="34"/>
  <c r="J787" i="34"/>
  <c r="K786" i="34"/>
  <c r="J786" i="34"/>
  <c r="K785" i="34"/>
  <c r="J785" i="34"/>
  <c r="K784" i="34"/>
  <c r="J784" i="34"/>
  <c r="K783" i="34"/>
  <c r="J783" i="34"/>
  <c r="K782" i="34"/>
  <c r="J782" i="34"/>
  <c r="K781" i="34"/>
  <c r="J781" i="34"/>
  <c r="K780" i="34"/>
  <c r="J780" i="34"/>
  <c r="K779" i="34"/>
  <c r="J779" i="34"/>
  <c r="K778" i="34"/>
  <c r="J778" i="34"/>
  <c r="K777" i="34"/>
  <c r="J777" i="34"/>
  <c r="K776" i="34"/>
  <c r="J776" i="34"/>
  <c r="K775" i="34"/>
  <c r="J775" i="34"/>
  <c r="K774" i="34"/>
  <c r="J774" i="34"/>
  <c r="K773" i="34"/>
  <c r="J773" i="34"/>
  <c r="K772" i="34"/>
  <c r="J772" i="34"/>
  <c r="K771" i="34"/>
  <c r="J771" i="34"/>
  <c r="K770" i="34"/>
  <c r="J770" i="34"/>
  <c r="K769" i="34"/>
  <c r="J769" i="34"/>
  <c r="K768" i="34"/>
  <c r="J768" i="34"/>
  <c r="K767" i="34"/>
  <c r="J767" i="34"/>
  <c r="K766" i="34"/>
  <c r="J766" i="34"/>
  <c r="K765" i="34"/>
  <c r="J765" i="34"/>
  <c r="K764" i="34"/>
  <c r="J764" i="34"/>
  <c r="K763" i="34"/>
  <c r="J763" i="34"/>
  <c r="K762" i="34"/>
  <c r="J762" i="34"/>
  <c r="K761" i="34"/>
  <c r="J761" i="34"/>
  <c r="K760" i="34"/>
  <c r="J760" i="34"/>
  <c r="K759" i="34"/>
  <c r="J759" i="34"/>
  <c r="K758" i="34"/>
  <c r="J758" i="34"/>
  <c r="K757" i="34"/>
  <c r="J757" i="34"/>
  <c r="K756" i="34"/>
  <c r="J756" i="34"/>
  <c r="K755" i="34"/>
  <c r="J755" i="34"/>
  <c r="K754" i="34"/>
  <c r="J754" i="34"/>
  <c r="K753" i="34"/>
  <c r="J753" i="34"/>
  <c r="K752" i="34"/>
  <c r="J752" i="34"/>
  <c r="K751" i="34"/>
  <c r="J751" i="34"/>
  <c r="K750" i="34"/>
  <c r="J750" i="34"/>
  <c r="K749" i="34"/>
  <c r="J749" i="34"/>
  <c r="K748" i="34"/>
  <c r="J748" i="34"/>
  <c r="K747" i="34"/>
  <c r="J747" i="34"/>
  <c r="K746" i="34"/>
  <c r="J746" i="34"/>
  <c r="K745" i="34"/>
  <c r="J745" i="34"/>
  <c r="K744" i="34"/>
  <c r="J744" i="34"/>
  <c r="K743" i="34"/>
  <c r="J743" i="34"/>
  <c r="K742" i="34"/>
  <c r="J742" i="34"/>
  <c r="K741" i="34"/>
  <c r="J741" i="34"/>
  <c r="K740" i="34"/>
  <c r="J740" i="34"/>
  <c r="K739" i="34"/>
  <c r="J739" i="34"/>
  <c r="K738" i="34"/>
  <c r="J738" i="34"/>
  <c r="K737" i="34"/>
  <c r="J737" i="34"/>
  <c r="K736" i="34"/>
  <c r="J736" i="34"/>
  <c r="K735" i="34"/>
  <c r="J735" i="34"/>
  <c r="K734" i="34"/>
  <c r="J734" i="34"/>
  <c r="K733" i="34"/>
  <c r="J733" i="34"/>
  <c r="K732" i="34"/>
  <c r="J732" i="34"/>
  <c r="K731" i="34"/>
  <c r="J731" i="34"/>
  <c r="K730" i="34"/>
  <c r="J730" i="34"/>
  <c r="K729" i="34"/>
  <c r="J729" i="34"/>
  <c r="K728" i="34"/>
  <c r="J728" i="34"/>
  <c r="K727" i="34"/>
  <c r="J727" i="34"/>
  <c r="K726" i="34"/>
  <c r="J726" i="34"/>
  <c r="K725" i="34"/>
  <c r="J725" i="34"/>
  <c r="K724" i="34"/>
  <c r="J724" i="34"/>
  <c r="K723" i="34"/>
  <c r="J723" i="34"/>
  <c r="K722" i="34"/>
  <c r="J722" i="34"/>
  <c r="K721" i="34"/>
  <c r="J721" i="34"/>
  <c r="K720" i="34"/>
  <c r="J720" i="34"/>
  <c r="K719" i="34"/>
  <c r="J719" i="34"/>
  <c r="K718" i="34"/>
  <c r="J718" i="34"/>
  <c r="K717" i="34"/>
  <c r="J717" i="34"/>
  <c r="K716" i="34"/>
  <c r="J716" i="34"/>
  <c r="K715" i="34"/>
  <c r="J715" i="34"/>
  <c r="K714" i="34"/>
  <c r="J714" i="34"/>
  <c r="K713" i="34"/>
  <c r="J713" i="34"/>
  <c r="K712" i="34"/>
  <c r="J712" i="34"/>
  <c r="K711" i="34"/>
  <c r="J711" i="34"/>
  <c r="K710" i="34"/>
  <c r="J710" i="34"/>
  <c r="K709" i="34"/>
  <c r="J709" i="34"/>
  <c r="K708" i="34"/>
  <c r="J708" i="34"/>
  <c r="K707" i="34"/>
  <c r="J707" i="34"/>
  <c r="K706" i="34"/>
  <c r="J706" i="34"/>
  <c r="K705" i="34"/>
  <c r="J705" i="34"/>
  <c r="K704" i="34"/>
  <c r="J704" i="34"/>
  <c r="K703" i="34"/>
  <c r="J703" i="34"/>
  <c r="K702" i="34"/>
  <c r="J702" i="34"/>
  <c r="K701" i="34"/>
  <c r="J701" i="34"/>
  <c r="K700" i="34"/>
  <c r="J700" i="34"/>
  <c r="K699" i="34"/>
  <c r="J699" i="34"/>
  <c r="K698" i="34"/>
  <c r="J698" i="34"/>
  <c r="K697" i="34"/>
  <c r="J697" i="34"/>
  <c r="K696" i="34"/>
  <c r="J696" i="34"/>
  <c r="K695" i="34"/>
  <c r="J695" i="34"/>
  <c r="K694" i="34"/>
  <c r="J694" i="34"/>
  <c r="K693" i="34"/>
  <c r="J693" i="34"/>
  <c r="K692" i="34"/>
  <c r="J692" i="34"/>
  <c r="K691" i="34"/>
  <c r="J691" i="34"/>
  <c r="K690" i="34"/>
  <c r="J690" i="34"/>
  <c r="K689" i="34"/>
  <c r="J689" i="34"/>
  <c r="K688" i="34"/>
  <c r="J688" i="34"/>
  <c r="K687" i="34"/>
  <c r="J687" i="34"/>
  <c r="K686" i="34"/>
  <c r="J686" i="34"/>
  <c r="K685" i="34"/>
  <c r="J685" i="34"/>
  <c r="K684" i="34"/>
  <c r="J684" i="34"/>
  <c r="K683" i="34"/>
  <c r="J683" i="34"/>
  <c r="K682" i="34"/>
  <c r="J682" i="34"/>
  <c r="K681" i="34"/>
  <c r="J681" i="34"/>
  <c r="K680" i="34"/>
  <c r="J680" i="34"/>
  <c r="K679" i="34"/>
  <c r="J679" i="34"/>
  <c r="K678" i="34"/>
  <c r="J678" i="34"/>
  <c r="K677" i="34"/>
  <c r="J677" i="34"/>
  <c r="K676" i="34"/>
  <c r="J676" i="34"/>
  <c r="K675" i="34"/>
  <c r="J675" i="34"/>
  <c r="K674" i="34"/>
  <c r="J674" i="34"/>
  <c r="K673" i="34"/>
  <c r="J673" i="34"/>
  <c r="K672" i="34"/>
  <c r="J672" i="34"/>
  <c r="K671" i="34"/>
  <c r="J671" i="34"/>
  <c r="K670" i="34"/>
  <c r="J670" i="34"/>
  <c r="K669" i="34"/>
  <c r="J669" i="34"/>
  <c r="K668" i="34"/>
  <c r="J668" i="34"/>
  <c r="K667" i="34"/>
  <c r="J667" i="34"/>
  <c r="K666" i="34"/>
  <c r="J666" i="34"/>
  <c r="K665" i="34"/>
  <c r="J665" i="34"/>
  <c r="K664" i="34"/>
  <c r="J664" i="34"/>
  <c r="K663" i="34"/>
  <c r="J663" i="34"/>
  <c r="K662" i="34"/>
  <c r="J662" i="34"/>
  <c r="K661" i="34"/>
  <c r="J661" i="34"/>
  <c r="K660" i="34"/>
  <c r="J660" i="34"/>
  <c r="K659" i="34"/>
  <c r="J659" i="34"/>
  <c r="K658" i="34"/>
  <c r="J658" i="34"/>
  <c r="K657" i="34"/>
  <c r="J657" i="34"/>
  <c r="K656" i="34"/>
  <c r="J656" i="34"/>
  <c r="K655" i="34"/>
  <c r="J655" i="34"/>
  <c r="K654" i="34"/>
  <c r="J654" i="34"/>
  <c r="K653" i="34"/>
  <c r="J653" i="34"/>
  <c r="K652" i="34"/>
  <c r="J652" i="34"/>
  <c r="K651" i="34"/>
  <c r="J651" i="34"/>
  <c r="K650" i="34"/>
  <c r="J650" i="34"/>
  <c r="K649" i="34"/>
  <c r="J649" i="34"/>
  <c r="K648" i="34"/>
  <c r="J648" i="34"/>
  <c r="K647" i="34"/>
  <c r="J647" i="34"/>
  <c r="K646" i="34"/>
  <c r="J646" i="34"/>
  <c r="K645" i="34"/>
  <c r="J645" i="34"/>
  <c r="K644" i="34"/>
  <c r="J644" i="34"/>
  <c r="K643" i="34"/>
  <c r="J643" i="34"/>
  <c r="K642" i="34"/>
  <c r="J642" i="34"/>
  <c r="K641" i="34"/>
  <c r="J641" i="34"/>
  <c r="K640" i="34"/>
  <c r="J640" i="34"/>
  <c r="K639" i="34"/>
  <c r="J639" i="34"/>
  <c r="K638" i="34"/>
  <c r="J638" i="34"/>
  <c r="K637" i="34"/>
  <c r="J637" i="34"/>
  <c r="K636" i="34"/>
  <c r="J636" i="34"/>
  <c r="K635" i="34"/>
  <c r="J635" i="34"/>
  <c r="K634" i="34"/>
  <c r="J634" i="34"/>
  <c r="K633" i="34"/>
  <c r="J633" i="34"/>
  <c r="K632" i="34"/>
  <c r="J632" i="34"/>
  <c r="K631" i="34"/>
  <c r="J631" i="34"/>
  <c r="K630" i="34"/>
  <c r="J630" i="34"/>
  <c r="K629" i="34"/>
  <c r="J629" i="34"/>
  <c r="K628" i="34"/>
  <c r="J628" i="34"/>
  <c r="K627" i="34"/>
  <c r="J627" i="34"/>
  <c r="K626" i="34"/>
  <c r="J626" i="34"/>
  <c r="K625" i="34"/>
  <c r="J625" i="34"/>
  <c r="K624" i="34"/>
  <c r="J624" i="34"/>
  <c r="K623" i="34"/>
  <c r="J623" i="34"/>
  <c r="K622" i="34"/>
  <c r="J622" i="34"/>
  <c r="K621" i="34"/>
  <c r="J621" i="34"/>
  <c r="K620" i="34"/>
  <c r="J620" i="34"/>
  <c r="K619" i="34"/>
  <c r="J619" i="34"/>
  <c r="K618" i="34"/>
  <c r="J618" i="34"/>
  <c r="K617" i="34"/>
  <c r="J617" i="34"/>
  <c r="K616" i="34"/>
  <c r="J616" i="34"/>
  <c r="K615" i="34"/>
  <c r="J615" i="34"/>
  <c r="K614" i="34"/>
  <c r="J614" i="34"/>
  <c r="K613" i="34"/>
  <c r="J613" i="34"/>
  <c r="K612" i="34"/>
  <c r="J612" i="34"/>
  <c r="K611" i="34"/>
  <c r="J611" i="34"/>
  <c r="K610" i="34"/>
  <c r="J610" i="34"/>
  <c r="K609" i="34"/>
  <c r="J609" i="34"/>
  <c r="K608" i="34"/>
  <c r="J608" i="34"/>
  <c r="K607" i="34"/>
  <c r="J607" i="34"/>
  <c r="K606" i="34"/>
  <c r="J606" i="34"/>
  <c r="K605" i="34"/>
  <c r="J605" i="34"/>
  <c r="K604" i="34"/>
  <c r="J604" i="34"/>
  <c r="K603" i="34"/>
  <c r="J603" i="34"/>
  <c r="K602" i="34"/>
  <c r="J602" i="34"/>
  <c r="K601" i="34"/>
  <c r="J601" i="34"/>
  <c r="K600" i="34"/>
  <c r="J600" i="34"/>
  <c r="K599" i="34"/>
  <c r="J599" i="34"/>
  <c r="K598" i="34"/>
  <c r="J598" i="34"/>
  <c r="K597" i="34"/>
  <c r="J597" i="34"/>
  <c r="K596" i="34"/>
  <c r="J596" i="34"/>
  <c r="K595" i="34"/>
  <c r="J595" i="34"/>
  <c r="K594" i="34"/>
  <c r="J594" i="34"/>
  <c r="K593" i="34"/>
  <c r="J593" i="34"/>
  <c r="K592" i="34"/>
  <c r="J592" i="34"/>
  <c r="K591" i="34"/>
  <c r="J591" i="34"/>
  <c r="K590" i="34"/>
  <c r="J590" i="34"/>
  <c r="K589" i="34"/>
  <c r="J589" i="34"/>
  <c r="K588" i="34"/>
  <c r="J588" i="34"/>
  <c r="K587" i="34"/>
  <c r="J587" i="34"/>
  <c r="K586" i="34"/>
  <c r="J586" i="34"/>
  <c r="K585" i="34"/>
  <c r="J585" i="34"/>
  <c r="K584" i="34"/>
  <c r="J584" i="34"/>
  <c r="K583" i="34"/>
  <c r="J583" i="34"/>
  <c r="K582" i="34"/>
  <c r="J582" i="34"/>
  <c r="K581" i="34"/>
  <c r="J581" i="34"/>
  <c r="K580" i="34"/>
  <c r="J580" i="34"/>
  <c r="K579" i="34"/>
  <c r="J579" i="34"/>
  <c r="K578" i="34"/>
  <c r="J578" i="34"/>
  <c r="K577" i="34"/>
  <c r="J577" i="34"/>
  <c r="K576" i="34"/>
  <c r="J576" i="34"/>
  <c r="K575" i="34"/>
  <c r="J575" i="34"/>
  <c r="K574" i="34"/>
  <c r="J574" i="34"/>
  <c r="K573" i="34"/>
  <c r="J573" i="34"/>
  <c r="K572" i="34"/>
  <c r="J572" i="34"/>
  <c r="K571" i="34"/>
  <c r="J571" i="34"/>
  <c r="K570" i="34"/>
  <c r="J570" i="34"/>
  <c r="K569" i="34"/>
  <c r="J569" i="34"/>
  <c r="K568" i="34"/>
  <c r="J568" i="34"/>
  <c r="K567" i="34"/>
  <c r="J567" i="34"/>
  <c r="K566" i="34"/>
  <c r="J566" i="34"/>
  <c r="K565" i="34"/>
  <c r="J565" i="34"/>
  <c r="K564" i="34"/>
  <c r="J564" i="34"/>
  <c r="K563" i="34"/>
  <c r="J563" i="34"/>
  <c r="K562" i="34"/>
  <c r="J562" i="34"/>
  <c r="K561" i="34"/>
  <c r="J561" i="34"/>
  <c r="K560" i="34"/>
  <c r="J560" i="34"/>
  <c r="K559" i="34"/>
  <c r="J559" i="34"/>
  <c r="K558" i="34"/>
  <c r="J558" i="34"/>
  <c r="K557" i="34"/>
  <c r="J557" i="34"/>
  <c r="K556" i="34"/>
  <c r="J556" i="34"/>
  <c r="K555" i="34"/>
  <c r="J555" i="34"/>
  <c r="K554" i="34"/>
  <c r="J554" i="34"/>
  <c r="K553" i="34"/>
  <c r="J553" i="34"/>
  <c r="K552" i="34"/>
  <c r="J552" i="34"/>
  <c r="K551" i="34"/>
  <c r="J551" i="34"/>
  <c r="K550" i="34"/>
  <c r="J550" i="34"/>
  <c r="K549" i="34"/>
  <c r="J549" i="34"/>
  <c r="K548" i="34"/>
  <c r="J548" i="34"/>
  <c r="K547" i="34"/>
  <c r="J547" i="34"/>
  <c r="K546" i="34"/>
  <c r="J546" i="34"/>
  <c r="K545" i="34"/>
  <c r="J545" i="34"/>
  <c r="K544" i="34"/>
  <c r="J544" i="34"/>
  <c r="K543" i="34"/>
  <c r="J543" i="34"/>
  <c r="K542" i="34"/>
  <c r="J542" i="34"/>
  <c r="K541" i="34"/>
  <c r="J541" i="34"/>
  <c r="K540" i="34"/>
  <c r="J540" i="34"/>
  <c r="K539" i="34"/>
  <c r="J539" i="34"/>
  <c r="K538" i="34"/>
  <c r="J538" i="34"/>
  <c r="K537" i="34"/>
  <c r="J537" i="34"/>
  <c r="K536" i="34"/>
  <c r="J536" i="34"/>
  <c r="K535" i="34"/>
  <c r="J535" i="34"/>
  <c r="K534" i="34"/>
  <c r="J534" i="34"/>
  <c r="K533" i="34"/>
  <c r="J533" i="34"/>
  <c r="K532" i="34"/>
  <c r="J532" i="34"/>
  <c r="K531" i="34"/>
  <c r="J531" i="34"/>
  <c r="K530" i="34"/>
  <c r="J530" i="34"/>
  <c r="K529" i="34"/>
  <c r="J529" i="34"/>
  <c r="K528" i="34"/>
  <c r="J528" i="34"/>
  <c r="K527" i="34"/>
  <c r="J527" i="34"/>
  <c r="K526" i="34"/>
  <c r="J526" i="34"/>
  <c r="K525" i="34"/>
  <c r="J525" i="34"/>
  <c r="K524" i="34"/>
  <c r="J524" i="34"/>
  <c r="K523" i="34"/>
  <c r="J523" i="34"/>
  <c r="K522" i="34"/>
  <c r="J522" i="34"/>
  <c r="K521" i="34"/>
  <c r="J521" i="34"/>
  <c r="K520" i="34"/>
  <c r="J520" i="34"/>
  <c r="K519" i="34"/>
  <c r="J519" i="34"/>
  <c r="K518" i="34"/>
  <c r="J518" i="34"/>
  <c r="K517" i="34"/>
  <c r="J517" i="34"/>
  <c r="K516" i="34"/>
  <c r="J516" i="34"/>
  <c r="K515" i="34"/>
  <c r="J515" i="34"/>
  <c r="K514" i="34"/>
  <c r="J514" i="34"/>
  <c r="K513" i="34"/>
  <c r="J513" i="34"/>
  <c r="K512" i="34"/>
  <c r="J512" i="34"/>
  <c r="K511" i="34"/>
  <c r="J511" i="34"/>
  <c r="K510" i="34"/>
  <c r="J510" i="34"/>
  <c r="K509" i="34"/>
  <c r="J509" i="34"/>
  <c r="K508" i="34"/>
  <c r="J508" i="34"/>
  <c r="K507" i="34"/>
  <c r="J507" i="34"/>
  <c r="K506" i="34"/>
  <c r="J506" i="34"/>
  <c r="K505" i="34"/>
  <c r="J505" i="34"/>
  <c r="K504" i="34"/>
  <c r="J504" i="34"/>
  <c r="K503" i="34"/>
  <c r="J503" i="34"/>
  <c r="K502" i="34"/>
  <c r="J502" i="34"/>
  <c r="K501" i="34"/>
  <c r="J501" i="34"/>
  <c r="K500" i="34"/>
  <c r="J500" i="34"/>
  <c r="K499" i="34"/>
  <c r="J499" i="34"/>
  <c r="K498" i="34"/>
  <c r="J498" i="34"/>
  <c r="K497" i="34"/>
  <c r="J497" i="34"/>
  <c r="K496" i="34"/>
  <c r="J496" i="34"/>
  <c r="K495" i="34"/>
  <c r="J495" i="34"/>
  <c r="K494" i="34"/>
  <c r="J494" i="34"/>
  <c r="K493" i="34"/>
  <c r="J493" i="34"/>
  <c r="K492" i="34"/>
  <c r="J492" i="34"/>
  <c r="K491" i="34"/>
  <c r="J491" i="34"/>
  <c r="K490" i="34"/>
  <c r="J490" i="34"/>
  <c r="K489" i="34"/>
  <c r="J489" i="34"/>
  <c r="K488" i="34"/>
  <c r="J488" i="34"/>
  <c r="K487" i="34"/>
  <c r="J487" i="34"/>
  <c r="K486" i="34"/>
  <c r="J486" i="34"/>
  <c r="K485" i="34"/>
  <c r="J485" i="34"/>
  <c r="K484" i="34"/>
  <c r="J484" i="34"/>
  <c r="K483" i="34"/>
  <c r="J483" i="34"/>
  <c r="K482" i="34"/>
  <c r="J482" i="34"/>
  <c r="K481" i="34"/>
  <c r="J481" i="34"/>
  <c r="K480" i="34"/>
  <c r="J480" i="34"/>
  <c r="K479" i="34"/>
  <c r="J479" i="34"/>
  <c r="K478" i="34"/>
  <c r="J478" i="34"/>
  <c r="K477" i="34"/>
  <c r="J477" i="34"/>
  <c r="K476" i="34"/>
  <c r="J476" i="34"/>
  <c r="K475" i="34"/>
  <c r="J475" i="34"/>
  <c r="K474" i="34"/>
  <c r="J474" i="34"/>
  <c r="K473" i="34"/>
  <c r="J473" i="34"/>
  <c r="K472" i="34"/>
  <c r="J472" i="34"/>
  <c r="K471" i="34"/>
  <c r="J471" i="34"/>
  <c r="K470" i="34"/>
  <c r="J470" i="34"/>
  <c r="K469" i="34"/>
  <c r="J469" i="34"/>
  <c r="K468" i="34"/>
  <c r="J468" i="34"/>
  <c r="K467" i="34"/>
  <c r="J467" i="34"/>
  <c r="K466" i="34"/>
  <c r="J466" i="34"/>
  <c r="K465" i="34"/>
  <c r="J465" i="34"/>
  <c r="K464" i="34"/>
  <c r="J464" i="34"/>
  <c r="K463" i="34"/>
  <c r="J463" i="34"/>
  <c r="K462" i="34"/>
  <c r="J462" i="34"/>
  <c r="K461" i="34"/>
  <c r="J461" i="34"/>
  <c r="K460" i="34"/>
  <c r="J460" i="34"/>
  <c r="K459" i="34"/>
  <c r="J459" i="34"/>
  <c r="J458" i="34"/>
  <c r="J457" i="34"/>
  <c r="K456" i="34"/>
  <c r="J456" i="34"/>
  <c r="K455" i="34"/>
  <c r="J455" i="34"/>
  <c r="K454" i="34"/>
  <c r="J454" i="34"/>
  <c r="K453" i="34"/>
  <c r="J453" i="34"/>
  <c r="K452" i="34"/>
  <c r="J452" i="34"/>
  <c r="K451" i="34"/>
  <c r="J451" i="34"/>
  <c r="K450" i="34"/>
  <c r="J450" i="34"/>
  <c r="K449" i="34"/>
  <c r="J449" i="34"/>
  <c r="K448" i="34"/>
  <c r="J448" i="34"/>
  <c r="K447" i="34"/>
  <c r="J447" i="34"/>
  <c r="K446" i="34"/>
  <c r="J446" i="34"/>
  <c r="K445" i="34"/>
  <c r="J445" i="34"/>
  <c r="K444" i="34"/>
  <c r="J444" i="34"/>
  <c r="K443" i="34"/>
  <c r="J443" i="34"/>
  <c r="K442" i="34"/>
  <c r="J442" i="34"/>
  <c r="K441" i="34"/>
  <c r="J441" i="34"/>
  <c r="K440" i="34"/>
  <c r="J440" i="34"/>
  <c r="K439" i="34"/>
  <c r="J439" i="34"/>
  <c r="K438" i="34"/>
  <c r="J438" i="34"/>
  <c r="K437" i="34"/>
  <c r="J437" i="34"/>
  <c r="K436" i="34"/>
  <c r="J436" i="34"/>
  <c r="K435" i="34"/>
  <c r="J435" i="34"/>
  <c r="K434" i="34"/>
  <c r="J434" i="34"/>
  <c r="K433" i="34"/>
  <c r="J433" i="34"/>
  <c r="K432" i="34"/>
  <c r="J432" i="34"/>
  <c r="K431" i="34"/>
  <c r="J431" i="34"/>
  <c r="K430" i="34"/>
  <c r="J430" i="34"/>
  <c r="K429" i="34"/>
  <c r="J429" i="34"/>
  <c r="K428" i="34"/>
  <c r="J428" i="34"/>
  <c r="K427" i="34"/>
  <c r="J427" i="34"/>
  <c r="K426" i="34"/>
  <c r="J426" i="34"/>
  <c r="K425" i="34"/>
  <c r="J425" i="34"/>
  <c r="K424" i="34"/>
  <c r="J424" i="34"/>
  <c r="K423" i="34"/>
  <c r="J423" i="34"/>
  <c r="K422" i="34"/>
  <c r="J422" i="34"/>
  <c r="K421" i="34"/>
  <c r="J421" i="34"/>
  <c r="K420" i="34"/>
  <c r="J420" i="34"/>
  <c r="K419" i="34"/>
  <c r="J419" i="34"/>
  <c r="K418" i="34"/>
  <c r="J418" i="34"/>
  <c r="K417" i="34"/>
  <c r="J417" i="34"/>
  <c r="K416" i="34"/>
  <c r="J416" i="34"/>
  <c r="K415" i="34"/>
  <c r="J415" i="34"/>
  <c r="K414" i="34"/>
  <c r="J414" i="34"/>
  <c r="K413" i="34"/>
  <c r="K412" i="34"/>
  <c r="J412" i="34"/>
  <c r="K411" i="34"/>
  <c r="J411" i="34"/>
  <c r="K410" i="34"/>
  <c r="J410" i="34"/>
  <c r="K409" i="34"/>
  <c r="J409" i="34"/>
  <c r="K408" i="34"/>
  <c r="J408" i="34"/>
  <c r="K407" i="34"/>
  <c r="J407" i="34"/>
  <c r="K406" i="34"/>
  <c r="J406" i="34"/>
  <c r="K405" i="34"/>
  <c r="J405" i="34"/>
  <c r="K404" i="34"/>
  <c r="J404" i="34"/>
  <c r="K403" i="34"/>
  <c r="J403" i="34"/>
  <c r="K402" i="34"/>
  <c r="J402" i="34"/>
  <c r="K401" i="34"/>
  <c r="J401" i="34"/>
  <c r="K400" i="34"/>
  <c r="J400" i="34"/>
  <c r="K399" i="34"/>
  <c r="J399" i="34"/>
  <c r="K398" i="34"/>
  <c r="J398" i="34"/>
  <c r="K397" i="34"/>
  <c r="J397" i="34"/>
  <c r="K396" i="34"/>
  <c r="J396" i="34"/>
  <c r="K395" i="34"/>
  <c r="J395" i="34"/>
  <c r="K394" i="34"/>
  <c r="J394" i="34"/>
  <c r="K393" i="34"/>
  <c r="J393" i="34"/>
  <c r="K392" i="34"/>
  <c r="J392" i="34"/>
  <c r="K391" i="34"/>
  <c r="J391" i="34"/>
  <c r="K390" i="34"/>
  <c r="J390" i="34"/>
  <c r="K389" i="34"/>
  <c r="J389" i="34"/>
  <c r="K388" i="34"/>
  <c r="J388" i="34"/>
  <c r="K387" i="34"/>
  <c r="J387" i="34"/>
  <c r="K386" i="34"/>
  <c r="J386" i="34"/>
  <c r="K385" i="34"/>
  <c r="J385" i="34"/>
  <c r="K384" i="34"/>
  <c r="J384" i="34"/>
  <c r="K383" i="34"/>
  <c r="J383" i="34"/>
  <c r="K382" i="34"/>
  <c r="J382" i="34"/>
  <c r="K381" i="34"/>
  <c r="J381" i="34"/>
  <c r="K380" i="34"/>
  <c r="J380" i="34"/>
  <c r="K379" i="34"/>
  <c r="J379" i="34"/>
  <c r="K378" i="34"/>
  <c r="J378" i="34"/>
  <c r="K377" i="34"/>
  <c r="J377" i="34"/>
  <c r="K376" i="34"/>
  <c r="J376" i="34"/>
  <c r="K375" i="34"/>
  <c r="J375" i="34"/>
  <c r="K374" i="34"/>
  <c r="J374" i="34"/>
  <c r="K373" i="34"/>
  <c r="J373" i="34"/>
  <c r="K372" i="34"/>
  <c r="J372" i="34"/>
  <c r="K371" i="34"/>
  <c r="J371" i="34"/>
  <c r="K370" i="34"/>
  <c r="J370" i="34"/>
  <c r="K369" i="34"/>
  <c r="J369" i="34"/>
  <c r="K368" i="34"/>
  <c r="J368" i="34"/>
  <c r="K367" i="34"/>
  <c r="J367" i="34"/>
  <c r="K366" i="34"/>
  <c r="J366" i="34"/>
  <c r="K365" i="34"/>
  <c r="J365" i="34"/>
  <c r="K364" i="34"/>
  <c r="J364" i="34"/>
  <c r="K363" i="34"/>
  <c r="J363" i="34"/>
  <c r="K362" i="34"/>
  <c r="J362" i="34"/>
  <c r="K361" i="34"/>
  <c r="J361" i="34"/>
  <c r="K360" i="34"/>
  <c r="J360" i="34"/>
  <c r="K359" i="34"/>
  <c r="J359" i="34"/>
  <c r="K358" i="34"/>
  <c r="J358" i="34"/>
  <c r="K357" i="34"/>
  <c r="J357" i="34"/>
  <c r="K356" i="34"/>
  <c r="J356" i="34"/>
  <c r="K355" i="34"/>
  <c r="J355" i="34"/>
  <c r="K354" i="34"/>
  <c r="J354" i="34"/>
  <c r="K353" i="34"/>
  <c r="J353" i="34"/>
  <c r="K352" i="34"/>
  <c r="J352" i="34"/>
  <c r="K351" i="34"/>
  <c r="J351" i="34"/>
  <c r="K350" i="34"/>
  <c r="J350" i="34"/>
  <c r="K349" i="34"/>
  <c r="J349" i="34"/>
  <c r="K348" i="34"/>
  <c r="J348" i="34"/>
  <c r="K347" i="34"/>
  <c r="J347" i="34"/>
  <c r="K346" i="34"/>
  <c r="J346" i="34"/>
  <c r="K345" i="34"/>
  <c r="J345" i="34"/>
  <c r="K344" i="34"/>
  <c r="J344" i="34"/>
  <c r="K343" i="34"/>
  <c r="J343" i="34"/>
  <c r="K342" i="34"/>
  <c r="J342" i="34"/>
  <c r="K341" i="34"/>
  <c r="J341" i="34"/>
  <c r="K340" i="34"/>
  <c r="J340" i="34"/>
  <c r="K339" i="34"/>
  <c r="J339" i="34"/>
  <c r="K338" i="34"/>
  <c r="J338" i="34"/>
  <c r="K337" i="34"/>
  <c r="J337" i="34"/>
  <c r="K336" i="34"/>
  <c r="J336" i="34"/>
  <c r="K335" i="34"/>
  <c r="J335" i="34"/>
  <c r="K334" i="34"/>
  <c r="J334" i="34"/>
  <c r="K333" i="34"/>
  <c r="J333" i="34"/>
  <c r="K332" i="34"/>
  <c r="J332" i="34"/>
  <c r="K331" i="34"/>
  <c r="J331" i="34"/>
  <c r="K330" i="34"/>
  <c r="J330" i="34"/>
  <c r="K329" i="34"/>
  <c r="J329" i="34"/>
  <c r="K328" i="34"/>
  <c r="J328" i="34"/>
  <c r="K327" i="34"/>
  <c r="J327" i="34"/>
  <c r="K326" i="34"/>
  <c r="J326" i="34"/>
  <c r="K325" i="34"/>
  <c r="J325" i="34"/>
  <c r="K324" i="34"/>
  <c r="J324" i="34"/>
  <c r="K323" i="34"/>
  <c r="J323" i="34"/>
  <c r="K322" i="34"/>
  <c r="J322" i="34"/>
  <c r="K321" i="34"/>
  <c r="J321" i="34"/>
  <c r="K320" i="34"/>
  <c r="J320" i="34"/>
  <c r="K319" i="34"/>
  <c r="J319" i="34"/>
  <c r="K318" i="34"/>
  <c r="J318" i="34"/>
  <c r="K317" i="34"/>
  <c r="J317" i="34"/>
  <c r="K316" i="34"/>
  <c r="J316" i="34"/>
  <c r="K315" i="34"/>
  <c r="J315" i="34"/>
  <c r="K314" i="34"/>
  <c r="J314" i="34"/>
  <c r="K313" i="34"/>
  <c r="J313" i="34"/>
  <c r="K312" i="34"/>
  <c r="J312" i="34"/>
  <c r="K311" i="34"/>
  <c r="J311" i="34"/>
  <c r="K310" i="34"/>
  <c r="J310" i="34"/>
  <c r="K309" i="34"/>
  <c r="J309" i="34"/>
  <c r="K308" i="34"/>
  <c r="J308" i="34"/>
  <c r="K307" i="34"/>
  <c r="J307" i="34"/>
  <c r="K306" i="34"/>
  <c r="J306" i="34"/>
  <c r="K305" i="34"/>
  <c r="J305" i="34"/>
  <c r="K304" i="34"/>
  <c r="J304" i="34"/>
  <c r="K303" i="34"/>
  <c r="J303" i="34"/>
  <c r="K302" i="34"/>
  <c r="J302" i="34"/>
  <c r="K301" i="34"/>
  <c r="J301" i="34"/>
  <c r="K300" i="34"/>
  <c r="J300" i="34"/>
  <c r="K299" i="34"/>
  <c r="J299" i="34"/>
  <c r="K298" i="34"/>
  <c r="J298" i="34"/>
  <c r="K297" i="34"/>
  <c r="J297" i="34"/>
  <c r="K296" i="34"/>
  <c r="J296" i="34"/>
  <c r="K295" i="34"/>
  <c r="J295" i="34"/>
  <c r="K294" i="34"/>
  <c r="J294" i="34"/>
  <c r="K293" i="34"/>
  <c r="J293" i="34"/>
  <c r="K292" i="34"/>
  <c r="J292" i="34"/>
  <c r="K291" i="34"/>
  <c r="J291" i="34"/>
  <c r="K290" i="34"/>
  <c r="J290" i="34"/>
  <c r="K289" i="34"/>
  <c r="J289" i="34"/>
  <c r="K288" i="34"/>
  <c r="J288" i="34"/>
  <c r="K287" i="34"/>
  <c r="J287" i="34"/>
  <c r="K286" i="34"/>
  <c r="J286" i="34"/>
  <c r="K285" i="34"/>
  <c r="J285" i="34"/>
  <c r="K284" i="34"/>
  <c r="J284" i="34"/>
  <c r="K283" i="34"/>
  <c r="J283" i="34"/>
  <c r="K282" i="34"/>
  <c r="J282" i="34"/>
  <c r="K281" i="34"/>
  <c r="J281" i="34"/>
  <c r="K280" i="34"/>
  <c r="J280" i="34"/>
  <c r="K279" i="34"/>
  <c r="J279" i="34"/>
  <c r="K278" i="34"/>
  <c r="J278" i="34"/>
  <c r="K277" i="34"/>
  <c r="J277" i="34"/>
  <c r="K276" i="34"/>
  <c r="J276" i="34"/>
  <c r="K275" i="34"/>
  <c r="J275" i="34"/>
  <c r="K274" i="34"/>
  <c r="J274" i="34"/>
  <c r="K273" i="34"/>
  <c r="J273" i="34"/>
  <c r="K272" i="34"/>
  <c r="J272" i="34"/>
  <c r="K271" i="34"/>
  <c r="J271" i="34"/>
  <c r="K270" i="34"/>
  <c r="J270" i="34"/>
  <c r="K269" i="34"/>
  <c r="J269" i="34"/>
  <c r="K268" i="34"/>
  <c r="J268" i="34"/>
  <c r="K267" i="34"/>
  <c r="J267" i="34"/>
  <c r="K266" i="34"/>
  <c r="J266" i="34"/>
  <c r="K265" i="34"/>
  <c r="J265" i="34"/>
  <c r="K264" i="34"/>
  <c r="J264" i="34"/>
  <c r="K263" i="34"/>
  <c r="J263" i="34"/>
  <c r="K262" i="34"/>
  <c r="J262" i="34"/>
  <c r="K261" i="34"/>
  <c r="J261" i="34"/>
  <c r="K260" i="34"/>
  <c r="J260" i="34"/>
  <c r="K259" i="34"/>
  <c r="J259" i="34"/>
  <c r="K258" i="34"/>
  <c r="J258" i="34"/>
  <c r="K257" i="34"/>
  <c r="J257" i="34"/>
  <c r="K256" i="34"/>
  <c r="J256" i="34"/>
  <c r="K255" i="34"/>
  <c r="J255" i="34"/>
  <c r="K254" i="34"/>
  <c r="J254" i="34"/>
  <c r="K253" i="34"/>
  <c r="J253" i="34"/>
  <c r="K252" i="34"/>
  <c r="J252" i="34"/>
  <c r="K251" i="34"/>
  <c r="J251" i="34"/>
  <c r="K250" i="34"/>
  <c r="J250" i="34"/>
  <c r="K249" i="34"/>
  <c r="J249" i="34"/>
  <c r="K248" i="34"/>
  <c r="J248" i="34"/>
  <c r="K247" i="34"/>
  <c r="J247" i="34"/>
  <c r="K246" i="34"/>
  <c r="J246" i="34"/>
  <c r="K245" i="34"/>
  <c r="J245" i="34"/>
  <c r="K244" i="34"/>
  <c r="J244" i="34"/>
  <c r="K243" i="34"/>
  <c r="J243" i="34"/>
  <c r="K242" i="34"/>
  <c r="J242" i="34"/>
  <c r="K241" i="34"/>
  <c r="J241" i="34"/>
  <c r="K240" i="34"/>
  <c r="J240" i="34"/>
  <c r="K239" i="34"/>
  <c r="J239" i="34"/>
  <c r="K238" i="34"/>
  <c r="J238" i="34"/>
  <c r="K237" i="34"/>
  <c r="J237" i="34"/>
  <c r="K236" i="34"/>
  <c r="J236" i="34"/>
  <c r="K235" i="34"/>
  <c r="J235" i="34"/>
  <c r="K234" i="34"/>
  <c r="J234" i="34"/>
  <c r="K233" i="34"/>
  <c r="J233" i="34"/>
  <c r="K232" i="34"/>
  <c r="J232" i="34"/>
  <c r="K231" i="34"/>
  <c r="J231" i="34"/>
  <c r="K230" i="34"/>
  <c r="J230" i="34"/>
  <c r="K229" i="34"/>
  <c r="J229" i="34"/>
  <c r="K228" i="34"/>
  <c r="J228" i="34"/>
  <c r="K227" i="34"/>
  <c r="J227" i="34"/>
  <c r="K226" i="34"/>
  <c r="J226" i="34"/>
  <c r="K225" i="34"/>
  <c r="J225" i="34"/>
  <c r="K224" i="34"/>
  <c r="J224" i="34"/>
  <c r="K223" i="34"/>
  <c r="J223" i="34"/>
  <c r="K222" i="34"/>
  <c r="J222" i="34"/>
  <c r="K221" i="34"/>
  <c r="J221" i="34"/>
  <c r="K220" i="34"/>
  <c r="J220" i="34"/>
  <c r="K219" i="34"/>
  <c r="J219" i="34"/>
  <c r="K218" i="34"/>
  <c r="J218" i="34"/>
  <c r="K217" i="34"/>
  <c r="J217" i="34"/>
  <c r="K216" i="34"/>
  <c r="J216" i="34"/>
  <c r="K215" i="34"/>
  <c r="J215" i="34"/>
  <c r="K214" i="34"/>
  <c r="J214" i="34"/>
  <c r="K213" i="34"/>
  <c r="J213" i="34"/>
  <c r="K212" i="34"/>
  <c r="J212" i="34"/>
  <c r="K211" i="34"/>
  <c r="J211" i="34"/>
  <c r="K210" i="34"/>
  <c r="J210" i="34"/>
  <c r="K209" i="34"/>
  <c r="J209" i="34"/>
  <c r="K208" i="34"/>
  <c r="J208" i="34"/>
  <c r="K207" i="34"/>
  <c r="J207" i="34"/>
  <c r="K206" i="34"/>
  <c r="J206" i="34"/>
  <c r="K205" i="34"/>
  <c r="J205" i="34"/>
  <c r="K204" i="34"/>
  <c r="J204" i="34"/>
  <c r="K203" i="34"/>
  <c r="J203" i="34"/>
  <c r="K202" i="34"/>
  <c r="J202" i="34"/>
  <c r="K201" i="34"/>
  <c r="J201" i="34"/>
  <c r="K200" i="34"/>
  <c r="J200" i="34"/>
  <c r="K199" i="34"/>
  <c r="J199" i="34"/>
  <c r="K198" i="34"/>
  <c r="J198" i="34"/>
  <c r="K197" i="34"/>
  <c r="J197" i="34"/>
  <c r="K196" i="34"/>
  <c r="J196" i="34"/>
  <c r="K195" i="34"/>
  <c r="J195" i="34"/>
  <c r="K194" i="34"/>
  <c r="J194" i="34"/>
  <c r="K193" i="34"/>
  <c r="J193" i="34"/>
  <c r="K192" i="34"/>
  <c r="J192" i="34"/>
  <c r="K191" i="34"/>
  <c r="J191" i="34"/>
  <c r="K190" i="34"/>
  <c r="J190" i="34"/>
  <c r="K189" i="34"/>
  <c r="J189" i="34"/>
  <c r="K188" i="34"/>
  <c r="J188" i="34"/>
  <c r="K187" i="34"/>
  <c r="J187" i="34"/>
  <c r="K186" i="34"/>
  <c r="J186" i="34"/>
  <c r="K185" i="34"/>
  <c r="J185" i="34"/>
  <c r="K184" i="34"/>
  <c r="J184" i="34"/>
  <c r="K183" i="34"/>
  <c r="J183" i="34"/>
  <c r="K182" i="34"/>
  <c r="J182" i="34"/>
  <c r="K181" i="34"/>
  <c r="J181" i="34"/>
  <c r="K180" i="34"/>
  <c r="J180" i="34"/>
  <c r="K179" i="34"/>
  <c r="J179" i="34"/>
  <c r="K178" i="34"/>
  <c r="J178" i="34"/>
  <c r="K177" i="34"/>
  <c r="J177" i="34"/>
  <c r="K176" i="34"/>
  <c r="J176" i="34"/>
  <c r="K175" i="34"/>
  <c r="J175" i="34"/>
  <c r="K174" i="34"/>
  <c r="J174" i="34"/>
  <c r="K173" i="34"/>
  <c r="J173" i="34"/>
  <c r="K172" i="34"/>
  <c r="J172" i="34"/>
  <c r="K171" i="34"/>
  <c r="J171" i="34"/>
  <c r="K170" i="34"/>
  <c r="J170" i="34"/>
  <c r="K169" i="34"/>
  <c r="J169" i="34"/>
  <c r="K168" i="34"/>
  <c r="J168" i="34"/>
  <c r="K167" i="34"/>
  <c r="J167" i="34"/>
  <c r="K166" i="34"/>
  <c r="J166" i="34"/>
  <c r="K165" i="34"/>
  <c r="J165" i="34"/>
  <c r="K164" i="34"/>
  <c r="J164" i="34"/>
  <c r="K163" i="34"/>
  <c r="J163" i="34"/>
  <c r="K162" i="34"/>
  <c r="J162" i="34"/>
  <c r="K161" i="34"/>
  <c r="J161" i="34"/>
  <c r="K160" i="34"/>
  <c r="J160" i="34"/>
  <c r="K159" i="34"/>
  <c r="J159" i="34"/>
  <c r="K158" i="34"/>
  <c r="J158" i="34"/>
  <c r="K157" i="34"/>
  <c r="J157" i="34"/>
  <c r="K156" i="34"/>
  <c r="J156" i="34"/>
  <c r="K155" i="34"/>
  <c r="J155" i="34"/>
  <c r="K154" i="34"/>
  <c r="J154" i="34"/>
  <c r="K153" i="34"/>
  <c r="J153" i="34"/>
  <c r="K152" i="34"/>
  <c r="J152" i="34"/>
  <c r="K151" i="34"/>
  <c r="J151" i="34"/>
  <c r="K150" i="34"/>
  <c r="J150" i="34"/>
  <c r="K149" i="34"/>
  <c r="J149" i="34"/>
  <c r="K148" i="34"/>
  <c r="J148" i="34"/>
  <c r="K147" i="34"/>
  <c r="J147" i="34"/>
  <c r="K146" i="34"/>
  <c r="J146" i="34"/>
  <c r="K145" i="34"/>
  <c r="J145" i="34"/>
  <c r="K144" i="34"/>
  <c r="J144" i="34"/>
  <c r="K143" i="34"/>
  <c r="J143" i="34"/>
  <c r="K142" i="34"/>
  <c r="J142" i="34"/>
  <c r="K141" i="34"/>
  <c r="J141" i="34"/>
  <c r="K140" i="34"/>
  <c r="J140" i="34"/>
  <c r="K139" i="34"/>
  <c r="J139" i="34"/>
  <c r="K138" i="34"/>
  <c r="J138" i="34"/>
  <c r="K137" i="34"/>
  <c r="J137" i="34"/>
  <c r="K136" i="34"/>
  <c r="J136" i="34"/>
  <c r="K135" i="34"/>
  <c r="J135" i="34"/>
  <c r="K134" i="34"/>
  <c r="J134" i="34"/>
  <c r="K133" i="34"/>
  <c r="J133" i="34"/>
  <c r="K132" i="34"/>
  <c r="J132" i="34"/>
  <c r="K131" i="34"/>
  <c r="J131" i="34"/>
  <c r="K130" i="34"/>
  <c r="J130" i="34"/>
  <c r="K129" i="34"/>
  <c r="J129" i="34"/>
  <c r="K128" i="34"/>
  <c r="J128" i="34"/>
  <c r="K127" i="34"/>
  <c r="J127" i="34"/>
  <c r="K126" i="34"/>
  <c r="J126" i="34"/>
  <c r="K125" i="34"/>
  <c r="J125" i="34"/>
  <c r="K124" i="34"/>
  <c r="J124" i="34"/>
  <c r="K123" i="34"/>
  <c r="J123" i="34"/>
  <c r="K122" i="34"/>
  <c r="J122" i="34"/>
  <c r="K121" i="34"/>
  <c r="J121" i="34"/>
  <c r="K120" i="34"/>
  <c r="J120" i="34"/>
  <c r="K119" i="34"/>
  <c r="J119" i="34"/>
  <c r="K118" i="34"/>
  <c r="J118" i="34"/>
  <c r="K117" i="34"/>
  <c r="J117" i="34"/>
  <c r="K116" i="34"/>
  <c r="J116" i="34"/>
  <c r="K115" i="34"/>
  <c r="J115" i="34"/>
  <c r="K114" i="34"/>
  <c r="J114" i="34"/>
  <c r="K113" i="34"/>
  <c r="J113" i="34"/>
  <c r="K112" i="34"/>
  <c r="J112" i="34"/>
  <c r="K111" i="34"/>
  <c r="J111" i="34"/>
  <c r="K110" i="34"/>
  <c r="J110" i="34"/>
  <c r="K109" i="34"/>
  <c r="J109" i="34"/>
  <c r="K108" i="34"/>
  <c r="J108" i="34"/>
  <c r="K107" i="34"/>
  <c r="J107" i="34"/>
  <c r="K106" i="34"/>
  <c r="J106" i="34"/>
  <c r="K105" i="34"/>
  <c r="J105" i="34"/>
  <c r="K104" i="34"/>
  <c r="J104" i="34"/>
  <c r="K103" i="34"/>
  <c r="J103" i="34"/>
  <c r="K102" i="34"/>
  <c r="J102" i="34"/>
  <c r="K101" i="34"/>
  <c r="J101" i="34"/>
  <c r="K100" i="34"/>
  <c r="J100" i="34"/>
  <c r="K99" i="34"/>
  <c r="J99" i="34"/>
  <c r="K98" i="34"/>
  <c r="J98" i="34"/>
  <c r="K97" i="34"/>
  <c r="J97" i="34"/>
  <c r="K96" i="34"/>
  <c r="J96" i="34"/>
  <c r="K95" i="34"/>
  <c r="J95" i="34"/>
  <c r="K94" i="34"/>
  <c r="J94" i="34"/>
  <c r="K93" i="34"/>
  <c r="J93" i="34"/>
  <c r="K92" i="34"/>
  <c r="J92" i="34"/>
  <c r="K91" i="34"/>
  <c r="J91" i="34"/>
  <c r="K90" i="34"/>
  <c r="J90" i="34"/>
  <c r="K89" i="34"/>
  <c r="J89" i="34"/>
  <c r="K88" i="34"/>
  <c r="J88" i="34"/>
  <c r="K87" i="34"/>
  <c r="J87" i="34"/>
  <c r="K86" i="34"/>
  <c r="J86" i="34"/>
  <c r="K85" i="34"/>
  <c r="J85" i="34"/>
  <c r="K84" i="34"/>
  <c r="J84" i="34"/>
  <c r="K83" i="34"/>
  <c r="J83" i="34"/>
  <c r="K82" i="34"/>
  <c r="J82" i="34"/>
  <c r="K81" i="34"/>
  <c r="J81" i="34"/>
  <c r="K80" i="34"/>
  <c r="J80" i="34"/>
  <c r="K79" i="34"/>
  <c r="J79" i="34"/>
  <c r="K78" i="34"/>
  <c r="J78" i="34"/>
  <c r="K77" i="34"/>
  <c r="J77" i="34"/>
  <c r="K76" i="34"/>
  <c r="J76" i="34"/>
  <c r="K75" i="34"/>
  <c r="J75" i="34"/>
  <c r="K74" i="34"/>
  <c r="J74" i="34"/>
  <c r="K73" i="34"/>
  <c r="J73" i="34"/>
  <c r="K72" i="34"/>
  <c r="J72" i="34"/>
  <c r="K71" i="34"/>
  <c r="J71" i="34"/>
  <c r="K70" i="34"/>
  <c r="J70" i="34"/>
  <c r="K69" i="34"/>
  <c r="J69" i="34"/>
  <c r="K68" i="34"/>
  <c r="J68" i="34"/>
  <c r="K67" i="34"/>
  <c r="J67" i="34"/>
  <c r="K66" i="34"/>
  <c r="J66" i="34"/>
  <c r="K65" i="34"/>
  <c r="J65" i="34"/>
  <c r="K64" i="34"/>
  <c r="J64" i="34"/>
  <c r="K63" i="34"/>
  <c r="J63" i="34"/>
  <c r="K62" i="34"/>
  <c r="J62" i="34"/>
  <c r="K61" i="34"/>
  <c r="J61" i="34"/>
  <c r="K60" i="34"/>
  <c r="J60" i="34"/>
  <c r="K59" i="34"/>
  <c r="J59" i="34"/>
  <c r="K58" i="34"/>
  <c r="J58" i="34"/>
  <c r="K57" i="34"/>
  <c r="J57" i="34"/>
  <c r="K56" i="34"/>
  <c r="J56" i="34"/>
  <c r="K55" i="34"/>
  <c r="J55" i="34"/>
  <c r="K54" i="34"/>
  <c r="J54" i="34"/>
  <c r="K53" i="34"/>
  <c r="J53" i="34"/>
  <c r="K52" i="34"/>
  <c r="J52" i="34"/>
  <c r="K51" i="34"/>
  <c r="J51" i="34"/>
  <c r="K50" i="34"/>
  <c r="J50" i="34"/>
  <c r="K49" i="34"/>
  <c r="J49" i="34"/>
  <c r="K48" i="34"/>
  <c r="J48" i="34"/>
  <c r="K47" i="34"/>
  <c r="J47" i="34"/>
  <c r="K46" i="34"/>
  <c r="J46" i="34"/>
  <c r="K45" i="34"/>
  <c r="J45" i="34"/>
  <c r="K44" i="34"/>
  <c r="J44" i="34"/>
  <c r="K43" i="34"/>
  <c r="J43" i="34"/>
  <c r="K42" i="34"/>
  <c r="J42" i="34"/>
  <c r="K41" i="34"/>
  <c r="J41" i="34"/>
  <c r="K40" i="34"/>
  <c r="J40" i="34"/>
  <c r="K39" i="34"/>
  <c r="J39" i="34"/>
  <c r="K38" i="34"/>
  <c r="J38" i="34"/>
  <c r="K37" i="34"/>
  <c r="J37" i="34"/>
  <c r="K36" i="34"/>
  <c r="J36" i="34"/>
  <c r="K35" i="34"/>
  <c r="J35" i="34"/>
  <c r="K34" i="34"/>
  <c r="J34" i="34"/>
  <c r="K33" i="34"/>
  <c r="J33" i="34"/>
  <c r="K32" i="34"/>
  <c r="J32" i="34"/>
  <c r="K31" i="34"/>
  <c r="J31" i="34"/>
  <c r="K30" i="34"/>
  <c r="J30" i="34"/>
  <c r="K29" i="34"/>
  <c r="J29" i="34"/>
  <c r="K28" i="34"/>
  <c r="J28" i="34"/>
  <c r="K27" i="34"/>
  <c r="J27" i="34"/>
  <c r="K26" i="34"/>
  <c r="J26" i="34"/>
  <c r="K25" i="34"/>
  <c r="J25" i="34"/>
  <c r="K24" i="34"/>
  <c r="J24" i="34"/>
  <c r="K23" i="34"/>
  <c r="J23" i="34"/>
  <c r="K22" i="34"/>
  <c r="J22" i="34"/>
  <c r="K21" i="34"/>
  <c r="J21" i="34"/>
  <c r="K20" i="34"/>
  <c r="J20" i="34"/>
  <c r="K19" i="34"/>
  <c r="J19" i="34"/>
  <c r="K18" i="34"/>
  <c r="J18" i="34"/>
  <c r="K17" i="34"/>
  <c r="J17" i="34"/>
  <c r="K16" i="34"/>
  <c r="J16" i="34"/>
  <c r="K15" i="34"/>
  <c r="J15" i="34"/>
  <c r="K14" i="34"/>
  <c r="J14" i="34"/>
  <c r="K13" i="34"/>
  <c r="J13" i="34"/>
  <c r="K12" i="34"/>
  <c r="J12" i="34"/>
  <c r="K11" i="34"/>
  <c r="J11" i="34"/>
  <c r="K10" i="34"/>
  <c r="J10" i="34"/>
  <c r="K9" i="34"/>
  <c r="J9" i="34"/>
  <c r="K8" i="34"/>
  <c r="J8" i="34"/>
  <c r="K7" i="34"/>
  <c r="J7" i="34"/>
  <c r="K6" i="34"/>
  <c r="J6" i="34"/>
  <c r="K5" i="34"/>
  <c r="J5" i="34"/>
  <c r="K4" i="34"/>
  <c r="J4" i="34"/>
  <c r="K1659" i="32"/>
  <c r="J1659" i="32"/>
  <c r="K1658" i="32"/>
  <c r="J1658" i="32"/>
  <c r="K1657" i="32"/>
  <c r="J1657" i="32"/>
  <c r="K1656" i="32"/>
  <c r="J1656" i="32"/>
  <c r="K1655" i="32"/>
  <c r="J1655" i="32"/>
  <c r="K1654" i="32"/>
  <c r="J1654" i="32"/>
  <c r="K1653" i="32"/>
  <c r="J1653" i="32"/>
  <c r="K1652" i="32"/>
  <c r="J1652" i="32"/>
  <c r="K1651" i="32"/>
  <c r="J1651" i="32"/>
  <c r="K1650" i="32"/>
  <c r="J1650" i="32"/>
  <c r="K1649" i="32"/>
  <c r="J1649" i="32"/>
  <c r="K1648" i="32"/>
  <c r="J1648" i="32"/>
  <c r="K1647" i="32"/>
  <c r="J1647" i="32"/>
  <c r="K1646" i="32"/>
  <c r="J1646" i="32"/>
  <c r="K1645" i="32"/>
  <c r="J1645" i="32"/>
  <c r="K1644" i="32"/>
  <c r="J1644" i="32"/>
  <c r="K1643" i="32"/>
  <c r="J1643" i="32"/>
  <c r="K1642" i="32"/>
  <c r="J1642" i="32"/>
  <c r="K1641" i="32"/>
  <c r="J1641" i="32"/>
  <c r="K1640" i="32"/>
  <c r="J1640" i="32"/>
  <c r="K1639" i="32"/>
  <c r="J1639" i="32"/>
  <c r="K1638" i="32"/>
  <c r="J1638" i="32"/>
  <c r="K1637" i="32"/>
  <c r="J1637" i="32"/>
  <c r="K1636" i="32"/>
  <c r="J1636" i="32"/>
  <c r="K1635" i="32"/>
  <c r="J1635" i="32"/>
  <c r="K1634" i="32"/>
  <c r="J1634" i="32"/>
  <c r="K1633" i="32"/>
  <c r="J1633" i="32"/>
  <c r="K1632" i="32"/>
  <c r="J1632" i="32"/>
  <c r="K1631" i="32"/>
  <c r="J1631" i="32"/>
  <c r="K1630" i="32"/>
  <c r="J1630" i="32"/>
  <c r="K1629" i="32"/>
  <c r="J1629" i="32"/>
  <c r="K1628" i="32"/>
  <c r="J1628" i="32"/>
  <c r="K1627" i="32"/>
  <c r="J1627" i="32"/>
  <c r="K1626" i="32"/>
  <c r="J1626" i="32"/>
  <c r="K1625" i="32"/>
  <c r="J1625" i="32"/>
  <c r="K1624" i="32"/>
  <c r="J1624" i="32"/>
  <c r="K1623" i="32"/>
  <c r="J1623" i="32"/>
  <c r="K1622" i="32"/>
  <c r="J1622" i="32"/>
  <c r="K1621" i="32"/>
  <c r="J1621" i="32"/>
  <c r="K1620" i="32"/>
  <c r="J1620" i="32"/>
  <c r="K1619" i="32"/>
  <c r="J1619" i="32"/>
  <c r="K1618" i="32"/>
  <c r="J1618" i="32"/>
  <c r="K1617" i="32"/>
  <c r="J1617" i="32"/>
  <c r="K1616" i="32"/>
  <c r="J1616" i="32"/>
  <c r="K1615" i="32"/>
  <c r="J1615" i="32"/>
  <c r="K1614" i="32"/>
  <c r="J1614" i="32"/>
  <c r="K1613" i="32"/>
  <c r="J1613" i="32"/>
  <c r="K1612" i="32"/>
  <c r="J1612" i="32"/>
  <c r="K1611" i="32"/>
  <c r="J1611" i="32"/>
  <c r="K1610" i="32"/>
  <c r="J1610" i="32"/>
  <c r="K1609" i="32"/>
  <c r="J1609" i="32"/>
  <c r="K1608" i="32"/>
  <c r="J1608" i="32"/>
  <c r="K1607" i="32"/>
  <c r="J1607" i="32"/>
  <c r="K1606" i="32"/>
  <c r="J1606" i="32"/>
  <c r="K1605" i="32"/>
  <c r="J1605" i="32"/>
  <c r="K1604" i="32"/>
  <c r="J1604" i="32"/>
  <c r="K1603" i="32"/>
  <c r="J1603" i="32"/>
  <c r="K1602" i="32"/>
  <c r="J1602" i="32"/>
  <c r="K1601" i="32"/>
  <c r="J1601" i="32"/>
  <c r="K1600" i="32"/>
  <c r="J1600" i="32"/>
  <c r="K1599" i="32"/>
  <c r="J1599" i="32"/>
  <c r="K1598" i="32"/>
  <c r="J1598" i="32"/>
  <c r="K1597" i="32"/>
  <c r="J1597" i="32"/>
  <c r="K1596" i="32"/>
  <c r="J1596" i="32"/>
  <c r="K1595" i="32"/>
  <c r="J1595" i="32"/>
  <c r="K1594" i="32"/>
  <c r="J1594" i="32"/>
  <c r="K1593" i="32"/>
  <c r="J1593" i="32"/>
  <c r="K1592" i="32"/>
  <c r="J1592" i="32"/>
  <c r="K1591" i="32"/>
  <c r="J1591" i="32"/>
  <c r="K1590" i="32"/>
  <c r="J1590" i="32"/>
  <c r="K1589" i="32"/>
  <c r="J1589" i="32"/>
  <c r="K1588" i="32"/>
  <c r="J1588" i="32"/>
  <c r="K1587" i="32"/>
  <c r="J1587" i="32"/>
  <c r="K1586" i="32"/>
  <c r="J1586" i="32"/>
  <c r="K1585" i="32"/>
  <c r="J1585" i="32"/>
  <c r="K1584" i="32"/>
  <c r="J1584" i="32"/>
  <c r="K1583" i="32"/>
  <c r="J1583" i="32"/>
  <c r="K1582" i="32"/>
  <c r="J1582" i="32"/>
  <c r="K1581" i="32"/>
  <c r="J1581" i="32"/>
  <c r="K1580" i="32"/>
  <c r="J1580" i="32"/>
  <c r="K1579" i="32"/>
  <c r="J1579" i="32"/>
  <c r="K1578" i="32"/>
  <c r="J1578" i="32"/>
  <c r="K1577" i="32"/>
  <c r="J1577" i="32"/>
  <c r="K1576" i="32"/>
  <c r="J1576" i="32"/>
  <c r="K1575" i="32"/>
  <c r="J1575" i="32"/>
  <c r="K1574" i="32"/>
  <c r="J1574" i="32"/>
  <c r="K1573" i="32"/>
  <c r="K1572" i="32"/>
  <c r="J1572" i="32"/>
  <c r="K1571" i="32"/>
  <c r="J1571" i="32"/>
  <c r="K1570" i="32"/>
  <c r="J1570" i="32"/>
  <c r="K1569" i="32"/>
  <c r="J1569" i="32"/>
  <c r="K1568" i="32"/>
  <c r="J1568" i="32"/>
  <c r="K1567" i="32"/>
  <c r="J1567" i="32"/>
  <c r="K1566" i="32"/>
  <c r="J1566" i="32"/>
  <c r="K1565" i="32"/>
  <c r="J1565" i="32"/>
  <c r="K1564" i="32"/>
  <c r="J1564" i="32"/>
  <c r="K1563" i="32"/>
  <c r="J1563" i="32"/>
  <c r="K1562" i="32"/>
  <c r="J1562" i="32"/>
  <c r="K1561" i="32"/>
  <c r="J1561" i="32"/>
  <c r="K1560" i="32"/>
  <c r="J1560" i="32"/>
  <c r="K1559" i="32"/>
  <c r="J1559" i="32"/>
  <c r="K1558" i="32"/>
  <c r="J1558" i="32"/>
  <c r="K1557" i="32"/>
  <c r="J1557" i="32"/>
  <c r="K1556" i="32"/>
  <c r="J1556" i="32"/>
  <c r="K1555" i="32"/>
  <c r="J1555" i="32"/>
  <c r="K1554" i="32"/>
  <c r="J1554" i="32"/>
  <c r="K1553" i="32"/>
  <c r="J1553" i="32"/>
  <c r="K1552" i="32"/>
  <c r="J1552" i="32"/>
  <c r="K1551" i="32"/>
  <c r="J1551" i="32"/>
  <c r="K1550" i="32"/>
  <c r="J1550" i="32"/>
  <c r="K1549" i="32"/>
  <c r="J1549" i="32"/>
  <c r="K1548" i="32"/>
  <c r="J1548" i="32"/>
  <c r="K1547" i="32"/>
  <c r="J1547" i="32"/>
  <c r="K1546" i="32"/>
  <c r="J1546" i="32"/>
  <c r="K1545" i="32"/>
  <c r="J1545" i="32"/>
  <c r="K1544" i="32"/>
  <c r="J1544" i="32"/>
  <c r="K1543" i="32"/>
  <c r="J1543" i="32"/>
  <c r="K1542" i="32"/>
  <c r="J1542" i="32"/>
  <c r="K1541" i="32"/>
  <c r="J1541" i="32"/>
  <c r="K1540" i="32"/>
  <c r="J1540" i="32"/>
  <c r="K1539" i="32"/>
  <c r="J1539" i="32"/>
  <c r="K1538" i="32"/>
  <c r="J1538" i="32"/>
  <c r="K1537" i="32"/>
  <c r="J1537" i="32"/>
  <c r="K1536" i="32"/>
  <c r="J1536" i="32"/>
  <c r="K1535" i="32"/>
  <c r="J1535" i="32"/>
  <c r="K1534" i="32"/>
  <c r="J1534" i="32"/>
  <c r="K1533" i="32"/>
  <c r="J1533" i="32"/>
  <c r="K1532" i="32"/>
  <c r="J1532" i="32"/>
  <c r="K1531" i="32"/>
  <c r="J1531" i="32"/>
  <c r="K1530" i="32"/>
  <c r="J1530" i="32"/>
  <c r="K1529" i="32"/>
  <c r="J1529" i="32"/>
  <c r="K1528" i="32"/>
  <c r="J1528" i="32"/>
  <c r="K1527" i="32"/>
  <c r="J1527" i="32"/>
  <c r="K1526" i="32"/>
  <c r="J1526" i="32"/>
  <c r="K1525" i="32"/>
  <c r="J1525" i="32"/>
  <c r="K1524" i="32"/>
  <c r="J1524" i="32"/>
  <c r="K1523" i="32"/>
  <c r="J1523" i="32"/>
  <c r="K1522" i="32"/>
  <c r="J1522" i="32"/>
  <c r="K1521" i="32"/>
  <c r="J1521" i="32"/>
  <c r="K1520" i="32"/>
  <c r="J1520" i="32"/>
  <c r="K1519" i="32"/>
  <c r="J1519" i="32"/>
  <c r="K1518" i="32"/>
  <c r="J1518" i="32"/>
  <c r="K1517" i="32"/>
  <c r="J1517" i="32"/>
  <c r="K1516" i="32"/>
  <c r="J1516" i="32"/>
  <c r="K1515" i="32"/>
  <c r="J1515" i="32"/>
  <c r="K1514" i="32"/>
  <c r="J1514" i="32"/>
  <c r="K1513" i="32"/>
  <c r="J1513" i="32"/>
  <c r="K1512" i="32"/>
  <c r="J1512" i="32"/>
  <c r="K1511" i="32"/>
  <c r="J1511" i="32"/>
  <c r="K1510" i="32"/>
  <c r="J1510" i="32"/>
  <c r="K1509" i="32"/>
  <c r="J1509" i="32"/>
  <c r="K1508" i="32"/>
  <c r="J1508" i="32"/>
  <c r="K1507" i="32"/>
  <c r="J1507" i="32"/>
  <c r="K1506" i="32"/>
  <c r="J1506" i="32"/>
  <c r="K1505" i="32"/>
  <c r="J1505" i="32"/>
  <c r="K1504" i="32"/>
  <c r="J1504" i="32"/>
  <c r="K1503" i="32"/>
  <c r="J1503" i="32"/>
  <c r="K1502" i="32"/>
  <c r="J1502" i="32"/>
  <c r="K1501" i="32"/>
  <c r="J1501" i="32"/>
  <c r="K1500" i="32"/>
  <c r="J1500" i="32"/>
  <c r="K1499" i="32"/>
  <c r="J1499" i="32"/>
  <c r="K1498" i="32"/>
  <c r="J1498" i="32"/>
  <c r="K1497" i="32"/>
  <c r="J1497" i="32"/>
  <c r="K1496" i="32"/>
  <c r="J1496" i="32"/>
  <c r="K1495" i="32"/>
  <c r="J1495" i="32"/>
  <c r="K1494" i="32"/>
  <c r="J1494" i="32"/>
  <c r="K1493" i="32"/>
  <c r="J1493" i="32"/>
  <c r="K1492" i="32"/>
  <c r="J1492" i="32"/>
  <c r="K1491" i="32"/>
  <c r="J1491" i="32"/>
  <c r="K1490" i="32"/>
  <c r="J1490" i="32"/>
  <c r="K1489" i="32"/>
  <c r="J1489" i="32"/>
  <c r="K1488" i="32"/>
  <c r="J1488" i="32"/>
  <c r="K1487" i="32"/>
  <c r="J1487" i="32"/>
  <c r="K1486" i="32"/>
  <c r="J1486" i="32"/>
  <c r="K1485" i="32"/>
  <c r="J1485" i="32"/>
  <c r="K1484" i="32"/>
  <c r="J1484" i="32"/>
  <c r="K1483" i="32"/>
  <c r="J1483" i="32"/>
  <c r="K1482" i="32"/>
  <c r="J1482" i="32"/>
  <c r="K1481" i="32"/>
  <c r="J1481" i="32"/>
  <c r="K1480" i="32"/>
  <c r="J1480" i="32"/>
  <c r="K1479" i="32"/>
  <c r="J1479" i="32"/>
  <c r="K1478" i="32"/>
  <c r="J1478" i="32"/>
  <c r="K1477" i="32"/>
  <c r="J1477" i="32"/>
  <c r="K1476" i="32"/>
  <c r="J1476" i="32"/>
  <c r="K1475" i="32"/>
  <c r="J1475" i="32"/>
  <c r="K1474" i="32"/>
  <c r="J1474" i="32"/>
  <c r="K1473" i="32"/>
  <c r="J1473" i="32"/>
  <c r="K1472" i="32"/>
  <c r="J1472" i="32"/>
  <c r="K1471" i="32"/>
  <c r="J1471" i="32"/>
  <c r="K1470" i="32"/>
  <c r="J1470" i="32"/>
  <c r="K1469" i="32"/>
  <c r="J1469" i="32"/>
  <c r="K1468" i="32"/>
  <c r="J1468" i="32"/>
  <c r="K1467" i="32"/>
  <c r="J1467" i="32"/>
  <c r="K1466" i="32"/>
  <c r="J1466" i="32"/>
  <c r="K1465" i="32"/>
  <c r="J1465" i="32"/>
  <c r="K1464" i="32"/>
  <c r="J1464" i="32"/>
  <c r="K1463" i="32"/>
  <c r="J1463" i="32"/>
  <c r="K1462" i="32"/>
  <c r="J1462" i="32"/>
  <c r="K1461" i="32"/>
  <c r="J1461" i="32"/>
  <c r="K1460" i="32"/>
  <c r="J1460" i="32"/>
  <c r="K1459" i="32"/>
  <c r="J1459" i="32"/>
  <c r="K1458" i="32"/>
  <c r="J1458" i="32"/>
  <c r="K1457" i="32"/>
  <c r="J1457" i="32"/>
  <c r="K1456" i="32"/>
  <c r="J1456" i="32"/>
  <c r="K1455" i="32"/>
  <c r="J1455" i="32"/>
  <c r="K1454" i="32"/>
  <c r="J1454" i="32"/>
  <c r="K1453" i="32"/>
  <c r="J1453" i="32"/>
  <c r="K1452" i="32"/>
  <c r="J1452" i="32"/>
  <c r="K1451" i="32"/>
  <c r="J1451" i="32"/>
  <c r="K1450" i="32"/>
  <c r="J1450" i="32"/>
  <c r="K1449" i="32"/>
  <c r="J1449" i="32"/>
  <c r="K1448" i="32"/>
  <c r="J1448" i="32"/>
  <c r="K1447" i="32"/>
  <c r="J1447" i="32"/>
  <c r="K1446" i="32"/>
  <c r="J1446" i="32"/>
  <c r="K1445" i="32"/>
  <c r="J1445" i="32"/>
  <c r="K1444" i="32"/>
  <c r="J1444" i="32"/>
  <c r="K1443" i="32"/>
  <c r="J1443" i="32"/>
  <c r="K1442" i="32"/>
  <c r="J1442" i="32"/>
  <c r="K1441" i="32"/>
  <c r="J1441" i="32"/>
  <c r="K1440" i="32"/>
  <c r="J1440" i="32"/>
  <c r="K1439" i="32"/>
  <c r="J1439" i="32"/>
  <c r="K1438" i="32"/>
  <c r="J1438" i="32"/>
  <c r="K1437" i="32"/>
  <c r="J1437" i="32"/>
  <c r="K1436" i="32"/>
  <c r="J1436" i="32"/>
  <c r="K1435" i="32"/>
  <c r="J1435" i="32"/>
  <c r="K1434" i="32"/>
  <c r="J1434" i="32"/>
  <c r="K1433" i="32"/>
  <c r="J1433" i="32"/>
  <c r="K1432" i="32"/>
  <c r="J1432" i="32"/>
  <c r="K1431" i="32"/>
  <c r="J1431" i="32"/>
  <c r="K1430" i="32"/>
  <c r="J1430" i="32"/>
  <c r="K1429" i="32"/>
  <c r="J1429" i="32"/>
  <c r="K1428" i="32"/>
  <c r="J1428" i="32"/>
  <c r="K1427" i="32"/>
  <c r="J1427" i="32"/>
  <c r="K1426" i="32"/>
  <c r="J1426" i="32"/>
  <c r="K1425" i="32"/>
  <c r="J1425" i="32"/>
  <c r="K1424" i="32"/>
  <c r="J1424" i="32"/>
  <c r="K1423" i="32"/>
  <c r="J1423" i="32"/>
  <c r="K1422" i="32"/>
  <c r="J1422" i="32"/>
  <c r="K1421" i="32"/>
  <c r="J1421" i="32"/>
  <c r="K1420" i="32"/>
  <c r="J1420" i="32"/>
  <c r="K1419" i="32"/>
  <c r="J1419" i="32"/>
  <c r="K1418" i="32"/>
  <c r="J1418" i="32"/>
  <c r="K1417" i="32"/>
  <c r="J1417" i="32"/>
  <c r="K1416" i="32"/>
  <c r="J1416" i="32"/>
  <c r="K1415" i="32"/>
  <c r="J1415" i="32"/>
  <c r="K1414" i="32"/>
  <c r="J1414" i="32"/>
  <c r="K1413" i="32"/>
  <c r="J1413" i="32"/>
  <c r="K1412" i="32"/>
  <c r="J1412" i="32"/>
  <c r="K1411" i="32"/>
  <c r="J1411" i="32"/>
  <c r="K1410" i="32"/>
  <c r="J1410" i="32"/>
  <c r="K1409" i="32"/>
  <c r="J1409" i="32"/>
  <c r="K1408" i="32"/>
  <c r="J1408" i="32"/>
  <c r="K1407" i="32"/>
  <c r="J1407" i="32"/>
  <c r="J1406" i="32"/>
  <c r="K1405" i="32"/>
  <c r="J1405" i="32"/>
  <c r="K1404" i="32"/>
  <c r="J1404" i="32"/>
  <c r="K1403" i="32"/>
  <c r="J1403" i="32"/>
  <c r="K1402" i="32"/>
  <c r="J1402" i="32"/>
  <c r="K1401" i="32"/>
  <c r="J1401" i="32"/>
  <c r="K1400" i="32"/>
  <c r="J1400" i="32"/>
  <c r="K1399" i="32"/>
  <c r="J1399" i="32"/>
  <c r="K1398" i="32"/>
  <c r="J1398" i="32"/>
  <c r="K1397" i="32"/>
  <c r="J1397" i="32"/>
  <c r="K1396" i="32"/>
  <c r="J1396" i="32"/>
  <c r="K1395" i="32"/>
  <c r="J1395" i="32"/>
  <c r="K1394" i="32"/>
  <c r="J1394" i="32"/>
  <c r="K1393" i="32"/>
  <c r="J1393" i="32"/>
  <c r="K1392" i="32"/>
  <c r="J1392" i="32"/>
  <c r="K1391" i="32"/>
  <c r="J1391" i="32"/>
  <c r="K1390" i="32"/>
  <c r="J1390" i="32"/>
  <c r="K1389" i="32"/>
  <c r="J1389" i="32"/>
  <c r="K1388" i="32"/>
  <c r="J1388" i="32"/>
  <c r="K1387" i="32"/>
  <c r="J1387" i="32"/>
  <c r="K1386" i="32"/>
  <c r="J1386" i="32"/>
  <c r="K1385" i="32"/>
  <c r="J1385" i="32"/>
  <c r="K1384" i="32"/>
  <c r="J1384" i="32"/>
  <c r="K1383" i="32"/>
  <c r="J1383" i="32"/>
  <c r="K1382" i="32"/>
  <c r="J1382" i="32"/>
  <c r="K1381" i="32"/>
  <c r="J1381" i="32"/>
  <c r="K1380" i="32"/>
  <c r="J1380" i="32"/>
  <c r="K1379" i="32"/>
  <c r="J1379" i="32"/>
  <c r="K1378" i="32"/>
  <c r="J1378" i="32"/>
  <c r="K1377" i="32"/>
  <c r="J1377" i="32"/>
  <c r="K1376" i="32"/>
  <c r="J1376" i="32"/>
  <c r="K1375" i="32"/>
  <c r="J1375" i="32"/>
  <c r="K1374" i="32"/>
  <c r="J1374" i="32"/>
  <c r="K1373" i="32"/>
  <c r="J1373" i="32"/>
  <c r="K1372" i="32"/>
  <c r="J1372" i="32"/>
  <c r="K1371" i="32"/>
  <c r="J1371" i="32"/>
  <c r="K1370" i="32"/>
  <c r="J1370" i="32"/>
  <c r="K1369" i="32"/>
  <c r="J1369" i="32"/>
  <c r="K1368" i="32"/>
  <c r="J1368" i="32"/>
  <c r="K1367" i="32"/>
  <c r="J1367" i="32"/>
  <c r="K1366" i="32"/>
  <c r="J1366" i="32"/>
  <c r="K1365" i="32"/>
  <c r="J1365" i="32"/>
  <c r="K1364" i="32"/>
  <c r="J1364" i="32"/>
  <c r="K1363" i="32"/>
  <c r="J1363" i="32"/>
  <c r="K1362" i="32"/>
  <c r="J1362" i="32"/>
  <c r="K1361" i="32"/>
  <c r="J1361" i="32"/>
  <c r="K1360" i="32"/>
  <c r="J1360" i="32"/>
  <c r="K1359" i="32"/>
  <c r="J1359" i="32"/>
  <c r="K1358" i="32"/>
  <c r="J1358" i="32"/>
  <c r="K1357" i="32"/>
  <c r="J1357" i="32"/>
  <c r="K1356" i="32"/>
  <c r="J1356" i="32"/>
  <c r="K1355" i="32"/>
  <c r="J1355" i="32"/>
  <c r="K1354" i="32"/>
  <c r="J1354" i="32"/>
  <c r="K1353" i="32"/>
  <c r="J1353" i="32"/>
  <c r="K1352" i="32"/>
  <c r="J1352" i="32"/>
  <c r="K1351" i="32"/>
  <c r="J1351" i="32"/>
  <c r="K1350" i="32"/>
  <c r="J1350" i="32"/>
  <c r="K1349" i="32"/>
  <c r="J1349" i="32"/>
  <c r="K1348" i="32"/>
  <c r="J1348" i="32"/>
  <c r="K1347" i="32"/>
  <c r="J1347" i="32"/>
  <c r="K1346" i="32"/>
  <c r="J1346" i="32"/>
  <c r="K1345" i="32"/>
  <c r="J1345" i="32"/>
  <c r="K1344" i="32"/>
  <c r="J1344" i="32"/>
  <c r="K1343" i="32"/>
  <c r="J1343" i="32"/>
  <c r="K1342" i="32"/>
  <c r="J1342" i="32"/>
  <c r="K1341" i="32"/>
  <c r="J1341" i="32"/>
  <c r="K1340" i="32"/>
  <c r="J1340" i="32"/>
  <c r="K1339" i="32"/>
  <c r="J1339" i="32"/>
  <c r="K1338" i="32"/>
  <c r="J1338" i="32"/>
  <c r="K1337" i="32"/>
  <c r="J1337" i="32"/>
  <c r="K1336" i="32"/>
  <c r="J1336" i="32"/>
  <c r="K1335" i="32"/>
  <c r="J1335" i="32"/>
  <c r="K1334" i="32"/>
  <c r="J1334" i="32"/>
  <c r="K1333" i="32"/>
  <c r="J1333" i="32"/>
  <c r="K1332" i="32"/>
  <c r="J1332" i="32"/>
  <c r="K1331" i="32"/>
  <c r="J1331" i="32"/>
  <c r="K1330" i="32"/>
  <c r="J1330" i="32"/>
  <c r="K1329" i="32"/>
  <c r="J1329" i="32"/>
  <c r="K1328" i="32"/>
  <c r="J1328" i="32"/>
  <c r="K1327" i="32"/>
  <c r="J1327" i="32"/>
  <c r="K1326" i="32"/>
  <c r="J1326" i="32"/>
  <c r="K1325" i="32"/>
  <c r="J1325" i="32"/>
  <c r="K1324" i="32"/>
  <c r="J1324" i="32"/>
  <c r="K1323" i="32"/>
  <c r="J1323" i="32"/>
  <c r="K1322" i="32"/>
  <c r="J1322" i="32"/>
  <c r="K1321" i="32"/>
  <c r="J1321" i="32"/>
  <c r="K1320" i="32"/>
  <c r="J1320" i="32"/>
  <c r="K1319" i="32"/>
  <c r="J1319" i="32"/>
  <c r="K1318" i="32"/>
  <c r="J1318" i="32"/>
  <c r="K1317" i="32"/>
  <c r="J1317" i="32"/>
  <c r="K1316" i="32"/>
  <c r="J1316" i="32"/>
  <c r="K1315" i="32"/>
  <c r="J1315" i="32"/>
  <c r="K1314" i="32"/>
  <c r="J1314" i="32"/>
  <c r="K1313" i="32"/>
  <c r="J1313" i="32"/>
  <c r="K1312" i="32"/>
  <c r="J1312" i="32"/>
  <c r="K1311" i="32"/>
  <c r="J1311" i="32"/>
  <c r="K1310" i="32"/>
  <c r="J1310" i="32"/>
  <c r="K1309" i="32"/>
  <c r="J1309" i="32"/>
  <c r="K1308" i="32"/>
  <c r="J1308" i="32"/>
  <c r="K1307" i="32"/>
  <c r="J1307" i="32"/>
  <c r="K1306" i="32"/>
  <c r="J1306" i="32"/>
  <c r="K1305" i="32"/>
  <c r="J1305" i="32"/>
  <c r="K1304" i="32"/>
  <c r="J1304" i="32"/>
  <c r="K1303" i="32"/>
  <c r="J1303" i="32"/>
  <c r="K1302" i="32"/>
  <c r="J1302" i="32"/>
  <c r="K1301" i="32"/>
  <c r="J1301" i="32"/>
  <c r="K1300" i="32"/>
  <c r="J1300" i="32"/>
  <c r="K1299" i="32"/>
  <c r="J1299" i="32"/>
  <c r="K1298" i="32"/>
  <c r="J1298" i="32"/>
  <c r="K1297" i="32"/>
  <c r="J1297" i="32"/>
  <c r="K1296" i="32"/>
  <c r="J1296" i="32"/>
  <c r="K1295" i="32"/>
  <c r="J1295" i="32"/>
  <c r="K1294" i="32"/>
  <c r="J1294" i="32"/>
  <c r="K1293" i="32"/>
  <c r="J1293" i="32"/>
  <c r="K1292" i="32"/>
  <c r="J1292" i="32"/>
  <c r="K1291" i="32"/>
  <c r="J1291" i="32"/>
  <c r="K1290" i="32"/>
  <c r="J1290" i="32"/>
  <c r="K1289" i="32"/>
  <c r="J1289" i="32"/>
  <c r="K1288" i="32"/>
  <c r="J1288" i="32"/>
  <c r="K1287" i="32"/>
  <c r="J1287" i="32"/>
  <c r="K1286" i="32"/>
  <c r="J1286" i="32"/>
  <c r="K1285" i="32"/>
  <c r="J1285" i="32"/>
  <c r="K1284" i="32"/>
  <c r="J1284" i="32"/>
  <c r="K1283" i="32"/>
  <c r="J1283" i="32"/>
  <c r="K1282" i="32"/>
  <c r="J1282" i="32"/>
  <c r="K1281" i="32"/>
  <c r="J1281" i="32"/>
  <c r="K1280" i="32"/>
  <c r="J1280" i="32"/>
  <c r="K1279" i="32"/>
  <c r="J1279" i="32"/>
  <c r="K1278" i="32"/>
  <c r="J1278" i="32"/>
  <c r="K1277" i="32"/>
  <c r="J1277" i="32"/>
  <c r="K1276" i="32"/>
  <c r="J1276" i="32"/>
  <c r="K1275" i="32"/>
  <c r="J1275" i="32"/>
  <c r="K1274" i="32"/>
  <c r="J1274" i="32"/>
  <c r="K1273" i="32"/>
  <c r="J1273" i="32"/>
  <c r="K1272" i="32"/>
  <c r="J1272" i="32"/>
  <c r="K1271" i="32"/>
  <c r="J1271" i="32"/>
  <c r="K1270" i="32"/>
  <c r="J1270" i="32"/>
  <c r="K1269" i="32"/>
  <c r="J1269" i="32"/>
  <c r="K1268" i="32"/>
  <c r="J1268" i="32"/>
  <c r="K1267" i="32"/>
  <c r="J1267" i="32"/>
  <c r="K1266" i="32"/>
  <c r="J1266" i="32"/>
  <c r="K1265" i="32"/>
  <c r="J1265" i="32"/>
  <c r="K1264" i="32"/>
  <c r="J1264" i="32"/>
  <c r="K1263" i="32"/>
  <c r="J1263" i="32"/>
  <c r="K1262" i="32"/>
  <c r="J1262" i="32"/>
  <c r="K1261" i="32"/>
  <c r="J1261" i="32"/>
  <c r="K1260" i="32"/>
  <c r="J1260" i="32"/>
  <c r="K1259" i="32"/>
  <c r="J1259" i="32"/>
  <c r="K1258" i="32"/>
  <c r="J1258" i="32"/>
  <c r="K1257" i="32"/>
  <c r="J1257" i="32"/>
  <c r="K1256" i="32"/>
  <c r="J1256" i="32"/>
  <c r="K1255" i="32"/>
  <c r="J1255" i="32"/>
  <c r="K1254" i="32"/>
  <c r="J1254" i="32"/>
  <c r="K1253" i="32"/>
  <c r="J1253" i="32"/>
  <c r="K1252" i="32"/>
  <c r="J1252" i="32"/>
  <c r="K1251" i="32"/>
  <c r="J1251" i="32"/>
  <c r="K1250" i="32"/>
  <c r="J1250" i="32"/>
  <c r="K1249" i="32"/>
  <c r="J1249" i="32"/>
  <c r="K1248" i="32"/>
  <c r="J1248" i="32"/>
  <c r="K1247" i="32"/>
  <c r="J1247" i="32"/>
  <c r="K1246" i="32"/>
  <c r="J1246" i="32"/>
  <c r="K1245" i="32"/>
  <c r="J1245" i="32"/>
  <c r="K1244" i="32"/>
  <c r="J1244" i="32"/>
  <c r="K1243" i="32"/>
  <c r="J1243" i="32"/>
  <c r="K1242" i="32"/>
  <c r="J1242" i="32"/>
  <c r="K1241" i="32"/>
  <c r="J1241" i="32"/>
  <c r="K1240" i="32"/>
  <c r="J1240" i="32"/>
  <c r="K1239" i="32"/>
  <c r="J1239" i="32"/>
  <c r="K1238" i="32"/>
  <c r="J1238" i="32"/>
  <c r="K1237" i="32"/>
  <c r="J1237" i="32"/>
  <c r="K1236" i="32"/>
  <c r="J1236" i="32"/>
  <c r="K1235" i="32"/>
  <c r="J1235" i="32"/>
  <c r="K1234" i="32"/>
  <c r="J1234" i="32"/>
  <c r="K1233" i="32"/>
  <c r="J1233" i="32"/>
  <c r="K1232" i="32"/>
  <c r="J1232" i="32"/>
  <c r="K1231" i="32"/>
  <c r="J1231" i="32"/>
  <c r="K1230" i="32"/>
  <c r="J1230" i="32"/>
  <c r="K1229" i="32"/>
  <c r="J1229" i="32"/>
  <c r="K1228" i="32"/>
  <c r="J1228" i="32"/>
  <c r="K1227" i="32"/>
  <c r="J1227" i="32"/>
  <c r="K1226" i="32"/>
  <c r="J1226" i="32"/>
  <c r="K1225" i="32"/>
  <c r="J1225" i="32"/>
  <c r="K1224" i="32"/>
  <c r="J1224" i="32"/>
  <c r="K1223" i="32"/>
  <c r="J1223" i="32"/>
  <c r="K1222" i="32"/>
  <c r="J1222" i="32"/>
  <c r="K1221" i="32"/>
  <c r="J1221" i="32"/>
  <c r="K1220" i="32"/>
  <c r="J1220" i="32"/>
  <c r="K1219" i="32"/>
  <c r="J1219" i="32"/>
  <c r="K1218" i="32"/>
  <c r="J1218" i="32"/>
  <c r="K1217" i="32"/>
  <c r="J1217" i="32"/>
  <c r="K1216" i="32"/>
  <c r="J1216" i="32"/>
  <c r="K1215" i="32"/>
  <c r="J1215" i="32"/>
  <c r="K1214" i="32"/>
  <c r="J1214" i="32"/>
  <c r="K1213" i="32"/>
  <c r="J1213" i="32"/>
  <c r="K1212" i="32"/>
  <c r="J1212" i="32"/>
  <c r="K1211" i="32"/>
  <c r="J1211" i="32"/>
  <c r="K1210" i="32"/>
  <c r="J1210" i="32"/>
  <c r="K1209" i="32"/>
  <c r="J1209" i="32"/>
  <c r="K1208" i="32"/>
  <c r="J1208" i="32"/>
  <c r="K1207" i="32"/>
  <c r="J1207" i="32"/>
  <c r="K1206" i="32"/>
  <c r="J1206" i="32"/>
  <c r="K1205" i="32"/>
  <c r="J1205" i="32"/>
  <c r="K1204" i="32"/>
  <c r="J1204" i="32"/>
  <c r="K1203" i="32"/>
  <c r="J1203" i="32"/>
  <c r="K1202" i="32"/>
  <c r="J1202" i="32"/>
  <c r="K1201" i="32"/>
  <c r="J1201" i="32"/>
  <c r="K1200" i="32"/>
  <c r="J1200" i="32"/>
  <c r="K1199" i="32"/>
  <c r="J1199" i="32"/>
  <c r="K1198" i="32"/>
  <c r="J1198" i="32"/>
  <c r="K1197" i="32"/>
  <c r="J1197" i="32"/>
  <c r="K1196" i="32"/>
  <c r="J1196" i="32"/>
  <c r="K1195" i="32"/>
  <c r="J1195" i="32"/>
  <c r="K1194" i="32"/>
  <c r="J1194" i="32"/>
  <c r="K1193" i="32"/>
  <c r="J1193" i="32"/>
  <c r="K1192" i="32"/>
  <c r="J1192" i="32"/>
  <c r="K1191" i="32"/>
  <c r="J1191" i="32"/>
  <c r="K1190" i="32"/>
  <c r="J1190" i="32"/>
  <c r="K1189" i="32"/>
  <c r="J1189" i="32"/>
  <c r="K1188" i="32"/>
  <c r="J1188" i="32"/>
  <c r="K1187" i="32"/>
  <c r="J1187" i="32"/>
  <c r="K1186" i="32"/>
  <c r="J1186" i="32"/>
  <c r="K1185" i="32"/>
  <c r="J1185" i="32"/>
  <c r="K1184" i="32"/>
  <c r="J1184" i="32"/>
  <c r="K1183" i="32"/>
  <c r="J1183" i="32"/>
  <c r="K1182" i="32"/>
  <c r="J1182" i="32"/>
  <c r="K1181" i="32"/>
  <c r="J1181" i="32"/>
  <c r="K1180" i="32"/>
  <c r="J1180" i="32"/>
  <c r="K1179" i="32"/>
  <c r="J1179" i="32"/>
  <c r="K1178" i="32"/>
  <c r="J1178" i="32"/>
  <c r="K1177" i="32"/>
  <c r="J1177" i="32"/>
  <c r="K1176" i="32"/>
  <c r="J1176" i="32"/>
  <c r="K1175" i="32"/>
  <c r="J1175" i="32"/>
  <c r="K1174" i="32"/>
  <c r="J1174" i="32"/>
  <c r="K1173" i="32"/>
  <c r="J1173" i="32"/>
  <c r="K1172" i="32"/>
  <c r="J1172" i="32"/>
  <c r="K1171" i="32"/>
  <c r="J1171" i="32"/>
  <c r="K1170" i="32"/>
  <c r="J1170" i="32"/>
  <c r="K1169" i="32"/>
  <c r="J1169" i="32"/>
  <c r="K1168" i="32"/>
  <c r="J1168" i="32"/>
  <c r="K1167" i="32"/>
  <c r="J1167" i="32"/>
  <c r="K1166" i="32"/>
  <c r="J1166" i="32"/>
  <c r="K1165" i="32"/>
  <c r="J1165" i="32"/>
  <c r="K1164" i="32"/>
  <c r="J1164" i="32"/>
  <c r="K1163" i="32"/>
  <c r="J1163" i="32"/>
  <c r="K1162" i="32"/>
  <c r="J1162" i="32"/>
  <c r="K1161" i="32"/>
  <c r="J1161" i="32"/>
  <c r="K1160" i="32"/>
  <c r="J1160" i="32"/>
  <c r="K1159" i="32"/>
  <c r="J1159" i="32"/>
  <c r="K1158" i="32"/>
  <c r="J1158" i="32"/>
  <c r="K1157" i="32"/>
  <c r="J1157" i="32"/>
  <c r="K1156" i="32"/>
  <c r="J1156" i="32"/>
  <c r="K1155" i="32"/>
  <c r="J1155" i="32"/>
  <c r="K1154" i="32"/>
  <c r="J1154" i="32"/>
  <c r="K1153" i="32"/>
  <c r="J1153" i="32"/>
  <c r="K1152" i="32"/>
  <c r="J1152" i="32"/>
  <c r="K1151" i="32"/>
  <c r="J1151" i="32"/>
  <c r="K1150" i="32"/>
  <c r="J1150" i="32"/>
  <c r="K1149" i="32"/>
  <c r="J1149" i="32"/>
  <c r="K1148" i="32"/>
  <c r="J1148" i="32"/>
  <c r="K1147" i="32"/>
  <c r="J1147" i="32"/>
  <c r="K1146" i="32"/>
  <c r="J1146" i="32"/>
  <c r="K1145" i="32"/>
  <c r="J1145" i="32"/>
  <c r="K1144" i="32"/>
  <c r="J1144" i="32"/>
  <c r="K1143" i="32"/>
  <c r="J1143" i="32"/>
  <c r="K1142" i="32"/>
  <c r="J1142" i="32"/>
  <c r="K1141" i="32"/>
  <c r="J1141" i="32"/>
  <c r="K1140" i="32"/>
  <c r="J1140" i="32"/>
  <c r="K1139" i="32"/>
  <c r="J1139" i="32"/>
  <c r="K1138" i="32"/>
  <c r="J1138" i="32"/>
  <c r="K1137" i="32"/>
  <c r="J1137" i="32"/>
  <c r="K1136" i="32"/>
  <c r="J1136" i="32"/>
  <c r="K1135" i="32"/>
  <c r="J1135" i="32"/>
  <c r="K1134" i="32"/>
  <c r="J1134" i="32"/>
  <c r="K1133" i="32"/>
  <c r="J1133" i="32"/>
  <c r="K1132" i="32"/>
  <c r="J1132" i="32"/>
  <c r="K1131" i="32"/>
  <c r="J1131" i="32"/>
  <c r="K1130" i="32"/>
  <c r="J1130" i="32"/>
  <c r="K1129" i="32"/>
  <c r="J1129" i="32"/>
  <c r="K1128" i="32"/>
  <c r="J1128" i="32"/>
  <c r="K1127" i="32"/>
  <c r="J1127" i="32"/>
  <c r="K1126" i="32"/>
  <c r="J1126" i="32"/>
  <c r="K1125" i="32"/>
  <c r="J1125" i="32"/>
  <c r="K1124" i="32"/>
  <c r="J1124" i="32"/>
  <c r="K1123" i="32"/>
  <c r="J1123" i="32"/>
  <c r="K1122" i="32"/>
  <c r="J1122" i="32"/>
  <c r="K1121" i="32"/>
  <c r="J1121" i="32"/>
  <c r="K1120" i="32"/>
  <c r="J1120" i="32"/>
  <c r="K1119" i="32"/>
  <c r="J1119" i="32"/>
  <c r="K1118" i="32"/>
  <c r="J1118" i="32"/>
  <c r="K1117" i="32"/>
  <c r="J1117" i="32"/>
  <c r="K1116" i="32"/>
  <c r="J1116" i="32"/>
  <c r="K1115" i="32"/>
  <c r="J1115" i="32"/>
  <c r="K1114" i="32"/>
  <c r="J1114" i="32"/>
  <c r="K1113" i="32"/>
  <c r="J1113" i="32"/>
  <c r="K1112" i="32"/>
  <c r="J1112" i="32"/>
  <c r="K1111" i="32"/>
  <c r="J1111" i="32"/>
  <c r="K1110" i="32"/>
  <c r="J1110" i="32"/>
  <c r="K1109" i="32"/>
  <c r="J1109" i="32"/>
  <c r="K1108" i="32"/>
  <c r="J1108" i="32"/>
  <c r="K1107" i="32"/>
  <c r="J1107" i="32"/>
  <c r="K1106" i="32"/>
  <c r="J1106" i="32"/>
  <c r="K1105" i="32"/>
  <c r="J1105" i="32"/>
  <c r="K1104" i="32"/>
  <c r="J1104" i="32"/>
  <c r="K1103" i="32"/>
  <c r="J1103" i="32"/>
  <c r="K1102" i="32"/>
  <c r="J1102" i="32"/>
  <c r="K1101" i="32"/>
  <c r="J1101" i="32"/>
  <c r="K1100" i="32"/>
  <c r="J1100" i="32"/>
  <c r="K1099" i="32"/>
  <c r="J1099" i="32"/>
  <c r="K1098" i="32"/>
  <c r="J1098" i="32"/>
  <c r="K1097" i="32"/>
  <c r="J1097" i="32"/>
  <c r="K1096" i="32"/>
  <c r="J1096" i="32"/>
  <c r="K1095" i="32"/>
  <c r="J1095" i="32"/>
  <c r="K1094" i="32"/>
  <c r="J1094" i="32"/>
  <c r="K1093" i="32"/>
  <c r="J1093" i="32"/>
  <c r="K1092" i="32"/>
  <c r="J1092" i="32"/>
  <c r="K1091" i="32"/>
  <c r="J1091" i="32"/>
  <c r="K1090" i="32"/>
  <c r="J1090" i="32"/>
  <c r="K1089" i="32"/>
  <c r="J1089" i="32"/>
  <c r="K1088" i="32"/>
  <c r="J1088" i="32"/>
  <c r="K1087" i="32"/>
  <c r="J1087" i="32"/>
  <c r="K1086" i="32"/>
  <c r="J1086" i="32"/>
  <c r="K1085" i="32"/>
  <c r="J1085" i="32"/>
  <c r="K1084" i="32"/>
  <c r="J1084" i="32"/>
  <c r="K1083" i="32"/>
  <c r="J1083" i="32"/>
  <c r="K1082" i="32"/>
  <c r="J1082" i="32"/>
  <c r="K1081" i="32"/>
  <c r="J1081" i="32"/>
  <c r="K1080" i="32"/>
  <c r="J1080" i="32"/>
  <c r="K1079" i="32"/>
  <c r="J1079" i="32"/>
  <c r="K1078" i="32"/>
  <c r="J1078" i="32"/>
  <c r="K1077" i="32"/>
  <c r="J1077" i="32"/>
  <c r="K1076" i="32"/>
  <c r="J1076" i="32"/>
  <c r="K1075" i="32"/>
  <c r="J1075" i="32"/>
  <c r="K1074" i="32"/>
  <c r="J1074" i="32"/>
  <c r="K1073" i="32"/>
  <c r="J1073" i="32"/>
  <c r="K1072" i="32"/>
  <c r="J1072" i="32"/>
  <c r="K1071" i="32"/>
  <c r="J1071" i="32"/>
  <c r="K1070" i="32"/>
  <c r="J1070" i="32"/>
  <c r="K1069" i="32"/>
  <c r="J1069" i="32"/>
  <c r="K1068" i="32"/>
  <c r="J1068" i="32"/>
  <c r="K1067" i="32"/>
  <c r="J1067" i="32"/>
  <c r="K1066" i="32"/>
  <c r="J1066" i="32"/>
  <c r="K1065" i="32"/>
  <c r="J1065" i="32"/>
  <c r="K1064" i="32"/>
  <c r="J1064" i="32"/>
  <c r="K1063" i="32"/>
  <c r="J1063" i="32"/>
  <c r="K1062" i="32"/>
  <c r="J1062" i="32"/>
  <c r="K1061" i="32"/>
  <c r="J1061" i="32"/>
  <c r="K1060" i="32"/>
  <c r="J1060" i="32"/>
  <c r="K1059" i="32"/>
  <c r="J1059" i="32"/>
  <c r="K1058" i="32"/>
  <c r="J1058" i="32"/>
  <c r="K1057" i="32"/>
  <c r="J1057" i="32"/>
  <c r="K1056" i="32"/>
  <c r="J1056" i="32"/>
  <c r="K1055" i="32"/>
  <c r="J1055" i="32"/>
  <c r="K1054" i="32"/>
  <c r="J1054" i="32"/>
  <c r="K1053" i="32"/>
  <c r="J1053" i="32"/>
  <c r="K1052" i="32"/>
  <c r="J1052" i="32"/>
  <c r="K1051" i="32"/>
  <c r="J1051" i="32"/>
  <c r="K1050" i="32"/>
  <c r="J1050" i="32"/>
  <c r="K1049" i="32"/>
  <c r="J1049" i="32"/>
  <c r="K1048" i="32"/>
  <c r="J1048" i="32"/>
  <c r="K1047" i="32"/>
  <c r="J1047" i="32"/>
  <c r="K1046" i="32"/>
  <c r="J1046" i="32"/>
  <c r="K1045" i="32"/>
  <c r="J1045" i="32"/>
  <c r="K1044" i="32"/>
  <c r="J1044" i="32"/>
  <c r="K1043" i="32"/>
  <c r="J1043" i="32"/>
  <c r="K1042" i="32"/>
  <c r="J1042" i="32"/>
  <c r="K1041" i="32"/>
  <c r="J1041" i="32"/>
  <c r="K1040" i="32"/>
  <c r="J1040" i="32"/>
  <c r="K1039" i="32"/>
  <c r="J1039" i="32"/>
  <c r="K1038" i="32"/>
  <c r="J1038" i="32"/>
  <c r="K1037" i="32"/>
  <c r="J1037" i="32"/>
  <c r="K1036" i="32"/>
  <c r="J1036" i="32"/>
  <c r="K1035" i="32"/>
  <c r="J1035" i="32"/>
  <c r="K1034" i="32"/>
  <c r="J1034" i="32"/>
  <c r="K1033" i="32"/>
  <c r="J1033" i="32"/>
  <c r="K1032" i="32"/>
  <c r="J1032" i="32"/>
  <c r="K1031" i="32"/>
  <c r="J1031" i="32"/>
  <c r="K1030" i="32"/>
  <c r="J1030" i="32"/>
  <c r="K1029" i="32"/>
  <c r="J1029" i="32"/>
  <c r="K1028" i="32"/>
  <c r="J1028" i="32"/>
  <c r="K1027" i="32"/>
  <c r="J1027" i="32"/>
  <c r="K1026" i="32"/>
  <c r="J1026" i="32"/>
  <c r="K1025" i="32"/>
  <c r="J1025" i="32"/>
  <c r="K1024" i="32"/>
  <c r="J1024" i="32"/>
  <c r="K1023" i="32"/>
  <c r="J1023" i="32"/>
  <c r="K1022" i="32"/>
  <c r="J1022" i="32"/>
  <c r="K1021" i="32"/>
  <c r="J1021" i="32"/>
  <c r="K1020" i="32"/>
  <c r="J1020" i="32"/>
  <c r="K1019" i="32"/>
  <c r="J1019" i="32"/>
  <c r="K1018" i="32"/>
  <c r="J1018" i="32"/>
  <c r="K1017" i="32"/>
  <c r="J1017" i="32"/>
  <c r="K1016" i="32"/>
  <c r="J1016" i="32"/>
  <c r="K1015" i="32"/>
  <c r="J1015" i="32"/>
  <c r="K1014" i="32"/>
  <c r="J1014" i="32"/>
  <c r="K1013" i="32"/>
  <c r="J1013" i="32"/>
  <c r="K1012" i="32"/>
  <c r="J1012" i="32"/>
  <c r="K1011" i="32"/>
  <c r="J1011" i="32"/>
  <c r="K1010" i="32"/>
  <c r="J1010" i="32"/>
  <c r="K1009" i="32"/>
  <c r="J1009" i="32"/>
  <c r="K1008" i="32"/>
  <c r="J1008" i="32"/>
  <c r="K1007" i="32"/>
  <c r="J1007" i="32"/>
  <c r="K1006" i="32"/>
  <c r="J1006" i="32"/>
  <c r="K1005" i="32"/>
  <c r="J1005" i="32"/>
  <c r="K1004" i="32"/>
  <c r="J1004" i="32"/>
  <c r="K1003" i="32"/>
  <c r="J1003" i="32"/>
  <c r="K1002" i="32"/>
  <c r="J1002" i="32"/>
  <c r="K1001" i="32"/>
  <c r="J1001" i="32"/>
  <c r="K1000" i="32"/>
  <c r="J1000" i="32"/>
  <c r="K999" i="32"/>
  <c r="J999" i="32"/>
  <c r="K998" i="32"/>
  <c r="J998" i="32"/>
  <c r="K997" i="32"/>
  <c r="J997" i="32"/>
  <c r="K996" i="32"/>
  <c r="J996" i="32"/>
  <c r="K995" i="32"/>
  <c r="J995" i="32"/>
  <c r="K994" i="32"/>
  <c r="J994" i="32"/>
  <c r="K993" i="32"/>
  <c r="J993" i="32"/>
  <c r="K992" i="32"/>
  <c r="J992" i="32"/>
  <c r="K991" i="32"/>
  <c r="J991" i="32"/>
  <c r="K990" i="32"/>
  <c r="J990" i="32"/>
  <c r="K989" i="32"/>
  <c r="J989" i="32"/>
  <c r="K988" i="32"/>
  <c r="J988" i="32"/>
  <c r="K987" i="32"/>
  <c r="J987" i="32"/>
  <c r="K986" i="32"/>
  <c r="J986" i="32"/>
  <c r="K985" i="32"/>
  <c r="J985" i="32"/>
  <c r="K984" i="32"/>
  <c r="J984" i="32"/>
  <c r="K983" i="32"/>
  <c r="J983" i="32"/>
  <c r="K982" i="32"/>
  <c r="J982" i="32"/>
  <c r="K981" i="32"/>
  <c r="J981" i="32"/>
  <c r="K980" i="32"/>
  <c r="J980" i="32"/>
  <c r="K979" i="32"/>
  <c r="J979" i="32"/>
  <c r="K978" i="32"/>
  <c r="J978" i="32"/>
  <c r="K977" i="32"/>
  <c r="J977" i="32"/>
  <c r="K976" i="32"/>
  <c r="J976" i="32"/>
  <c r="K975" i="32"/>
  <c r="J975" i="32"/>
  <c r="K974" i="32"/>
  <c r="J974" i="32"/>
  <c r="K973" i="32"/>
  <c r="J973" i="32"/>
  <c r="K972" i="32"/>
  <c r="J972" i="32"/>
  <c r="K971" i="32"/>
  <c r="J971" i="32"/>
  <c r="K970" i="32"/>
  <c r="J970" i="32"/>
  <c r="K969" i="32"/>
  <c r="J969" i="32"/>
  <c r="K968" i="32"/>
  <c r="J968" i="32"/>
  <c r="K967" i="32"/>
  <c r="J967" i="32"/>
  <c r="K966" i="32"/>
  <c r="J966" i="32"/>
  <c r="K965" i="32"/>
  <c r="J965" i="32"/>
  <c r="K964" i="32"/>
  <c r="J964" i="32"/>
  <c r="K963" i="32"/>
  <c r="J963" i="32"/>
  <c r="K962" i="32"/>
  <c r="J962" i="32"/>
  <c r="K961" i="32"/>
  <c r="J961" i="32"/>
  <c r="K960" i="32"/>
  <c r="J960" i="32"/>
  <c r="K959" i="32"/>
  <c r="J959" i="32"/>
  <c r="K958" i="32"/>
  <c r="J958" i="32"/>
  <c r="K957" i="32"/>
  <c r="J957" i="32"/>
  <c r="K956" i="32"/>
  <c r="J956" i="32"/>
  <c r="K955" i="32"/>
  <c r="J955" i="32"/>
  <c r="K954" i="32"/>
  <c r="J954" i="32"/>
  <c r="K953" i="32"/>
  <c r="J953" i="32"/>
  <c r="K952" i="32"/>
  <c r="J952" i="32"/>
  <c r="K951" i="32"/>
  <c r="J951" i="32"/>
  <c r="K950" i="32"/>
  <c r="J950" i="32"/>
  <c r="K949" i="32"/>
  <c r="J949" i="32"/>
  <c r="K948" i="32"/>
  <c r="J948" i="32"/>
  <c r="K947" i="32"/>
  <c r="J947" i="32"/>
  <c r="K946" i="32"/>
  <c r="J946" i="32"/>
  <c r="K945" i="32"/>
  <c r="J945" i="32"/>
  <c r="K944" i="32"/>
  <c r="J944" i="32"/>
  <c r="K943" i="32"/>
  <c r="J943" i="32"/>
  <c r="K942" i="32"/>
  <c r="J942" i="32"/>
  <c r="K941" i="32"/>
  <c r="J941" i="32"/>
  <c r="K940" i="32"/>
  <c r="J940" i="32"/>
  <c r="K939" i="32"/>
  <c r="J939" i="32"/>
  <c r="K938" i="32"/>
  <c r="J938" i="32"/>
  <c r="K937" i="32"/>
  <c r="J937" i="32"/>
  <c r="K936" i="32"/>
  <c r="J936" i="32"/>
  <c r="K935" i="32"/>
  <c r="J935" i="32"/>
  <c r="K934" i="32"/>
  <c r="J934" i="32"/>
  <c r="K933" i="32"/>
  <c r="J933" i="32"/>
  <c r="K932" i="32"/>
  <c r="J932" i="32"/>
  <c r="K931" i="32"/>
  <c r="J931" i="32"/>
  <c r="K930" i="32"/>
  <c r="J930" i="32"/>
  <c r="K929" i="32"/>
  <c r="J929" i="32"/>
  <c r="K928" i="32"/>
  <c r="J928" i="32"/>
  <c r="K927" i="32"/>
  <c r="J927" i="32"/>
  <c r="K926" i="32"/>
  <c r="J926" i="32"/>
  <c r="K925" i="32"/>
  <c r="J925" i="32"/>
  <c r="K924" i="32"/>
  <c r="J924" i="32"/>
  <c r="K923" i="32"/>
  <c r="J923" i="32"/>
  <c r="K922" i="32"/>
  <c r="J922" i="32"/>
  <c r="K921" i="32"/>
  <c r="J921" i="32"/>
  <c r="K920" i="32"/>
  <c r="J920" i="32"/>
  <c r="K919" i="32"/>
  <c r="J919" i="32"/>
  <c r="K918" i="32"/>
  <c r="J918" i="32"/>
  <c r="K917" i="32"/>
  <c r="J917" i="32"/>
  <c r="K916" i="32"/>
  <c r="J916" i="32"/>
  <c r="K915" i="32"/>
  <c r="J915" i="32"/>
  <c r="K914" i="32"/>
  <c r="J914" i="32"/>
  <c r="K913" i="32"/>
  <c r="J913" i="32"/>
  <c r="K912" i="32"/>
  <c r="J912" i="32"/>
  <c r="K911" i="32"/>
  <c r="J911" i="32"/>
  <c r="K910" i="32"/>
  <c r="J910" i="32"/>
  <c r="K909" i="32"/>
  <c r="J909" i="32"/>
  <c r="K908" i="32"/>
  <c r="J908" i="32"/>
  <c r="K907" i="32"/>
  <c r="J907" i="32"/>
  <c r="K906" i="32"/>
  <c r="J906" i="32"/>
  <c r="K905" i="32"/>
  <c r="J905" i="32"/>
  <c r="K904" i="32"/>
  <c r="J904" i="32"/>
  <c r="K903" i="32"/>
  <c r="J903" i="32"/>
  <c r="K902" i="32"/>
  <c r="J902" i="32"/>
  <c r="K901" i="32"/>
  <c r="J901" i="32"/>
  <c r="K900" i="32"/>
  <c r="J900" i="32"/>
  <c r="K899" i="32"/>
  <c r="J899" i="32"/>
  <c r="K898" i="32"/>
  <c r="J898" i="32"/>
  <c r="K897" i="32"/>
  <c r="J897" i="32"/>
  <c r="K896" i="32"/>
  <c r="J896" i="32"/>
  <c r="K895" i="32"/>
  <c r="J895" i="32"/>
  <c r="K894" i="32"/>
  <c r="J894" i="32"/>
  <c r="K893" i="32"/>
  <c r="J893" i="32"/>
  <c r="K892" i="32"/>
  <c r="J892" i="32"/>
  <c r="K891" i="32"/>
  <c r="J891" i="32"/>
  <c r="K890" i="32"/>
  <c r="J890" i="32"/>
  <c r="K889" i="32"/>
  <c r="J889" i="32"/>
  <c r="K888" i="32"/>
  <c r="J888" i="32"/>
  <c r="K887" i="32"/>
  <c r="J887" i="32"/>
  <c r="K886" i="32"/>
  <c r="J886" i="32"/>
  <c r="K885" i="32"/>
  <c r="J885" i="32"/>
  <c r="K884" i="32"/>
  <c r="J884" i="32"/>
  <c r="K883" i="32"/>
  <c r="J883" i="32"/>
  <c r="K882" i="32"/>
  <c r="J882" i="32"/>
  <c r="K881" i="32"/>
  <c r="J881" i="32"/>
  <c r="K880" i="32"/>
  <c r="J880" i="32"/>
  <c r="K879" i="32"/>
  <c r="J879" i="32"/>
  <c r="K878" i="32"/>
  <c r="J878" i="32"/>
  <c r="K877" i="32"/>
  <c r="J877" i="32"/>
  <c r="K876" i="32"/>
  <c r="J876" i="32"/>
  <c r="K875" i="32"/>
  <c r="J875" i="32"/>
  <c r="K874" i="32"/>
  <c r="J874" i="32"/>
  <c r="K873" i="32"/>
  <c r="J873" i="32"/>
  <c r="K872" i="32"/>
  <c r="J872" i="32"/>
  <c r="K871" i="32"/>
  <c r="J871" i="32"/>
  <c r="K870" i="32"/>
  <c r="J870" i="32"/>
  <c r="K869" i="32"/>
  <c r="J869" i="32"/>
  <c r="K868" i="32"/>
  <c r="J868" i="32"/>
  <c r="K867" i="32"/>
  <c r="J867" i="32"/>
  <c r="K866" i="32"/>
  <c r="J866" i="32"/>
  <c r="K865" i="32"/>
  <c r="J865" i="32"/>
  <c r="K864" i="32"/>
  <c r="J864" i="32"/>
  <c r="K863" i="32"/>
  <c r="J863" i="32"/>
  <c r="K862" i="32"/>
  <c r="J862" i="32"/>
  <c r="K861" i="32"/>
  <c r="J861" i="32"/>
  <c r="K860" i="32"/>
  <c r="J860" i="32"/>
  <c r="K859" i="32"/>
  <c r="J859" i="32"/>
  <c r="K858" i="32"/>
  <c r="J858" i="32"/>
  <c r="K857" i="32"/>
  <c r="J857" i="32"/>
  <c r="K856" i="32"/>
  <c r="J856" i="32"/>
  <c r="K855" i="32"/>
  <c r="J855" i="32"/>
  <c r="K854" i="32"/>
  <c r="J854" i="32"/>
  <c r="K853" i="32"/>
  <c r="J853" i="32"/>
  <c r="K852" i="32"/>
  <c r="J852" i="32"/>
  <c r="K851" i="32"/>
  <c r="J851" i="32"/>
  <c r="K850" i="32"/>
  <c r="J850" i="32"/>
  <c r="K849" i="32"/>
  <c r="J849" i="32"/>
  <c r="K848" i="32"/>
  <c r="J848" i="32"/>
  <c r="K847" i="32"/>
  <c r="J847" i="32"/>
  <c r="K846" i="32"/>
  <c r="J846" i="32"/>
  <c r="K845" i="32"/>
  <c r="J845" i="32"/>
  <c r="K844" i="32"/>
  <c r="J844" i="32"/>
  <c r="K843" i="32"/>
  <c r="J843" i="32"/>
  <c r="K842" i="32"/>
  <c r="J842" i="32"/>
  <c r="K841" i="32"/>
  <c r="J841" i="32"/>
  <c r="K840" i="32"/>
  <c r="J840" i="32"/>
  <c r="K839" i="32"/>
  <c r="J839" i="32"/>
  <c r="K838" i="32"/>
  <c r="J838" i="32"/>
  <c r="K837" i="32"/>
  <c r="J837" i="32"/>
  <c r="K836" i="32"/>
  <c r="J836" i="32"/>
  <c r="K835" i="32"/>
  <c r="J835" i="32"/>
  <c r="K834" i="32"/>
  <c r="J834" i="32"/>
  <c r="K833" i="32"/>
  <c r="J833" i="32"/>
  <c r="K832" i="32"/>
  <c r="J832" i="32"/>
  <c r="K831" i="32"/>
  <c r="J831" i="32"/>
  <c r="K830" i="32"/>
  <c r="J830" i="32"/>
  <c r="K829" i="32"/>
  <c r="J829" i="32"/>
  <c r="K828" i="32"/>
  <c r="J828" i="32"/>
  <c r="K827" i="32"/>
  <c r="J827" i="32"/>
  <c r="K826" i="32"/>
  <c r="J826" i="32"/>
  <c r="K825" i="32"/>
  <c r="J825" i="32"/>
  <c r="K824" i="32"/>
  <c r="J824" i="32"/>
  <c r="K823" i="32"/>
  <c r="J823" i="32"/>
  <c r="K822" i="32"/>
  <c r="J822" i="32"/>
  <c r="K821" i="32"/>
  <c r="J821" i="32"/>
  <c r="K820" i="32"/>
  <c r="J820" i="32"/>
  <c r="K819" i="32"/>
  <c r="J819" i="32"/>
  <c r="K818" i="32"/>
  <c r="J818" i="32"/>
  <c r="K817" i="32"/>
  <c r="J817" i="32"/>
  <c r="K816" i="32"/>
  <c r="J816" i="32"/>
  <c r="K815" i="32"/>
  <c r="J815" i="32"/>
  <c r="K814" i="32"/>
  <c r="J814" i="32"/>
  <c r="K813" i="32"/>
  <c r="J813" i="32"/>
  <c r="K812" i="32"/>
  <c r="J812" i="32"/>
  <c r="K811" i="32"/>
  <c r="J811" i="32"/>
  <c r="K810" i="32"/>
  <c r="J810" i="32"/>
  <c r="K809" i="32"/>
  <c r="J809" i="32"/>
  <c r="K808" i="32"/>
  <c r="J808" i="32"/>
  <c r="K807" i="32"/>
  <c r="J807" i="32"/>
  <c r="K806" i="32"/>
  <c r="J806" i="32"/>
  <c r="K805" i="32"/>
  <c r="J805" i="32"/>
  <c r="K804" i="32"/>
  <c r="J804" i="32"/>
  <c r="K803" i="32"/>
  <c r="J803" i="32"/>
  <c r="K802" i="32"/>
  <c r="J802" i="32"/>
  <c r="K801" i="32"/>
  <c r="J801" i="32"/>
  <c r="K800" i="32"/>
  <c r="J800" i="32"/>
  <c r="K799" i="32"/>
  <c r="J799" i="32"/>
  <c r="K798" i="32"/>
  <c r="J798" i="32"/>
  <c r="K797" i="32"/>
  <c r="J797" i="32"/>
  <c r="K796" i="32"/>
  <c r="J796" i="32"/>
  <c r="K795" i="32"/>
  <c r="J795" i="32"/>
  <c r="K794" i="32"/>
  <c r="J794" i="32"/>
  <c r="K793" i="32"/>
  <c r="J793" i="32"/>
  <c r="K792" i="32"/>
  <c r="J792" i="32"/>
  <c r="K791" i="32"/>
  <c r="J791" i="32"/>
  <c r="K790" i="32"/>
  <c r="J790" i="32"/>
  <c r="K789" i="32"/>
  <c r="J789" i="32"/>
  <c r="K788" i="32"/>
  <c r="J788" i="32"/>
  <c r="K787" i="32"/>
  <c r="J787" i="32"/>
  <c r="K786" i="32"/>
  <c r="J786" i="32"/>
  <c r="K785" i="32"/>
  <c r="J785" i="32"/>
  <c r="K784" i="32"/>
  <c r="J784" i="32"/>
  <c r="K783" i="32"/>
  <c r="J783" i="32"/>
  <c r="K782" i="32"/>
  <c r="J782" i="32"/>
  <c r="K781" i="32"/>
  <c r="J781" i="32"/>
  <c r="K780" i="32"/>
  <c r="J780" i="32"/>
  <c r="K779" i="32"/>
  <c r="J779" i="32"/>
  <c r="K778" i="32"/>
  <c r="J778" i="32"/>
  <c r="K777" i="32"/>
  <c r="J777" i="32"/>
  <c r="K776" i="32"/>
  <c r="J776" i="32"/>
  <c r="K775" i="32"/>
  <c r="J775" i="32"/>
  <c r="K774" i="32"/>
  <c r="J774" i="32"/>
  <c r="K773" i="32"/>
  <c r="J773" i="32"/>
  <c r="K772" i="32"/>
  <c r="J772" i="32"/>
  <c r="K771" i="32"/>
  <c r="J771" i="32"/>
  <c r="K770" i="32"/>
  <c r="J770" i="32"/>
  <c r="K769" i="32"/>
  <c r="J769" i="32"/>
  <c r="K768" i="32"/>
  <c r="J768" i="32"/>
  <c r="K767" i="32"/>
  <c r="J767" i="32"/>
  <c r="K766" i="32"/>
  <c r="J766" i="32"/>
  <c r="K765" i="32"/>
  <c r="J765" i="32"/>
  <c r="K764" i="32"/>
  <c r="J764" i="32"/>
  <c r="K763" i="32"/>
  <c r="J763" i="32"/>
  <c r="K762" i="32"/>
  <c r="J762" i="32"/>
  <c r="K761" i="32"/>
  <c r="J761" i="32"/>
  <c r="K760" i="32"/>
  <c r="J760" i="32"/>
  <c r="K759" i="32"/>
  <c r="J759" i="32"/>
  <c r="K758" i="32"/>
  <c r="J758" i="32"/>
  <c r="K757" i="32"/>
  <c r="J757" i="32"/>
  <c r="K756" i="32"/>
  <c r="J756" i="32"/>
  <c r="K755" i="32"/>
  <c r="J755" i="32"/>
  <c r="K754" i="32"/>
  <c r="J754" i="32"/>
  <c r="K753" i="32"/>
  <c r="J753" i="32"/>
  <c r="K752" i="32"/>
  <c r="J752" i="32"/>
  <c r="K751" i="32"/>
  <c r="J751" i="32"/>
  <c r="K750" i="32"/>
  <c r="J750" i="32"/>
  <c r="K749" i="32"/>
  <c r="J749" i="32"/>
  <c r="K748" i="32"/>
  <c r="J748" i="32"/>
  <c r="K747" i="32"/>
  <c r="J747" i="32"/>
  <c r="K746" i="32"/>
  <c r="J746" i="32"/>
  <c r="K745" i="32"/>
  <c r="J745" i="32"/>
  <c r="K744" i="32"/>
  <c r="J744" i="32"/>
  <c r="K743" i="32"/>
  <c r="J743" i="32"/>
  <c r="K742" i="32"/>
  <c r="J742" i="32"/>
  <c r="K741" i="32"/>
  <c r="J741" i="32"/>
  <c r="K740" i="32"/>
  <c r="J740" i="32"/>
  <c r="K739" i="32"/>
  <c r="J739" i="32"/>
  <c r="K738" i="32"/>
  <c r="J738" i="32"/>
  <c r="K737" i="32"/>
  <c r="J737" i="32"/>
  <c r="K736" i="32"/>
  <c r="J736" i="32"/>
  <c r="K735" i="32"/>
  <c r="J735" i="32"/>
  <c r="K734" i="32"/>
  <c r="J734" i="32"/>
  <c r="K733" i="32"/>
  <c r="J733" i="32"/>
  <c r="K732" i="32"/>
  <c r="J732" i="32"/>
  <c r="K731" i="32"/>
  <c r="J731" i="32"/>
  <c r="K730" i="32"/>
  <c r="J730" i="32"/>
  <c r="K729" i="32"/>
  <c r="J729" i="32"/>
  <c r="K728" i="32"/>
  <c r="J728" i="32"/>
  <c r="K727" i="32"/>
  <c r="J727" i="32"/>
  <c r="K726" i="32"/>
  <c r="J726" i="32"/>
  <c r="K725" i="32"/>
  <c r="J725" i="32"/>
  <c r="K724" i="32"/>
  <c r="J724" i="32"/>
  <c r="K723" i="32"/>
  <c r="J723" i="32"/>
  <c r="K722" i="32"/>
  <c r="J722" i="32"/>
  <c r="K721" i="32"/>
  <c r="J721" i="32"/>
  <c r="K720" i="32"/>
  <c r="J720" i="32"/>
  <c r="K719" i="32"/>
  <c r="J719" i="32"/>
  <c r="K718" i="32"/>
  <c r="J718" i="32"/>
  <c r="K717" i="32"/>
  <c r="J717" i="32"/>
  <c r="K716" i="32"/>
  <c r="J716" i="32"/>
  <c r="K715" i="32"/>
  <c r="J715" i="32"/>
  <c r="K714" i="32"/>
  <c r="J714" i="32"/>
  <c r="K713" i="32"/>
  <c r="J713" i="32"/>
  <c r="K712" i="32"/>
  <c r="J712" i="32"/>
  <c r="K711" i="32"/>
  <c r="J711" i="32"/>
  <c r="K710" i="32"/>
  <c r="J710" i="32"/>
  <c r="K709" i="32"/>
  <c r="J709" i="32"/>
  <c r="K708" i="32"/>
  <c r="J708" i="32"/>
  <c r="K707" i="32"/>
  <c r="J707" i="32"/>
  <c r="K706" i="32"/>
  <c r="J706" i="32"/>
  <c r="K705" i="32"/>
  <c r="J705" i="32"/>
  <c r="K704" i="32"/>
  <c r="J704" i="32"/>
  <c r="K703" i="32"/>
  <c r="J703" i="32"/>
  <c r="K702" i="32"/>
  <c r="J702" i="32"/>
  <c r="K701" i="32"/>
  <c r="J701" i="32"/>
  <c r="K700" i="32"/>
  <c r="J700" i="32"/>
  <c r="K699" i="32"/>
  <c r="J699" i="32"/>
  <c r="K698" i="32"/>
  <c r="J698" i="32"/>
  <c r="K697" i="32"/>
  <c r="J697" i="32"/>
  <c r="K696" i="32"/>
  <c r="J696" i="32"/>
  <c r="K695" i="32"/>
  <c r="J695" i="32"/>
  <c r="K694" i="32"/>
  <c r="J694" i="32"/>
  <c r="K693" i="32"/>
  <c r="J693" i="32"/>
  <c r="K692" i="32"/>
  <c r="J692" i="32"/>
  <c r="K691" i="32"/>
  <c r="J691" i="32"/>
  <c r="K690" i="32"/>
  <c r="J690" i="32"/>
  <c r="K689" i="32"/>
  <c r="J689" i="32"/>
  <c r="K688" i="32"/>
  <c r="J688" i="32"/>
  <c r="K687" i="32"/>
  <c r="J687" i="32"/>
  <c r="K686" i="32"/>
  <c r="J686" i="32"/>
  <c r="K685" i="32"/>
  <c r="J685" i="32"/>
  <c r="K684" i="32"/>
  <c r="J684" i="32"/>
  <c r="K683" i="32"/>
  <c r="J683" i="32"/>
  <c r="K682" i="32"/>
  <c r="J682" i="32"/>
  <c r="K681" i="32"/>
  <c r="J681" i="32"/>
  <c r="K680" i="32"/>
  <c r="J680" i="32"/>
  <c r="K679" i="32"/>
  <c r="J679" i="32"/>
  <c r="K678" i="32"/>
  <c r="J678" i="32"/>
  <c r="K677" i="32"/>
  <c r="J677" i="32"/>
  <c r="K676" i="32"/>
  <c r="J676" i="32"/>
  <c r="K675" i="32"/>
  <c r="J675" i="32"/>
  <c r="K674" i="32"/>
  <c r="J674" i="32"/>
  <c r="K673" i="32"/>
  <c r="J673" i="32"/>
  <c r="K672" i="32"/>
  <c r="J672" i="32"/>
  <c r="K671" i="32"/>
  <c r="J671" i="32"/>
  <c r="K670" i="32"/>
  <c r="J670" i="32"/>
  <c r="K669" i="32"/>
  <c r="J669" i="32"/>
  <c r="K668" i="32"/>
  <c r="J668" i="32"/>
  <c r="K667" i="32"/>
  <c r="J667" i="32"/>
  <c r="K666" i="32"/>
  <c r="J666" i="32"/>
  <c r="K665" i="32"/>
  <c r="J665" i="32"/>
  <c r="K664" i="32"/>
  <c r="J664" i="32"/>
  <c r="K663" i="32"/>
  <c r="J663" i="32"/>
  <c r="K662" i="32"/>
  <c r="J662" i="32"/>
  <c r="K661" i="32"/>
  <c r="J661" i="32"/>
  <c r="K660" i="32"/>
  <c r="J660" i="32"/>
  <c r="K659" i="32"/>
  <c r="J659" i="32"/>
  <c r="K658" i="32"/>
  <c r="J658" i="32"/>
  <c r="K657" i="32"/>
  <c r="J657" i="32"/>
  <c r="K656" i="32"/>
  <c r="J656" i="32"/>
  <c r="K655" i="32"/>
  <c r="J655" i="32"/>
  <c r="K654" i="32"/>
  <c r="J654" i="32"/>
  <c r="K653" i="32"/>
  <c r="J653" i="32"/>
  <c r="K652" i="32"/>
  <c r="J652" i="32"/>
  <c r="K651" i="32"/>
  <c r="J651" i="32"/>
  <c r="K650" i="32"/>
  <c r="J650" i="32"/>
  <c r="K649" i="32"/>
  <c r="J649" i="32"/>
  <c r="K648" i="32"/>
  <c r="J648" i="32"/>
  <c r="K647" i="32"/>
  <c r="J647" i="32"/>
  <c r="K646" i="32"/>
  <c r="J646" i="32"/>
  <c r="K645" i="32"/>
  <c r="J645" i="32"/>
  <c r="K644" i="32"/>
  <c r="J644" i="32"/>
  <c r="K643" i="32"/>
  <c r="J643" i="32"/>
  <c r="K642" i="32"/>
  <c r="J642" i="32"/>
  <c r="K641" i="32"/>
  <c r="J641" i="32"/>
  <c r="K640" i="32"/>
  <c r="J640" i="32"/>
  <c r="K639" i="32"/>
  <c r="J639" i="32"/>
  <c r="K638" i="32"/>
  <c r="J638" i="32"/>
  <c r="K637" i="32"/>
  <c r="J637" i="32"/>
  <c r="K636" i="32"/>
  <c r="J636" i="32"/>
  <c r="K635" i="32"/>
  <c r="J635" i="32"/>
  <c r="K634" i="32"/>
  <c r="J634" i="32"/>
  <c r="K633" i="32"/>
  <c r="J633" i="32"/>
  <c r="K632" i="32"/>
  <c r="J632" i="32"/>
  <c r="K631" i="32"/>
  <c r="J631" i="32"/>
  <c r="K630" i="32"/>
  <c r="J630" i="32"/>
  <c r="K629" i="32"/>
  <c r="J629" i="32"/>
  <c r="K628" i="32"/>
  <c r="J628" i="32"/>
  <c r="K627" i="32"/>
  <c r="J627" i="32"/>
  <c r="K626" i="32"/>
  <c r="J626" i="32"/>
  <c r="K625" i="32"/>
  <c r="J625" i="32"/>
  <c r="K624" i="32"/>
  <c r="J624" i="32"/>
  <c r="K623" i="32"/>
  <c r="J623" i="32"/>
  <c r="K622" i="32"/>
  <c r="J622" i="32"/>
  <c r="K621" i="32"/>
  <c r="J621" i="32"/>
  <c r="K620" i="32"/>
  <c r="J620" i="32"/>
  <c r="K619" i="32"/>
  <c r="J619" i="32"/>
  <c r="K618" i="32"/>
  <c r="J618" i="32"/>
  <c r="K617" i="32"/>
  <c r="J617" i="32"/>
  <c r="K616" i="32"/>
  <c r="J616" i="32"/>
  <c r="K615" i="32"/>
  <c r="J615" i="32"/>
  <c r="K614" i="32"/>
  <c r="J614" i="32"/>
  <c r="K613" i="32"/>
  <c r="J613" i="32"/>
  <c r="K612" i="32"/>
  <c r="J612" i="32"/>
  <c r="K611" i="32"/>
  <c r="J611" i="32"/>
  <c r="K610" i="32"/>
  <c r="J610" i="32"/>
  <c r="K609" i="32"/>
  <c r="J609" i="32"/>
  <c r="K608" i="32"/>
  <c r="J608" i="32"/>
  <c r="K607" i="32"/>
  <c r="J607" i="32"/>
  <c r="K606" i="32"/>
  <c r="J606" i="32"/>
  <c r="K605" i="32"/>
  <c r="J605" i="32"/>
  <c r="K604" i="32"/>
  <c r="J604" i="32"/>
  <c r="K603" i="32"/>
  <c r="J603" i="32"/>
  <c r="K602" i="32"/>
  <c r="J602" i="32"/>
  <c r="K601" i="32"/>
  <c r="J601" i="32"/>
  <c r="K600" i="32"/>
  <c r="J600" i="32"/>
  <c r="K599" i="32"/>
  <c r="J599" i="32"/>
  <c r="K598" i="32"/>
  <c r="J598" i="32"/>
  <c r="K597" i="32"/>
  <c r="J597" i="32"/>
  <c r="K596" i="32"/>
  <c r="J596" i="32"/>
  <c r="K595" i="32"/>
  <c r="J595" i="32"/>
  <c r="K594" i="32"/>
  <c r="J594" i="32"/>
  <c r="K593" i="32"/>
  <c r="J593" i="32"/>
  <c r="K592" i="32"/>
  <c r="J592" i="32"/>
  <c r="K591" i="32"/>
  <c r="J591" i="32"/>
  <c r="K590" i="32"/>
  <c r="J590" i="32"/>
  <c r="K589" i="32"/>
  <c r="J589" i="32"/>
  <c r="K588" i="32"/>
  <c r="J588" i="32"/>
  <c r="K587" i="32"/>
  <c r="J587" i="32"/>
  <c r="K586" i="32"/>
  <c r="J586" i="32"/>
  <c r="K585" i="32"/>
  <c r="J585" i="32"/>
  <c r="K584" i="32"/>
  <c r="J584" i="32"/>
  <c r="K583" i="32"/>
  <c r="J583" i="32"/>
  <c r="K582" i="32"/>
  <c r="J582" i="32"/>
  <c r="K581" i="32"/>
  <c r="J581" i="32"/>
  <c r="K580" i="32"/>
  <c r="J580" i="32"/>
  <c r="K579" i="32"/>
  <c r="J579" i="32"/>
  <c r="K578" i="32"/>
  <c r="J578" i="32"/>
  <c r="K577" i="32"/>
  <c r="J577" i="32"/>
  <c r="K576" i="32"/>
  <c r="J576" i="32"/>
  <c r="K575" i="32"/>
  <c r="J575" i="32"/>
  <c r="K574" i="32"/>
  <c r="J574" i="32"/>
  <c r="K573" i="32"/>
  <c r="J573" i="32"/>
  <c r="K572" i="32"/>
  <c r="J572" i="32"/>
  <c r="K571" i="32"/>
  <c r="J571" i="32"/>
  <c r="K570" i="32"/>
  <c r="J570" i="32"/>
  <c r="K569" i="32"/>
  <c r="J569" i="32"/>
  <c r="K568" i="32"/>
  <c r="J568" i="32"/>
  <c r="K567" i="32"/>
  <c r="J567" i="32"/>
  <c r="K566" i="32"/>
  <c r="J566" i="32"/>
  <c r="K565" i="32"/>
  <c r="J565" i="32"/>
  <c r="K564" i="32"/>
  <c r="J564" i="32"/>
  <c r="K563" i="32"/>
  <c r="J563" i="32"/>
  <c r="K562" i="32"/>
  <c r="J562" i="32"/>
  <c r="K561" i="32"/>
  <c r="J561" i="32"/>
  <c r="K560" i="32"/>
  <c r="J560" i="32"/>
  <c r="K559" i="32"/>
  <c r="J559" i="32"/>
  <c r="K558" i="32"/>
  <c r="J558" i="32"/>
  <c r="K557" i="32"/>
  <c r="J557" i="32"/>
  <c r="K556" i="32"/>
  <c r="J556" i="32"/>
  <c r="K555" i="32"/>
  <c r="J555" i="32"/>
  <c r="K554" i="32"/>
  <c r="J554" i="32"/>
  <c r="K553" i="32"/>
  <c r="J553" i="32"/>
  <c r="K552" i="32"/>
  <c r="J552" i="32"/>
  <c r="K551" i="32"/>
  <c r="J551" i="32"/>
  <c r="K550" i="32"/>
  <c r="J550" i="32"/>
  <c r="K549" i="32"/>
  <c r="J549" i="32"/>
  <c r="K548" i="32"/>
  <c r="J548" i="32"/>
  <c r="K547" i="32"/>
  <c r="J547" i="32"/>
  <c r="K546" i="32"/>
  <c r="J546" i="32"/>
  <c r="K545" i="32"/>
  <c r="J545" i="32"/>
  <c r="K544" i="32"/>
  <c r="J544" i="32"/>
  <c r="K543" i="32"/>
  <c r="J543" i="32"/>
  <c r="K542" i="32"/>
  <c r="J542" i="32"/>
  <c r="K541" i="32"/>
  <c r="J541" i="32"/>
  <c r="K540" i="32"/>
  <c r="J540" i="32"/>
  <c r="K539" i="32"/>
  <c r="J539" i="32"/>
  <c r="K538" i="32"/>
  <c r="J538" i="32"/>
  <c r="K537" i="32"/>
  <c r="J537" i="32"/>
  <c r="K536" i="32"/>
  <c r="J536" i="32"/>
  <c r="K535" i="32"/>
  <c r="J535" i="32"/>
  <c r="K534" i="32"/>
  <c r="J534" i="32"/>
  <c r="K533" i="32"/>
  <c r="J533" i="32"/>
  <c r="K532" i="32"/>
  <c r="J532" i="32"/>
  <c r="K531" i="32"/>
  <c r="J531" i="32"/>
  <c r="K530" i="32"/>
  <c r="J530" i="32"/>
  <c r="K529" i="32"/>
  <c r="J529" i="32"/>
  <c r="K528" i="32"/>
  <c r="J528" i="32"/>
  <c r="K527" i="32"/>
  <c r="J527" i="32"/>
  <c r="K526" i="32"/>
  <c r="J526" i="32"/>
  <c r="K525" i="32"/>
  <c r="J525" i="32"/>
  <c r="K524" i="32"/>
  <c r="J524" i="32"/>
  <c r="K523" i="32"/>
  <c r="J523" i="32"/>
  <c r="K522" i="32"/>
  <c r="J522" i="32"/>
  <c r="K521" i="32"/>
  <c r="J521" i="32"/>
  <c r="K520" i="32"/>
  <c r="J520" i="32"/>
  <c r="K519" i="32"/>
  <c r="J519" i="32"/>
  <c r="K518" i="32"/>
  <c r="J518" i="32"/>
  <c r="K517" i="32"/>
  <c r="J517" i="32"/>
  <c r="K516" i="32"/>
  <c r="J516" i="32"/>
  <c r="K515" i="32"/>
  <c r="J515" i="32"/>
  <c r="K514" i="32"/>
  <c r="J514" i="32"/>
  <c r="K513" i="32"/>
  <c r="J513" i="32"/>
  <c r="K512" i="32"/>
  <c r="J512" i="32"/>
  <c r="K511" i="32"/>
  <c r="J511" i="32"/>
  <c r="K510" i="32"/>
  <c r="J510" i="32"/>
  <c r="K509" i="32"/>
  <c r="J509" i="32"/>
  <c r="K508" i="32"/>
  <c r="J508" i="32"/>
  <c r="K507" i="32"/>
  <c r="J507" i="32"/>
  <c r="K506" i="32"/>
  <c r="J506" i="32"/>
  <c r="K505" i="32"/>
  <c r="J505" i="32"/>
  <c r="K504" i="32"/>
  <c r="J504" i="32"/>
  <c r="K503" i="32"/>
  <c r="J503" i="32"/>
  <c r="K502" i="32"/>
  <c r="J502" i="32"/>
  <c r="K501" i="32"/>
  <c r="J501" i="32"/>
  <c r="K500" i="32"/>
  <c r="J500" i="32"/>
  <c r="K499" i="32"/>
  <c r="J499" i="32"/>
  <c r="K498" i="32"/>
  <c r="J498" i="32"/>
  <c r="K497" i="32"/>
  <c r="J497" i="32"/>
  <c r="K496" i="32"/>
  <c r="J496" i="32"/>
  <c r="K495" i="32"/>
  <c r="J495" i="32"/>
  <c r="K494" i="32"/>
  <c r="J494" i="32"/>
  <c r="K493" i="32"/>
  <c r="J493" i="32"/>
  <c r="K492" i="32"/>
  <c r="J492" i="32"/>
  <c r="K491" i="32"/>
  <c r="J491" i="32"/>
  <c r="K490" i="32"/>
  <c r="J490" i="32"/>
  <c r="K489" i="32"/>
  <c r="J489" i="32"/>
  <c r="K488" i="32"/>
  <c r="J488" i="32"/>
  <c r="K487" i="32"/>
  <c r="J487" i="32"/>
  <c r="K486" i="32"/>
  <c r="J486" i="32"/>
  <c r="K485" i="32"/>
  <c r="J485" i="32"/>
  <c r="K484" i="32"/>
  <c r="J484" i="32"/>
  <c r="K483" i="32"/>
  <c r="J483" i="32"/>
  <c r="K482" i="32"/>
  <c r="J482" i="32"/>
  <c r="K481" i="32"/>
  <c r="J481" i="32"/>
  <c r="K480" i="32"/>
  <c r="J480" i="32"/>
  <c r="K479" i="32"/>
  <c r="J479" i="32"/>
  <c r="K478" i="32"/>
  <c r="J478" i="32"/>
  <c r="K477" i="32"/>
  <c r="J477" i="32"/>
  <c r="K476" i="32"/>
  <c r="J476" i="32"/>
  <c r="K475" i="32"/>
  <c r="J475" i="32"/>
  <c r="K474" i="32"/>
  <c r="J474" i="32"/>
  <c r="K473" i="32"/>
  <c r="J473" i="32"/>
  <c r="K472" i="32"/>
  <c r="J472" i="32"/>
  <c r="K471" i="32"/>
  <c r="J471" i="32"/>
  <c r="K470" i="32"/>
  <c r="J470" i="32"/>
  <c r="K469" i="32"/>
  <c r="J469" i="32"/>
  <c r="K468" i="32"/>
  <c r="J468" i="32"/>
  <c r="K467" i="32"/>
  <c r="J467" i="32"/>
  <c r="K466" i="32"/>
  <c r="J466" i="32"/>
  <c r="K465" i="32"/>
  <c r="J465" i="32"/>
  <c r="K464" i="32"/>
  <c r="J464" i="32"/>
  <c r="K463" i="32"/>
  <c r="J463" i="32"/>
  <c r="K462" i="32"/>
  <c r="J462" i="32"/>
  <c r="K461" i="32"/>
  <c r="J461" i="32"/>
  <c r="K460" i="32"/>
  <c r="J460" i="32"/>
  <c r="K459" i="32"/>
  <c r="J459" i="32"/>
  <c r="K458" i="32"/>
  <c r="J458" i="32"/>
  <c r="K457" i="32"/>
  <c r="J457" i="32"/>
  <c r="K456" i="32"/>
  <c r="J456" i="32"/>
  <c r="K455" i="32"/>
  <c r="J455" i="32"/>
  <c r="K454" i="32"/>
  <c r="J454" i="32"/>
  <c r="K453" i="32"/>
  <c r="J453" i="32"/>
  <c r="K452" i="32"/>
  <c r="J452" i="32"/>
  <c r="K451" i="32"/>
  <c r="J451" i="32"/>
  <c r="K450" i="32"/>
  <c r="J450" i="32"/>
  <c r="K449" i="32"/>
  <c r="J449" i="32"/>
  <c r="K448" i="32"/>
  <c r="J448" i="32"/>
  <c r="K447" i="32"/>
  <c r="J447" i="32"/>
  <c r="K446" i="32"/>
  <c r="J446" i="32"/>
  <c r="K445" i="32"/>
  <c r="J445" i="32"/>
  <c r="K444" i="32"/>
  <c r="J444" i="32"/>
  <c r="K443" i="32"/>
  <c r="J443" i="32"/>
  <c r="K442" i="32"/>
  <c r="J442" i="32"/>
  <c r="K441" i="32"/>
  <c r="J441" i="32"/>
  <c r="K440" i="32"/>
  <c r="J440" i="32"/>
  <c r="K439" i="32"/>
  <c r="J439" i="32"/>
  <c r="K438" i="32"/>
  <c r="J438" i="32"/>
  <c r="K437" i="32"/>
  <c r="J437" i="32"/>
  <c r="K436" i="32"/>
  <c r="J436" i="32"/>
  <c r="K435" i="32"/>
  <c r="J435" i="32"/>
  <c r="K434" i="32"/>
  <c r="J434" i="32"/>
  <c r="K433" i="32"/>
  <c r="J433" i="32"/>
  <c r="K432" i="32"/>
  <c r="J432" i="32"/>
  <c r="K431" i="32"/>
  <c r="J431" i="32"/>
  <c r="K430" i="32"/>
  <c r="J430" i="32"/>
  <c r="K429" i="32"/>
  <c r="J429" i="32"/>
  <c r="K428" i="32"/>
  <c r="J428" i="32"/>
  <c r="K427" i="32"/>
  <c r="J427" i="32"/>
  <c r="K426" i="32"/>
  <c r="J426" i="32"/>
  <c r="K425" i="32"/>
  <c r="J425" i="32"/>
  <c r="K424" i="32"/>
  <c r="J424" i="32"/>
  <c r="K423" i="32"/>
  <c r="J423" i="32"/>
  <c r="K422" i="32"/>
  <c r="J422" i="32"/>
  <c r="K421" i="32"/>
  <c r="J421" i="32"/>
  <c r="K420" i="32"/>
  <c r="J420" i="32"/>
  <c r="K419" i="32"/>
  <c r="J419" i="32"/>
  <c r="K418" i="32"/>
  <c r="J418" i="32"/>
  <c r="K417" i="32"/>
  <c r="J417" i="32"/>
  <c r="K416" i="32"/>
  <c r="J416" i="32"/>
  <c r="K415" i="32"/>
  <c r="J415" i="32"/>
  <c r="K414" i="32"/>
  <c r="J414" i="32"/>
  <c r="K413" i="32"/>
  <c r="J413" i="32"/>
  <c r="K412" i="32"/>
  <c r="J412" i="32"/>
  <c r="K411" i="32"/>
  <c r="J411" i="32"/>
  <c r="K410" i="32"/>
  <c r="J410" i="32"/>
  <c r="K409" i="32"/>
  <c r="J409" i="32"/>
  <c r="K408" i="32"/>
  <c r="J408" i="32"/>
  <c r="K407" i="32"/>
  <c r="J407" i="32"/>
  <c r="K406" i="32"/>
  <c r="J406" i="32"/>
  <c r="K405" i="32"/>
  <c r="J405" i="32"/>
  <c r="K404" i="32"/>
  <c r="J404" i="32"/>
  <c r="K403" i="32"/>
  <c r="J403" i="32"/>
  <c r="K402" i="32"/>
  <c r="J402" i="32"/>
  <c r="K401" i="32"/>
  <c r="J401" i="32"/>
  <c r="K400" i="32"/>
  <c r="J400" i="32"/>
  <c r="K399" i="32"/>
  <c r="J399" i="32"/>
  <c r="K398" i="32"/>
  <c r="J398" i="32"/>
  <c r="K397" i="32"/>
  <c r="J397" i="32"/>
  <c r="K396" i="32"/>
  <c r="J396" i="32"/>
  <c r="K395" i="32"/>
  <c r="J395" i="32"/>
  <c r="K394" i="32"/>
  <c r="J394" i="32"/>
  <c r="K393" i="32"/>
  <c r="J393" i="32"/>
  <c r="K392" i="32"/>
  <c r="J392" i="32"/>
  <c r="K391" i="32"/>
  <c r="J391" i="32"/>
  <c r="K390" i="32"/>
  <c r="J390" i="32"/>
  <c r="K389" i="32"/>
  <c r="J389" i="32"/>
  <c r="K388" i="32"/>
  <c r="J388" i="32"/>
  <c r="K387" i="32"/>
  <c r="J387" i="32"/>
  <c r="K386" i="32"/>
  <c r="J386" i="32"/>
  <c r="K385" i="32"/>
  <c r="J385" i="32"/>
  <c r="K384" i="32"/>
  <c r="J384" i="32"/>
  <c r="K383" i="32"/>
  <c r="J383" i="32"/>
  <c r="K382" i="32"/>
  <c r="J382" i="32"/>
  <c r="K381" i="32"/>
  <c r="J381" i="32"/>
  <c r="K380" i="32"/>
  <c r="J380" i="32"/>
  <c r="K379" i="32"/>
  <c r="J379" i="32"/>
  <c r="K378" i="32"/>
  <c r="J378" i="32"/>
  <c r="K377" i="32"/>
  <c r="J377" i="32"/>
  <c r="K376" i="32"/>
  <c r="J376" i="32"/>
  <c r="K375" i="32"/>
  <c r="J375" i="32"/>
  <c r="K374" i="32"/>
  <c r="J374" i="32"/>
  <c r="K373" i="32"/>
  <c r="J373" i="32"/>
  <c r="K372" i="32"/>
  <c r="J372" i="32"/>
  <c r="K371" i="32"/>
  <c r="J371" i="32"/>
  <c r="K370" i="32"/>
  <c r="J370" i="32"/>
  <c r="K369" i="32"/>
  <c r="J369" i="32"/>
  <c r="K368" i="32"/>
  <c r="J368" i="32"/>
  <c r="K367" i="32"/>
  <c r="J367" i="32"/>
  <c r="K366" i="32"/>
  <c r="J366" i="32"/>
  <c r="K365" i="32"/>
  <c r="J365" i="32"/>
  <c r="K364" i="32"/>
  <c r="J364" i="32"/>
  <c r="K363" i="32"/>
  <c r="J363" i="32"/>
  <c r="K362" i="32"/>
  <c r="J362" i="32"/>
  <c r="K361" i="32"/>
  <c r="J361" i="32"/>
  <c r="K360" i="32"/>
  <c r="J360" i="32"/>
  <c r="K359" i="32"/>
  <c r="J359" i="32"/>
  <c r="K358" i="32"/>
  <c r="J358" i="32"/>
  <c r="K357" i="32"/>
  <c r="J357" i="32"/>
  <c r="K356" i="32"/>
  <c r="J356" i="32"/>
  <c r="K355" i="32"/>
  <c r="J355" i="32"/>
  <c r="K354" i="32"/>
  <c r="J354" i="32"/>
  <c r="K353" i="32"/>
  <c r="J353" i="32"/>
  <c r="K352" i="32"/>
  <c r="J352" i="32"/>
  <c r="K351" i="32"/>
  <c r="J351" i="32"/>
  <c r="K350" i="32"/>
  <c r="J350" i="32"/>
  <c r="K349" i="32"/>
  <c r="J349" i="32"/>
  <c r="K348" i="32"/>
  <c r="J348" i="32"/>
  <c r="K347" i="32"/>
  <c r="J347" i="32"/>
  <c r="K346" i="32"/>
  <c r="J346" i="32"/>
  <c r="K345" i="32"/>
  <c r="J345" i="32"/>
  <c r="K344" i="32"/>
  <c r="J344" i="32"/>
  <c r="K343" i="32"/>
  <c r="J343" i="32"/>
  <c r="K342" i="32"/>
  <c r="J342" i="32"/>
  <c r="K341" i="32"/>
  <c r="J341" i="32"/>
  <c r="K340" i="32"/>
  <c r="J340" i="32"/>
  <c r="K339" i="32"/>
  <c r="J339" i="32"/>
  <c r="K338" i="32"/>
  <c r="J338" i="32"/>
  <c r="K337" i="32"/>
  <c r="J337" i="32"/>
  <c r="K336" i="32"/>
  <c r="J336" i="32"/>
  <c r="K335" i="32"/>
  <c r="J335" i="32"/>
  <c r="K334" i="32"/>
  <c r="J334" i="32"/>
  <c r="K333" i="32"/>
  <c r="J333" i="32"/>
  <c r="K332" i="32"/>
  <c r="J332" i="32"/>
  <c r="K331" i="32"/>
  <c r="J331" i="32"/>
  <c r="K330" i="32"/>
  <c r="J330" i="32"/>
  <c r="K329" i="32"/>
  <c r="J329" i="32"/>
  <c r="K328" i="32"/>
  <c r="J328" i="32"/>
  <c r="K327" i="32"/>
  <c r="J327" i="32"/>
  <c r="K326" i="32"/>
  <c r="J326" i="32"/>
  <c r="K325" i="32"/>
  <c r="J325" i="32"/>
  <c r="K324" i="32"/>
  <c r="J324" i="32"/>
  <c r="K323" i="32"/>
  <c r="J323" i="32"/>
  <c r="K322" i="32"/>
  <c r="J322" i="32"/>
  <c r="K321" i="32"/>
  <c r="J321" i="32"/>
  <c r="K320" i="32"/>
  <c r="J320" i="32"/>
  <c r="K319" i="32"/>
  <c r="J319" i="32"/>
  <c r="K318" i="32"/>
  <c r="J318" i="32"/>
  <c r="K317" i="32"/>
  <c r="J317" i="32"/>
  <c r="K316" i="32"/>
  <c r="J316" i="32"/>
  <c r="K315" i="32"/>
  <c r="J315" i="32"/>
  <c r="K314" i="32"/>
  <c r="J314" i="32"/>
  <c r="K313" i="32"/>
  <c r="J313" i="32"/>
  <c r="K312" i="32"/>
  <c r="J312" i="32"/>
  <c r="K311" i="32"/>
  <c r="J311" i="32"/>
  <c r="K310" i="32"/>
  <c r="J310" i="32"/>
  <c r="K309" i="32"/>
  <c r="J309" i="32"/>
  <c r="K308" i="32"/>
  <c r="J308" i="32"/>
  <c r="K307" i="32"/>
  <c r="J307" i="32"/>
  <c r="K306" i="32"/>
  <c r="J306" i="32"/>
  <c r="K305" i="32"/>
  <c r="J305" i="32"/>
  <c r="K304" i="32"/>
  <c r="J304" i="32"/>
  <c r="K303" i="32"/>
  <c r="J303" i="32"/>
  <c r="K302" i="32"/>
  <c r="J302" i="32"/>
  <c r="K301" i="32"/>
  <c r="J301" i="32"/>
  <c r="K300" i="32"/>
  <c r="J300" i="32"/>
  <c r="K299" i="32"/>
  <c r="J299" i="32"/>
  <c r="K298" i="32"/>
  <c r="J298" i="32"/>
  <c r="K297" i="32"/>
  <c r="J297" i="32"/>
  <c r="K296" i="32"/>
  <c r="J296" i="32"/>
  <c r="K295" i="32"/>
  <c r="J295" i="32"/>
  <c r="K294" i="32"/>
  <c r="J294" i="32"/>
  <c r="K293" i="32"/>
  <c r="J293" i="32"/>
  <c r="K292" i="32"/>
  <c r="J292" i="32"/>
  <c r="K291" i="32"/>
  <c r="J291" i="32"/>
  <c r="K290" i="32"/>
  <c r="J290" i="32"/>
  <c r="K289" i="32"/>
  <c r="J289" i="32"/>
  <c r="K288" i="32"/>
  <c r="J288" i="32"/>
  <c r="K287" i="32"/>
  <c r="J287" i="32"/>
  <c r="K286" i="32"/>
  <c r="J286" i="32"/>
  <c r="K285" i="32"/>
  <c r="J285" i="32"/>
  <c r="K284" i="32"/>
  <c r="J284" i="32"/>
  <c r="K283" i="32"/>
  <c r="J283" i="32"/>
  <c r="K282" i="32"/>
  <c r="J282" i="32"/>
  <c r="K281" i="32"/>
  <c r="J281" i="32"/>
  <c r="K280" i="32"/>
  <c r="J280" i="32"/>
  <c r="K279" i="32"/>
  <c r="J279" i="32"/>
  <c r="K278" i="32"/>
  <c r="J278" i="32"/>
  <c r="K277" i="32"/>
  <c r="J277" i="32"/>
  <c r="K276" i="32"/>
  <c r="J276" i="32"/>
  <c r="K275" i="32"/>
  <c r="J275" i="32"/>
  <c r="K274" i="32"/>
  <c r="J274" i="32"/>
  <c r="K273" i="32"/>
  <c r="J273" i="32"/>
  <c r="K272" i="32"/>
  <c r="J272" i="32"/>
  <c r="K271" i="32"/>
  <c r="J271" i="32"/>
  <c r="K270" i="32"/>
  <c r="J270" i="32"/>
  <c r="K269" i="32"/>
  <c r="J269" i="32"/>
  <c r="K268" i="32"/>
  <c r="J268" i="32"/>
  <c r="K267" i="32"/>
  <c r="J267" i="32"/>
  <c r="K266" i="32"/>
  <c r="J266" i="32"/>
  <c r="K265" i="32"/>
  <c r="J265" i="32"/>
  <c r="K264" i="32"/>
  <c r="J264" i="32"/>
  <c r="K263" i="32"/>
  <c r="J263" i="32"/>
  <c r="K262" i="32"/>
  <c r="J262" i="32"/>
  <c r="K261" i="32"/>
  <c r="J261" i="32"/>
  <c r="K260" i="32"/>
  <c r="J260" i="32"/>
  <c r="K259" i="32"/>
  <c r="J259" i="32"/>
  <c r="K258" i="32"/>
  <c r="J258" i="32"/>
  <c r="K257" i="32"/>
  <c r="J257" i="32"/>
  <c r="K256" i="32"/>
  <c r="J256" i="32"/>
  <c r="K255" i="32"/>
  <c r="J255" i="32"/>
  <c r="K254" i="32"/>
  <c r="J254" i="32"/>
  <c r="K253" i="32"/>
  <c r="J253" i="32"/>
  <c r="K252" i="32"/>
  <c r="J252" i="32"/>
  <c r="K251" i="32"/>
  <c r="J251" i="32"/>
  <c r="K250" i="32"/>
  <c r="J250" i="32"/>
  <c r="K249" i="32"/>
  <c r="J249" i="32"/>
  <c r="K248" i="32"/>
  <c r="J248" i="32"/>
  <c r="K247" i="32"/>
  <c r="J247" i="32"/>
  <c r="K246" i="32"/>
  <c r="J246" i="32"/>
  <c r="K245" i="32"/>
  <c r="J245" i="32"/>
  <c r="K244" i="32"/>
  <c r="J244" i="32"/>
  <c r="K243" i="32"/>
  <c r="J243" i="32"/>
  <c r="K242" i="32"/>
  <c r="J242" i="32"/>
  <c r="K241" i="32"/>
  <c r="J241" i="32"/>
  <c r="K240" i="32"/>
  <c r="J240" i="32"/>
  <c r="K239" i="32"/>
  <c r="J239" i="32"/>
  <c r="K238" i="32"/>
  <c r="J238" i="32"/>
  <c r="K237" i="32"/>
  <c r="J237" i="32"/>
  <c r="K236" i="32"/>
  <c r="J236" i="32"/>
  <c r="K235" i="32"/>
  <c r="J235" i="32"/>
  <c r="K234" i="32"/>
  <c r="J234" i="32"/>
  <c r="K233" i="32"/>
  <c r="J233" i="32"/>
  <c r="K232" i="32"/>
  <c r="J232" i="32"/>
  <c r="K231" i="32"/>
  <c r="J231" i="32"/>
  <c r="K230" i="32"/>
  <c r="J230" i="32"/>
  <c r="K229" i="32"/>
  <c r="J229" i="32"/>
  <c r="K228" i="32"/>
  <c r="J228" i="32"/>
  <c r="K227" i="32"/>
  <c r="J227" i="32"/>
  <c r="K226" i="32"/>
  <c r="J226" i="32"/>
  <c r="K225" i="32"/>
  <c r="J225" i="32"/>
  <c r="K224" i="32"/>
  <c r="J224" i="32"/>
  <c r="K223" i="32"/>
  <c r="J223" i="32"/>
  <c r="K222" i="32"/>
  <c r="J222" i="32"/>
  <c r="K221" i="32"/>
  <c r="J221" i="32"/>
  <c r="K220" i="32"/>
  <c r="J220" i="32"/>
  <c r="K219" i="32"/>
  <c r="J219" i="32"/>
  <c r="K218" i="32"/>
  <c r="J218" i="32"/>
  <c r="K217" i="32"/>
  <c r="J217" i="32"/>
  <c r="K216" i="32"/>
  <c r="J216" i="32"/>
  <c r="K215" i="32"/>
  <c r="J215" i="32"/>
  <c r="K214" i="32"/>
  <c r="J214" i="32"/>
  <c r="K213" i="32"/>
  <c r="J213" i="32"/>
  <c r="K212" i="32"/>
  <c r="J212" i="32"/>
  <c r="K211" i="32"/>
  <c r="J211" i="32"/>
  <c r="K210" i="32"/>
  <c r="J210" i="32"/>
  <c r="K209" i="32"/>
  <c r="J209" i="32"/>
  <c r="K208" i="32"/>
  <c r="J208" i="32"/>
  <c r="K207" i="32"/>
  <c r="J207" i="32"/>
  <c r="K206" i="32"/>
  <c r="J206" i="32"/>
  <c r="K205" i="32"/>
  <c r="J205" i="32"/>
  <c r="K204" i="32"/>
  <c r="J204" i="32"/>
  <c r="K203" i="32"/>
  <c r="J203" i="32"/>
  <c r="K202" i="32"/>
  <c r="J202" i="32"/>
  <c r="K201" i="32"/>
  <c r="J201" i="32"/>
  <c r="K200" i="32"/>
  <c r="J200" i="32"/>
  <c r="K199" i="32"/>
  <c r="J199" i="32"/>
  <c r="K198" i="32"/>
  <c r="J198" i="32"/>
  <c r="K197" i="32"/>
  <c r="J197" i="32"/>
  <c r="K196" i="32"/>
  <c r="J196" i="32"/>
  <c r="K195" i="32"/>
  <c r="J195" i="32"/>
  <c r="K194" i="32"/>
  <c r="J194" i="32"/>
  <c r="K193" i="32"/>
  <c r="J193" i="32"/>
  <c r="K192" i="32"/>
  <c r="J192" i="32"/>
  <c r="K191" i="32"/>
  <c r="J191" i="32"/>
  <c r="K190" i="32"/>
  <c r="J190" i="32"/>
  <c r="K189" i="32"/>
  <c r="J189" i="32"/>
  <c r="K188" i="32"/>
  <c r="J188" i="32"/>
  <c r="K187" i="32"/>
  <c r="J187" i="32"/>
  <c r="K186" i="32"/>
  <c r="J186" i="32"/>
  <c r="K185" i="32"/>
  <c r="J185" i="32"/>
  <c r="K184" i="32"/>
  <c r="J184" i="32"/>
  <c r="K183" i="32"/>
  <c r="J183" i="32"/>
  <c r="K182" i="32"/>
  <c r="J182" i="32"/>
  <c r="K181" i="32"/>
  <c r="J181" i="32"/>
  <c r="K180" i="32"/>
  <c r="J180" i="32"/>
  <c r="K179" i="32"/>
  <c r="J179" i="32"/>
  <c r="K178" i="32"/>
  <c r="J178" i="32"/>
  <c r="K177" i="32"/>
  <c r="J177" i="32"/>
  <c r="K176" i="32"/>
  <c r="J176" i="32"/>
  <c r="K175" i="32"/>
  <c r="J175" i="32"/>
  <c r="K174" i="32"/>
  <c r="J174" i="32"/>
  <c r="K173" i="32"/>
  <c r="J173" i="32"/>
  <c r="K172" i="32"/>
  <c r="J172" i="32"/>
  <c r="K171" i="32"/>
  <c r="J171" i="32"/>
  <c r="K170" i="32"/>
  <c r="J170" i="32"/>
  <c r="K169" i="32"/>
  <c r="J169" i="32"/>
  <c r="K168" i="32"/>
  <c r="J168" i="32"/>
  <c r="K167" i="32"/>
  <c r="J167" i="32"/>
  <c r="K166" i="32"/>
  <c r="J166" i="32"/>
  <c r="K165" i="32"/>
  <c r="J165" i="32"/>
  <c r="K164" i="32"/>
  <c r="J164" i="32"/>
  <c r="K163" i="32"/>
  <c r="J163" i="32"/>
  <c r="K162" i="32"/>
  <c r="J162" i="32"/>
  <c r="K161" i="32"/>
  <c r="J161" i="32"/>
  <c r="K160" i="32"/>
  <c r="J160" i="32"/>
  <c r="K159" i="32"/>
  <c r="J159" i="32"/>
  <c r="K158" i="32"/>
  <c r="J158" i="32"/>
  <c r="K157" i="32"/>
  <c r="J157" i="32"/>
  <c r="K156" i="32"/>
  <c r="J156" i="32"/>
  <c r="K155" i="32"/>
  <c r="J155" i="32"/>
  <c r="K154" i="32"/>
  <c r="J154" i="32"/>
  <c r="K153" i="32"/>
  <c r="J153" i="32"/>
  <c r="K152" i="32"/>
  <c r="J152" i="32"/>
  <c r="K151" i="32"/>
  <c r="J151" i="32"/>
  <c r="K150" i="32"/>
  <c r="J150" i="32"/>
  <c r="K149" i="32"/>
  <c r="J149" i="32"/>
  <c r="K148" i="32"/>
  <c r="J148" i="32"/>
  <c r="K147" i="32"/>
  <c r="J147" i="32"/>
  <c r="K146" i="32"/>
  <c r="J146" i="32"/>
  <c r="K145" i="32"/>
  <c r="J145" i="32"/>
  <c r="K144" i="32"/>
  <c r="J144" i="32"/>
  <c r="K143" i="32"/>
  <c r="J143" i="32"/>
  <c r="K142" i="32"/>
  <c r="J142" i="32"/>
  <c r="K141" i="32"/>
  <c r="J141" i="32"/>
  <c r="K140" i="32"/>
  <c r="J140" i="32"/>
  <c r="K139" i="32"/>
  <c r="J139" i="32"/>
  <c r="K138" i="32"/>
  <c r="J138" i="32"/>
  <c r="K137" i="32"/>
  <c r="J137" i="32"/>
  <c r="K136" i="32"/>
  <c r="J136" i="32"/>
  <c r="K135" i="32"/>
  <c r="J135" i="32"/>
  <c r="K134" i="32"/>
  <c r="J134" i="32"/>
  <c r="K133" i="32"/>
  <c r="J133" i="32"/>
  <c r="K132" i="32"/>
  <c r="J132" i="32"/>
  <c r="K131" i="32"/>
  <c r="J131" i="32"/>
  <c r="K130" i="32"/>
  <c r="J130" i="32"/>
  <c r="K129" i="32"/>
  <c r="J129" i="32"/>
  <c r="K128" i="32"/>
  <c r="J128" i="32"/>
  <c r="K127" i="32"/>
  <c r="J127" i="32"/>
  <c r="K126" i="32"/>
  <c r="J126" i="32"/>
  <c r="K125" i="32"/>
  <c r="J125" i="32"/>
  <c r="K124" i="32"/>
  <c r="J124" i="32"/>
  <c r="K123" i="32"/>
  <c r="J123" i="32"/>
  <c r="K122" i="32"/>
  <c r="J122" i="32"/>
  <c r="K121" i="32"/>
  <c r="J121" i="32"/>
  <c r="K120" i="32"/>
  <c r="J120" i="32"/>
  <c r="K119" i="32"/>
  <c r="J119" i="32"/>
  <c r="K118" i="32"/>
  <c r="J118" i="32"/>
  <c r="K117" i="32"/>
  <c r="J117" i="32"/>
  <c r="K116" i="32"/>
  <c r="J116" i="32"/>
  <c r="K115" i="32"/>
  <c r="J115" i="32"/>
  <c r="K114" i="32"/>
  <c r="J114" i="32"/>
  <c r="K113" i="32"/>
  <c r="J113" i="32"/>
  <c r="K112" i="32"/>
  <c r="J112" i="32"/>
  <c r="K111" i="32"/>
  <c r="J111" i="32"/>
  <c r="K110" i="32"/>
  <c r="J110" i="32"/>
  <c r="K109" i="32"/>
  <c r="J109" i="32"/>
  <c r="K108" i="32"/>
  <c r="J108" i="32"/>
  <c r="K107" i="32"/>
  <c r="J107" i="32"/>
  <c r="K106" i="32"/>
  <c r="J106" i="32"/>
  <c r="K105" i="32"/>
  <c r="J105" i="32"/>
  <c r="K104" i="32"/>
  <c r="J104" i="32"/>
  <c r="K103" i="32"/>
  <c r="J103" i="32"/>
  <c r="K102" i="32"/>
  <c r="J102" i="32"/>
  <c r="K101" i="32"/>
  <c r="J101" i="32"/>
  <c r="K100" i="32"/>
  <c r="J100" i="32"/>
  <c r="K99" i="32"/>
  <c r="J99" i="32"/>
  <c r="K98" i="32"/>
  <c r="J98" i="32"/>
  <c r="K97" i="32"/>
  <c r="J97" i="32"/>
  <c r="K96" i="32"/>
  <c r="J96" i="32"/>
  <c r="K95" i="32"/>
  <c r="J95" i="32"/>
  <c r="K94" i="32"/>
  <c r="J94" i="32"/>
  <c r="K93" i="32"/>
  <c r="J93" i="32"/>
  <c r="K92" i="32"/>
  <c r="J92" i="32"/>
  <c r="K91" i="32"/>
  <c r="J91" i="32"/>
  <c r="K90" i="32"/>
  <c r="J90" i="32"/>
  <c r="K89" i="32"/>
  <c r="J89" i="32"/>
  <c r="K88" i="32"/>
  <c r="J88" i="32"/>
  <c r="K87" i="32"/>
  <c r="J87" i="32"/>
  <c r="K86" i="32"/>
  <c r="J86" i="32"/>
  <c r="K85" i="32"/>
  <c r="J85" i="32"/>
  <c r="K84" i="32"/>
  <c r="J84" i="32"/>
  <c r="K83" i="32"/>
  <c r="J83" i="32"/>
  <c r="K82" i="32"/>
  <c r="J82" i="32"/>
  <c r="K81" i="32"/>
  <c r="J81" i="32"/>
  <c r="K80" i="32"/>
  <c r="J80" i="32"/>
  <c r="K79" i="32"/>
  <c r="J79" i="32"/>
  <c r="K78" i="32"/>
  <c r="J78" i="32"/>
  <c r="K77" i="32"/>
  <c r="J77" i="32"/>
  <c r="K76" i="32"/>
  <c r="J76" i="32"/>
  <c r="K75" i="32"/>
  <c r="J75" i="32"/>
  <c r="K74" i="32"/>
  <c r="J74" i="32"/>
  <c r="K73" i="32"/>
  <c r="J73" i="32"/>
  <c r="K72" i="32"/>
  <c r="J72" i="32"/>
  <c r="K71" i="32"/>
  <c r="J71" i="32"/>
  <c r="K70" i="32"/>
  <c r="J70" i="32"/>
  <c r="K69" i="32"/>
  <c r="J69" i="32"/>
  <c r="K68" i="32"/>
  <c r="J68" i="32"/>
  <c r="K67" i="32"/>
  <c r="J67" i="32"/>
  <c r="K66" i="32"/>
  <c r="J66" i="32"/>
  <c r="K65" i="32"/>
  <c r="J65" i="32"/>
  <c r="K64" i="32"/>
  <c r="J64" i="32"/>
  <c r="K63" i="32"/>
  <c r="J63" i="32"/>
  <c r="K62" i="32"/>
  <c r="J62" i="32"/>
  <c r="K61" i="32"/>
  <c r="J61" i="32"/>
  <c r="K60" i="32"/>
  <c r="J60" i="32"/>
  <c r="K59" i="32"/>
  <c r="J59" i="32"/>
  <c r="K58" i="32"/>
  <c r="J58" i="32"/>
  <c r="K57" i="32"/>
  <c r="J57" i="32"/>
  <c r="K56" i="32"/>
  <c r="J56" i="32"/>
  <c r="K55" i="32"/>
  <c r="J55" i="32"/>
  <c r="K54" i="32"/>
  <c r="J54" i="32"/>
  <c r="K53" i="32"/>
  <c r="J53" i="32"/>
  <c r="K52" i="32"/>
  <c r="J52" i="32"/>
  <c r="K51" i="32"/>
  <c r="J51" i="32"/>
  <c r="K50" i="32"/>
  <c r="J50" i="32"/>
  <c r="K49" i="32"/>
  <c r="J49" i="32"/>
  <c r="K48" i="32"/>
  <c r="J48" i="32"/>
  <c r="K47" i="32"/>
  <c r="J47" i="32"/>
  <c r="K46" i="32"/>
  <c r="J46" i="32"/>
  <c r="K45" i="32"/>
  <c r="J45" i="32"/>
  <c r="K44" i="32"/>
  <c r="J44" i="32"/>
  <c r="K43" i="32"/>
  <c r="J43" i="32"/>
  <c r="K42" i="32"/>
  <c r="J42" i="32"/>
  <c r="K41" i="32"/>
  <c r="J41" i="32"/>
  <c r="K40" i="32"/>
  <c r="J40" i="32"/>
  <c r="K39" i="32"/>
  <c r="J39" i="32"/>
  <c r="K38" i="32"/>
  <c r="J38" i="32"/>
  <c r="K37" i="32"/>
  <c r="J37" i="32"/>
  <c r="K36" i="32"/>
  <c r="J36" i="32"/>
  <c r="K35" i="32"/>
  <c r="J35" i="32"/>
  <c r="K34" i="32"/>
  <c r="J34" i="32"/>
  <c r="K33" i="32"/>
  <c r="J33" i="32"/>
  <c r="K32" i="32"/>
  <c r="J32" i="32"/>
  <c r="K31" i="32"/>
  <c r="J31" i="32"/>
  <c r="K30" i="32"/>
  <c r="J30" i="32"/>
  <c r="K29" i="32"/>
  <c r="J29" i="32"/>
  <c r="K28" i="32"/>
  <c r="J28" i="32"/>
  <c r="K27" i="32"/>
  <c r="J27" i="32"/>
  <c r="K26" i="32"/>
  <c r="J26" i="32"/>
  <c r="K25" i="32"/>
  <c r="J25" i="32"/>
  <c r="K24" i="32"/>
  <c r="J24" i="32"/>
  <c r="K23" i="32"/>
  <c r="J23" i="32"/>
  <c r="K22" i="32"/>
  <c r="J22" i="32"/>
  <c r="K21" i="32"/>
  <c r="J21" i="32"/>
  <c r="K20" i="32"/>
  <c r="J20" i="32"/>
  <c r="K19" i="32"/>
  <c r="J19" i="32"/>
  <c r="K18" i="32"/>
  <c r="J18" i="32"/>
  <c r="K17" i="32"/>
  <c r="J17" i="32"/>
  <c r="K16" i="32"/>
  <c r="J16" i="32"/>
  <c r="K15" i="32"/>
  <c r="J15" i="32"/>
  <c r="K14" i="32"/>
  <c r="J14" i="32"/>
  <c r="K13" i="32"/>
  <c r="J13" i="32"/>
  <c r="K12" i="32"/>
  <c r="J12" i="32"/>
  <c r="K11" i="32"/>
  <c r="J11" i="32"/>
  <c r="K10" i="32"/>
  <c r="J10" i="32"/>
  <c r="K9" i="32"/>
  <c r="J9" i="32"/>
  <c r="K8" i="32"/>
  <c r="J8" i="32"/>
  <c r="K7" i="32"/>
  <c r="J7" i="32"/>
  <c r="K6" i="32"/>
  <c r="J6" i="32"/>
  <c r="K5" i="32"/>
  <c r="J5" i="32"/>
  <c r="K4" i="32"/>
  <c r="J4" i="32"/>
  <c r="J703" i="26"/>
  <c r="J175" i="17"/>
  <c r="J133" i="16"/>
  <c r="J213" i="19"/>
  <c r="A1659" i="30"/>
  <c r="K1658" i="30"/>
  <c r="J1658" i="30"/>
  <c r="K1657" i="30"/>
  <c r="J1657" i="30"/>
  <c r="K1656" i="30"/>
  <c r="J1656" i="30"/>
  <c r="K1655" i="30"/>
  <c r="J1655" i="30"/>
  <c r="K1654" i="30"/>
  <c r="J1654" i="30"/>
  <c r="K1653" i="30"/>
  <c r="J1653" i="30"/>
  <c r="K1652" i="30"/>
  <c r="J1652" i="30"/>
  <c r="K1651" i="30"/>
  <c r="J1651" i="30"/>
  <c r="K1650" i="30"/>
  <c r="J1650" i="30"/>
  <c r="K1649" i="30"/>
  <c r="J1649" i="30"/>
  <c r="K1648" i="30"/>
  <c r="J1648" i="30"/>
  <c r="K1647" i="30"/>
  <c r="J1647" i="30"/>
  <c r="K1646" i="30"/>
  <c r="J1646" i="30"/>
  <c r="K1645" i="30"/>
  <c r="J1645" i="30"/>
  <c r="K1644" i="30"/>
  <c r="J1644" i="30"/>
  <c r="K1643" i="30"/>
  <c r="J1643" i="30"/>
  <c r="K1642" i="30"/>
  <c r="J1642" i="30"/>
  <c r="K1641" i="30"/>
  <c r="J1641" i="30"/>
  <c r="K1640" i="30"/>
  <c r="J1640" i="30"/>
  <c r="K1639" i="30"/>
  <c r="J1639" i="30"/>
  <c r="K1638" i="30"/>
  <c r="J1638" i="30"/>
  <c r="K1637" i="30"/>
  <c r="J1637" i="30"/>
  <c r="K1636" i="30"/>
  <c r="J1636" i="30"/>
  <c r="K1635" i="30"/>
  <c r="J1635" i="30"/>
  <c r="K1634" i="30"/>
  <c r="J1634" i="30"/>
  <c r="K1633" i="30"/>
  <c r="J1633" i="30"/>
  <c r="K1632" i="30"/>
  <c r="J1632" i="30"/>
  <c r="K1631" i="30"/>
  <c r="J1631" i="30"/>
  <c r="K1630" i="30"/>
  <c r="J1630" i="30"/>
  <c r="K1629" i="30"/>
  <c r="J1629" i="30"/>
  <c r="K1628" i="30"/>
  <c r="J1628" i="30"/>
  <c r="K1627" i="30"/>
  <c r="J1627" i="30"/>
  <c r="K1626" i="30"/>
  <c r="J1626" i="30"/>
  <c r="K1625" i="30"/>
  <c r="J1625" i="30"/>
  <c r="K1624" i="30"/>
  <c r="J1624" i="30"/>
  <c r="K1623" i="30"/>
  <c r="J1623" i="30"/>
  <c r="K1622" i="30"/>
  <c r="J1622" i="30"/>
  <c r="K1621" i="30"/>
  <c r="J1621" i="30"/>
  <c r="K1620" i="30"/>
  <c r="J1620" i="30"/>
  <c r="K1619" i="30"/>
  <c r="J1619" i="30"/>
  <c r="K1618" i="30"/>
  <c r="J1618" i="30"/>
  <c r="K1617" i="30"/>
  <c r="J1615" i="30"/>
  <c r="K1616" i="30"/>
  <c r="J1616" i="30"/>
  <c r="K1615" i="30"/>
  <c r="J1589" i="30"/>
  <c r="K1614" i="30"/>
  <c r="J1614" i="30"/>
  <c r="K1613" i="30"/>
  <c r="J1613" i="30"/>
  <c r="K1612" i="30"/>
  <c r="J1612" i="30"/>
  <c r="K1611" i="30"/>
  <c r="J1611" i="30"/>
  <c r="K1610" i="30"/>
  <c r="J1610" i="30"/>
  <c r="K1609" i="30"/>
  <c r="J1609" i="30"/>
  <c r="K1608" i="30"/>
  <c r="J1608" i="30"/>
  <c r="K1607" i="30"/>
  <c r="J1607" i="30"/>
  <c r="K1606" i="30"/>
  <c r="J1606" i="30"/>
  <c r="K1605" i="30"/>
  <c r="J1605" i="30"/>
  <c r="K1604" i="30"/>
  <c r="J1604" i="30"/>
  <c r="K1603" i="30"/>
  <c r="J1603" i="30"/>
  <c r="K1602" i="30"/>
  <c r="J1602" i="30"/>
  <c r="K1601" i="30"/>
  <c r="J1601" i="30"/>
  <c r="K1600" i="30"/>
  <c r="J1600" i="30"/>
  <c r="K1599" i="30"/>
  <c r="J1599" i="30"/>
  <c r="K1598" i="30"/>
  <c r="J1598" i="30"/>
  <c r="K1597" i="30"/>
  <c r="J1597" i="30"/>
  <c r="K1596" i="30"/>
  <c r="J1596" i="30"/>
  <c r="K1595" i="30"/>
  <c r="J1595" i="30"/>
  <c r="K1594" i="30"/>
  <c r="J1594" i="30"/>
  <c r="K1593" i="30"/>
  <c r="J1593" i="30"/>
  <c r="K1592" i="30"/>
  <c r="J1592" i="30"/>
  <c r="K1591" i="30"/>
  <c r="J1591" i="30"/>
  <c r="K1590" i="30"/>
  <c r="J1590" i="30"/>
  <c r="K1589" i="30"/>
  <c r="J1403" i="30"/>
  <c r="K1588" i="30"/>
  <c r="J1588" i="30"/>
  <c r="K1587" i="30"/>
  <c r="J1587" i="30"/>
  <c r="K1586" i="30"/>
  <c r="J1586" i="30"/>
  <c r="K1585" i="30"/>
  <c r="J1585" i="30"/>
  <c r="K1584" i="30"/>
  <c r="J1584" i="30"/>
  <c r="K1583" i="30"/>
  <c r="J1583" i="30"/>
  <c r="K1582" i="30"/>
  <c r="J1582" i="30"/>
  <c r="K1581" i="30"/>
  <c r="J1581" i="30"/>
  <c r="K1580" i="30"/>
  <c r="J1580" i="30"/>
  <c r="K1579" i="30"/>
  <c r="J1579" i="30"/>
  <c r="K1578" i="30"/>
  <c r="J1578" i="30"/>
  <c r="K1577" i="30"/>
  <c r="J1577" i="30"/>
  <c r="K1576" i="30"/>
  <c r="J1576" i="30"/>
  <c r="K1575" i="30"/>
  <c r="J1575" i="30"/>
  <c r="K1574" i="30"/>
  <c r="J1574" i="30"/>
  <c r="K1573" i="30"/>
  <c r="J1573" i="30"/>
  <c r="K1572" i="30"/>
  <c r="J1572" i="30"/>
  <c r="K1571" i="30"/>
  <c r="J1571" i="30"/>
  <c r="K1570" i="30"/>
  <c r="J1570" i="30"/>
  <c r="K1569" i="30"/>
  <c r="J1569" i="30"/>
  <c r="K1568" i="30"/>
  <c r="J1568" i="30"/>
  <c r="K1567" i="30"/>
  <c r="J1567" i="30"/>
  <c r="K1566" i="30"/>
  <c r="J1566" i="30"/>
  <c r="K1565" i="30"/>
  <c r="J1565" i="30"/>
  <c r="K1564" i="30"/>
  <c r="J1564" i="30"/>
  <c r="K1563" i="30"/>
  <c r="J1563" i="30"/>
  <c r="K1562" i="30"/>
  <c r="J1562" i="30"/>
  <c r="K1561" i="30"/>
  <c r="J1561" i="30"/>
  <c r="K1560" i="30"/>
  <c r="J1560" i="30"/>
  <c r="K1559" i="30"/>
  <c r="J1559" i="30"/>
  <c r="K1558" i="30"/>
  <c r="J1558" i="30"/>
  <c r="K1557" i="30"/>
  <c r="J1557" i="30"/>
  <c r="K1556" i="30"/>
  <c r="J1556" i="30"/>
  <c r="K1555" i="30"/>
  <c r="J1555" i="30"/>
  <c r="K1554" i="30"/>
  <c r="J1554" i="30"/>
  <c r="K1553" i="30"/>
  <c r="J1553" i="30"/>
  <c r="K1552" i="30"/>
  <c r="J1552" i="30"/>
  <c r="K1551" i="30"/>
  <c r="J1551" i="30"/>
  <c r="K1550" i="30"/>
  <c r="J1550" i="30"/>
  <c r="K1549" i="30"/>
  <c r="J1549" i="30"/>
  <c r="K1548" i="30"/>
  <c r="J1548" i="30"/>
  <c r="K1547" i="30"/>
  <c r="J1547" i="30"/>
  <c r="K1546" i="30"/>
  <c r="J1546" i="30"/>
  <c r="K1545" i="30"/>
  <c r="J1545" i="30"/>
  <c r="K1544" i="30"/>
  <c r="J1544" i="30"/>
  <c r="K1543" i="30"/>
  <c r="J1543" i="30"/>
  <c r="K1542" i="30"/>
  <c r="J1542" i="30"/>
  <c r="K1541" i="30"/>
  <c r="J1541" i="30"/>
  <c r="K1540" i="30"/>
  <c r="J1540" i="30"/>
  <c r="K1539" i="30"/>
  <c r="J1539" i="30"/>
  <c r="K1538" i="30"/>
  <c r="J1538" i="30"/>
  <c r="K1537" i="30"/>
  <c r="J1537" i="30"/>
  <c r="K1536" i="30"/>
  <c r="J1536" i="30"/>
  <c r="K1535" i="30"/>
  <c r="J1535" i="30"/>
  <c r="K1534" i="30"/>
  <c r="J1534" i="30"/>
  <c r="K1533" i="30"/>
  <c r="J1533" i="30"/>
  <c r="K1532" i="30"/>
  <c r="J1532" i="30"/>
  <c r="K1531" i="30"/>
  <c r="J1531" i="30"/>
  <c r="K1530" i="30"/>
  <c r="J1530" i="30"/>
  <c r="K1529" i="30"/>
  <c r="J1529" i="30"/>
  <c r="K1528" i="30"/>
  <c r="J1528" i="30"/>
  <c r="K1527" i="30"/>
  <c r="J1527" i="30"/>
  <c r="K1526" i="30"/>
  <c r="J1526" i="30"/>
  <c r="K1525" i="30"/>
  <c r="J1525" i="30"/>
  <c r="K1524" i="30"/>
  <c r="J1524" i="30"/>
  <c r="K1523" i="30"/>
  <c r="J1523" i="30"/>
  <c r="K1522" i="30"/>
  <c r="J1522" i="30"/>
  <c r="K1521" i="30"/>
  <c r="J1521" i="30"/>
  <c r="K1520" i="30"/>
  <c r="J1520" i="30"/>
  <c r="K1519" i="30"/>
  <c r="J1519" i="30"/>
  <c r="K1518" i="30"/>
  <c r="J1518" i="30"/>
  <c r="K1517" i="30"/>
  <c r="J1517" i="30"/>
  <c r="K1516" i="30"/>
  <c r="J1516" i="30"/>
  <c r="K1515" i="30"/>
  <c r="J1515" i="30"/>
  <c r="K1514" i="30"/>
  <c r="J1514" i="30"/>
  <c r="K1513" i="30"/>
  <c r="J1513" i="30"/>
  <c r="K1512" i="30"/>
  <c r="J1512" i="30"/>
  <c r="K1511" i="30"/>
  <c r="J1511" i="30"/>
  <c r="K1510" i="30"/>
  <c r="J1510" i="30"/>
  <c r="K1509" i="30"/>
  <c r="J1509" i="30"/>
  <c r="K1508" i="30"/>
  <c r="J1508" i="30"/>
  <c r="K1507" i="30"/>
  <c r="J1507" i="30"/>
  <c r="K1506" i="30"/>
  <c r="J1506" i="30"/>
  <c r="K1505" i="30"/>
  <c r="J1505" i="30"/>
  <c r="K1504" i="30"/>
  <c r="J1504" i="30"/>
  <c r="K1503" i="30"/>
  <c r="J1503" i="30"/>
  <c r="K1502" i="30"/>
  <c r="J1502" i="30"/>
  <c r="K1501" i="30"/>
  <c r="J1501" i="30"/>
  <c r="K1500" i="30"/>
  <c r="J1500" i="30"/>
  <c r="K1499" i="30"/>
  <c r="J1499" i="30"/>
  <c r="K1498" i="30"/>
  <c r="J1498" i="30"/>
  <c r="K1497" i="30"/>
  <c r="J1497" i="30"/>
  <c r="K1496" i="30"/>
  <c r="J1496" i="30"/>
  <c r="K1495" i="30"/>
  <c r="J1495" i="30"/>
  <c r="K1494" i="30"/>
  <c r="J1494" i="30"/>
  <c r="K1493" i="30"/>
  <c r="J1493" i="30"/>
  <c r="K1492" i="30"/>
  <c r="J1492" i="30"/>
  <c r="K1491" i="30"/>
  <c r="J1491" i="30"/>
  <c r="K1490" i="30"/>
  <c r="J1490" i="30"/>
  <c r="K1489" i="30"/>
  <c r="J1489" i="30"/>
  <c r="K1488" i="30"/>
  <c r="J1488" i="30"/>
  <c r="K1487" i="30"/>
  <c r="J1487" i="30"/>
  <c r="K1486" i="30"/>
  <c r="J1486" i="30"/>
  <c r="K1485" i="30"/>
  <c r="J1485" i="30"/>
  <c r="K1484" i="30"/>
  <c r="J1484" i="30"/>
  <c r="K1483" i="30"/>
  <c r="J1483" i="30"/>
  <c r="K1482" i="30"/>
  <c r="J1482" i="30"/>
  <c r="K1481" i="30"/>
  <c r="J1481" i="30"/>
  <c r="K1480" i="30"/>
  <c r="J1480" i="30"/>
  <c r="K1479" i="30"/>
  <c r="J1479" i="30"/>
  <c r="K1478" i="30"/>
  <c r="J1478" i="30"/>
  <c r="K1477" i="30"/>
  <c r="J1477" i="30"/>
  <c r="K1476" i="30"/>
  <c r="J1476" i="30"/>
  <c r="K1475" i="30"/>
  <c r="J1475" i="30"/>
  <c r="K1474" i="30"/>
  <c r="J1474" i="30"/>
  <c r="K1473" i="30"/>
  <c r="J1473" i="30"/>
  <c r="K1472" i="30"/>
  <c r="J1472" i="30"/>
  <c r="K1471" i="30"/>
  <c r="J1471" i="30"/>
  <c r="K1470" i="30"/>
  <c r="J1470" i="30"/>
  <c r="K1469" i="30"/>
  <c r="J1469" i="30"/>
  <c r="K1468" i="30"/>
  <c r="J1468" i="30"/>
  <c r="K1467" i="30"/>
  <c r="J1467" i="30"/>
  <c r="K1466" i="30"/>
  <c r="J1466" i="30"/>
  <c r="K1465" i="30"/>
  <c r="J1465" i="30"/>
  <c r="K1464" i="30"/>
  <c r="J1464" i="30"/>
  <c r="K1463" i="30"/>
  <c r="J1463" i="30"/>
  <c r="K1462" i="30"/>
  <c r="J1462" i="30"/>
  <c r="K1461" i="30"/>
  <c r="J1461" i="30"/>
  <c r="K1460" i="30"/>
  <c r="J1460" i="30"/>
  <c r="K1459" i="30"/>
  <c r="J1459" i="30"/>
  <c r="K1458" i="30"/>
  <c r="J1458" i="30"/>
  <c r="K1457" i="30"/>
  <c r="J1457" i="30"/>
  <c r="K1456" i="30"/>
  <c r="J1456" i="30"/>
  <c r="K1455" i="30"/>
  <c r="J1455" i="30"/>
  <c r="K1454" i="30"/>
  <c r="J1454" i="30"/>
  <c r="K1453" i="30"/>
  <c r="J1453" i="30"/>
  <c r="K1452" i="30"/>
  <c r="J1452" i="30"/>
  <c r="K1451" i="30"/>
  <c r="J1451" i="30"/>
  <c r="K1450" i="30"/>
  <c r="J1450" i="30"/>
  <c r="K1449" i="30"/>
  <c r="J1449" i="30"/>
  <c r="K1448" i="30"/>
  <c r="J1448" i="30"/>
  <c r="K1447" i="30"/>
  <c r="J1447" i="30"/>
  <c r="K1446" i="30"/>
  <c r="J1446" i="30"/>
  <c r="K1445" i="30"/>
  <c r="J1445" i="30"/>
  <c r="K1444" i="30"/>
  <c r="J1444" i="30"/>
  <c r="K1443" i="30"/>
  <c r="J1443" i="30"/>
  <c r="K1442" i="30"/>
  <c r="J1442" i="30"/>
  <c r="K1441" i="30"/>
  <c r="J1441" i="30"/>
  <c r="K1440" i="30"/>
  <c r="J1440" i="30"/>
  <c r="K1439" i="30"/>
  <c r="J1439" i="30"/>
  <c r="K1438" i="30"/>
  <c r="J1438" i="30"/>
  <c r="K1437" i="30"/>
  <c r="J1437" i="30"/>
  <c r="K1436" i="30"/>
  <c r="J1436" i="30"/>
  <c r="K1435" i="30"/>
  <c r="J1435" i="30"/>
  <c r="K1434" i="30"/>
  <c r="J1434" i="30"/>
  <c r="K1433" i="30"/>
  <c r="J1433" i="30"/>
  <c r="K1432" i="30"/>
  <c r="J1432" i="30"/>
  <c r="K1431" i="30"/>
  <c r="J1431" i="30"/>
  <c r="K1430" i="30"/>
  <c r="J1430" i="30"/>
  <c r="K1429" i="30"/>
  <c r="J1429" i="30"/>
  <c r="K1428" i="30"/>
  <c r="J1428" i="30"/>
  <c r="K1427" i="30"/>
  <c r="J1427" i="30"/>
  <c r="K1426" i="30"/>
  <c r="J1426" i="30"/>
  <c r="K1425" i="30"/>
  <c r="J1425" i="30"/>
  <c r="K1424" i="30"/>
  <c r="J1424" i="30"/>
  <c r="K1423" i="30"/>
  <c r="J1423" i="30"/>
  <c r="K1422" i="30"/>
  <c r="J1422" i="30"/>
  <c r="K1421" i="30"/>
  <c r="J1421" i="30"/>
  <c r="K1420" i="30"/>
  <c r="J1420" i="30"/>
  <c r="K1419" i="30"/>
  <c r="J1419" i="30"/>
  <c r="K1418" i="30"/>
  <c r="J1418" i="30"/>
  <c r="K1417" i="30"/>
  <c r="J1417" i="30"/>
  <c r="K1416" i="30"/>
  <c r="J1416" i="30"/>
  <c r="K1415" i="30"/>
  <c r="J1415" i="30"/>
  <c r="K1414" i="30"/>
  <c r="J1414" i="30"/>
  <c r="K1413" i="30"/>
  <c r="J1413" i="30"/>
  <c r="K1412" i="30"/>
  <c r="J1412" i="30"/>
  <c r="K1411" i="30"/>
  <c r="J1411" i="30"/>
  <c r="K1410" i="30"/>
  <c r="J1410" i="30"/>
  <c r="K1409" i="30"/>
  <c r="J1409" i="30"/>
  <c r="K1408" i="30"/>
  <c r="J1408" i="30"/>
  <c r="K1407" i="30"/>
  <c r="J1407" i="30"/>
  <c r="K1406" i="30"/>
  <c r="J1406" i="30"/>
  <c r="K1405" i="30"/>
  <c r="J1405" i="30"/>
  <c r="K1404" i="30"/>
  <c r="J1404" i="30"/>
  <c r="K1403" i="30"/>
  <c r="J1617" i="30"/>
  <c r="K1402" i="30"/>
  <c r="J1402" i="30"/>
  <c r="K1401" i="30"/>
  <c r="J1401" i="30"/>
  <c r="K1400" i="30"/>
  <c r="J1400" i="30"/>
  <c r="K1399" i="30"/>
  <c r="J1399" i="30"/>
  <c r="K1398" i="30"/>
  <c r="J1398" i="30"/>
  <c r="K1397" i="30"/>
  <c r="J1397" i="30"/>
  <c r="K1396" i="30"/>
  <c r="J1396" i="30"/>
  <c r="K1395" i="30"/>
  <c r="J1395" i="30"/>
  <c r="K1394" i="30"/>
  <c r="J1394" i="30"/>
  <c r="K1393" i="30"/>
  <c r="J1393" i="30"/>
  <c r="K1392" i="30"/>
  <c r="J1392" i="30"/>
  <c r="K1391" i="30"/>
  <c r="J1391" i="30"/>
  <c r="K1390" i="30"/>
  <c r="J1390" i="30"/>
  <c r="K1389" i="30"/>
  <c r="J1389" i="30"/>
  <c r="K1388" i="30"/>
  <c r="J1388" i="30"/>
  <c r="K1387" i="30"/>
  <c r="J1387" i="30"/>
  <c r="K1386" i="30"/>
  <c r="J1386" i="30"/>
  <c r="K1385" i="30"/>
  <c r="J1385" i="30"/>
  <c r="K1384" i="30"/>
  <c r="J1384" i="30"/>
  <c r="K1383" i="30"/>
  <c r="J1383" i="30"/>
  <c r="K1382" i="30"/>
  <c r="J1382" i="30"/>
  <c r="K1381" i="30"/>
  <c r="J1381" i="30"/>
  <c r="K1380" i="30"/>
  <c r="J1380" i="30"/>
  <c r="K1379" i="30"/>
  <c r="J1379" i="30"/>
  <c r="K1378" i="30"/>
  <c r="J1378" i="30"/>
  <c r="K1377" i="30"/>
  <c r="J1377" i="30"/>
  <c r="K1376" i="30"/>
  <c r="J1376" i="30"/>
  <c r="K1375" i="30"/>
  <c r="J1375" i="30"/>
  <c r="K1374" i="30"/>
  <c r="J1374" i="30"/>
  <c r="K1373" i="30"/>
  <c r="J1373" i="30"/>
  <c r="K1372" i="30"/>
  <c r="J1372" i="30"/>
  <c r="K1371" i="30"/>
  <c r="J1371" i="30"/>
  <c r="K1370" i="30"/>
  <c r="J1370" i="30"/>
  <c r="K1369" i="30"/>
  <c r="J1369" i="30"/>
  <c r="K1368" i="30"/>
  <c r="J1368" i="30"/>
  <c r="K1367" i="30"/>
  <c r="J1367" i="30"/>
  <c r="K1366" i="30"/>
  <c r="J1366" i="30"/>
  <c r="K1365" i="30"/>
  <c r="J1365" i="30"/>
  <c r="K1364" i="30"/>
  <c r="J1364" i="30"/>
  <c r="K1363" i="30"/>
  <c r="J1363" i="30"/>
  <c r="K1362" i="30"/>
  <c r="J1362" i="30"/>
  <c r="K1361" i="30"/>
  <c r="J1361" i="30"/>
  <c r="K1360" i="30"/>
  <c r="J1360" i="30"/>
  <c r="K1359" i="30"/>
  <c r="J1359" i="30"/>
  <c r="K1358" i="30"/>
  <c r="J1358" i="30"/>
  <c r="K1357" i="30"/>
  <c r="J1357" i="30"/>
  <c r="K1356" i="30"/>
  <c r="J1356" i="30"/>
  <c r="K1355" i="30"/>
  <c r="J1355" i="30"/>
  <c r="K1354" i="30"/>
  <c r="J1354" i="30"/>
  <c r="K1353" i="30"/>
  <c r="J1353" i="30"/>
  <c r="K1352" i="30"/>
  <c r="J1352" i="30"/>
  <c r="K1351" i="30"/>
  <c r="J1351" i="30"/>
  <c r="K1350" i="30"/>
  <c r="J1350" i="30"/>
  <c r="K1349" i="30"/>
  <c r="J1349" i="30"/>
  <c r="K1348" i="30"/>
  <c r="J1348" i="30"/>
  <c r="K1347" i="30"/>
  <c r="J1347" i="30"/>
  <c r="K1346" i="30"/>
  <c r="J1346" i="30"/>
  <c r="K1345" i="30"/>
  <c r="J1345" i="30"/>
  <c r="K1344" i="30"/>
  <c r="J1344" i="30"/>
  <c r="K1343" i="30"/>
  <c r="J1343" i="30"/>
  <c r="K1342" i="30"/>
  <c r="J1342" i="30"/>
  <c r="K1341" i="30"/>
  <c r="J1341" i="30"/>
  <c r="K1340" i="30"/>
  <c r="J1340" i="30"/>
  <c r="K1339" i="30"/>
  <c r="J1339" i="30"/>
  <c r="K1338" i="30"/>
  <c r="J1338" i="30"/>
  <c r="K1337" i="30"/>
  <c r="J1337" i="30"/>
  <c r="K1336" i="30"/>
  <c r="J1336" i="30"/>
  <c r="K1335" i="30"/>
  <c r="J1335" i="30"/>
  <c r="K1334" i="30"/>
  <c r="J1334" i="30"/>
  <c r="K1333" i="30"/>
  <c r="J1333" i="30"/>
  <c r="K1332" i="30"/>
  <c r="J1332" i="30"/>
  <c r="K1331" i="30"/>
  <c r="J1331" i="30"/>
  <c r="K1330" i="30"/>
  <c r="J1330" i="30"/>
  <c r="K1329" i="30"/>
  <c r="J1329" i="30"/>
  <c r="K1328" i="30"/>
  <c r="J1328" i="30"/>
  <c r="K1327" i="30"/>
  <c r="J1327" i="30"/>
  <c r="K1326" i="30"/>
  <c r="J1326" i="30"/>
  <c r="K1325" i="30"/>
  <c r="J1325" i="30"/>
  <c r="K1324" i="30"/>
  <c r="J1324" i="30"/>
  <c r="K1323" i="30"/>
  <c r="J1323" i="30"/>
  <c r="K1322" i="30"/>
  <c r="J1322" i="30"/>
  <c r="K1321" i="30"/>
  <c r="J1321" i="30"/>
  <c r="K1320" i="30"/>
  <c r="J1320" i="30"/>
  <c r="K1319" i="30"/>
  <c r="J1319" i="30"/>
  <c r="K1318" i="30"/>
  <c r="J1318" i="30"/>
  <c r="K1317" i="30"/>
  <c r="J1317" i="30"/>
  <c r="K1316" i="30"/>
  <c r="J1316" i="30"/>
  <c r="K1315" i="30"/>
  <c r="J1315" i="30"/>
  <c r="K1314" i="30"/>
  <c r="J1314" i="30"/>
  <c r="K1313" i="30"/>
  <c r="J1313" i="30"/>
  <c r="K1312" i="30"/>
  <c r="J1312" i="30"/>
  <c r="K1311" i="30"/>
  <c r="J1311" i="30"/>
  <c r="K1310" i="30"/>
  <c r="J1310" i="30"/>
  <c r="K1309" i="30"/>
  <c r="J1309" i="30"/>
  <c r="K1308" i="30"/>
  <c r="J1308" i="30"/>
  <c r="K1307" i="30"/>
  <c r="J1307" i="30"/>
  <c r="K1306" i="30"/>
  <c r="J1306" i="30"/>
  <c r="K1305" i="30"/>
  <c r="J1305" i="30"/>
  <c r="K1304" i="30"/>
  <c r="J1304" i="30"/>
  <c r="K1303" i="30"/>
  <c r="J1303" i="30"/>
  <c r="K1302" i="30"/>
  <c r="J1302" i="30"/>
  <c r="K1301" i="30"/>
  <c r="J1301" i="30"/>
  <c r="K1300" i="30"/>
  <c r="J1300" i="30"/>
  <c r="K1299" i="30"/>
  <c r="J1299" i="30"/>
  <c r="K1298" i="30"/>
  <c r="J1298" i="30"/>
  <c r="K1297" i="30"/>
  <c r="J1297" i="30"/>
  <c r="K1296" i="30"/>
  <c r="J1296" i="30"/>
  <c r="K1295" i="30"/>
  <c r="J1295" i="30"/>
  <c r="K1294" i="30"/>
  <c r="J1294" i="30"/>
  <c r="K1293" i="30"/>
  <c r="J1293" i="30"/>
  <c r="K1292" i="30"/>
  <c r="J1292" i="30"/>
  <c r="K1291" i="30"/>
  <c r="J1291" i="30"/>
  <c r="K1290" i="30"/>
  <c r="J1290" i="30"/>
  <c r="K1289" i="30"/>
  <c r="J1289" i="30"/>
  <c r="K1288" i="30"/>
  <c r="J1288" i="30"/>
  <c r="K1287" i="30"/>
  <c r="J1287" i="30"/>
  <c r="K1286" i="30"/>
  <c r="J1286" i="30"/>
  <c r="K1285" i="30"/>
  <c r="J1285" i="30"/>
  <c r="K1284" i="30"/>
  <c r="J1284" i="30"/>
  <c r="K1283" i="30"/>
  <c r="J1283" i="30"/>
  <c r="K1282" i="30"/>
  <c r="J1282" i="30"/>
  <c r="K1281" i="30"/>
  <c r="J1281" i="30"/>
  <c r="K1280" i="30"/>
  <c r="J1280" i="30"/>
  <c r="K1279" i="30"/>
  <c r="J1279" i="30"/>
  <c r="K1278" i="30"/>
  <c r="J1278" i="30"/>
  <c r="K1277" i="30"/>
  <c r="J1277" i="30"/>
  <c r="K1276" i="30"/>
  <c r="J1276" i="30"/>
  <c r="K1275" i="30"/>
  <c r="J1275" i="30"/>
  <c r="K1274" i="30"/>
  <c r="J1274" i="30"/>
  <c r="K1273" i="30"/>
  <c r="J1273" i="30"/>
  <c r="K1272" i="30"/>
  <c r="J1272" i="30"/>
  <c r="K1271" i="30"/>
  <c r="J1271" i="30"/>
  <c r="K1270" i="30"/>
  <c r="J1270" i="30"/>
  <c r="K1269" i="30"/>
  <c r="J1269" i="30"/>
  <c r="K1268" i="30"/>
  <c r="J1268" i="30"/>
  <c r="K1267" i="30"/>
  <c r="J1267" i="30"/>
  <c r="K1266" i="30"/>
  <c r="J1266" i="30"/>
  <c r="K1265" i="30"/>
  <c r="J1265" i="30"/>
  <c r="K1264" i="30"/>
  <c r="J1264" i="30"/>
  <c r="K1263" i="30"/>
  <c r="J1263" i="30"/>
  <c r="K1262" i="30"/>
  <c r="J1262" i="30"/>
  <c r="K1261" i="30"/>
  <c r="J1261" i="30"/>
  <c r="K1260" i="30"/>
  <c r="J1260" i="30"/>
  <c r="K1259" i="30"/>
  <c r="J1259" i="30"/>
  <c r="K1258" i="30"/>
  <c r="J1258" i="30"/>
  <c r="K1257" i="30"/>
  <c r="J1257" i="30"/>
  <c r="K1256" i="30"/>
  <c r="J1256" i="30"/>
  <c r="K1255" i="30"/>
  <c r="J1255" i="30"/>
  <c r="K1254" i="30"/>
  <c r="J1254" i="30"/>
  <c r="K1253" i="30"/>
  <c r="J1253" i="30"/>
  <c r="K1252" i="30"/>
  <c r="J1252" i="30"/>
  <c r="K1251" i="30"/>
  <c r="J1251" i="30"/>
  <c r="K1250" i="30"/>
  <c r="J1250" i="30"/>
  <c r="K1249" i="30"/>
  <c r="J1249" i="30"/>
  <c r="K1248" i="30"/>
  <c r="J1248" i="30"/>
  <c r="K1247" i="30"/>
  <c r="J1247" i="30"/>
  <c r="K1246" i="30"/>
  <c r="J1246" i="30"/>
  <c r="K1245" i="30"/>
  <c r="J1245" i="30"/>
  <c r="K1244" i="30"/>
  <c r="J1244" i="30"/>
  <c r="K1243" i="30"/>
  <c r="J1243" i="30"/>
  <c r="K1242" i="30"/>
  <c r="J1242" i="30"/>
  <c r="K1241" i="30"/>
  <c r="J1241" i="30"/>
  <c r="K1240" i="30"/>
  <c r="J1240" i="30"/>
  <c r="K1239" i="30"/>
  <c r="J1239" i="30"/>
  <c r="K1238" i="30"/>
  <c r="J1238" i="30"/>
  <c r="K1237" i="30"/>
  <c r="J1237" i="30"/>
  <c r="K1236" i="30"/>
  <c r="J1236" i="30"/>
  <c r="K1235" i="30"/>
  <c r="J1235" i="30"/>
  <c r="K1234" i="30"/>
  <c r="J1234" i="30"/>
  <c r="K1233" i="30"/>
  <c r="J1233" i="30"/>
  <c r="K1232" i="30"/>
  <c r="J1232" i="30"/>
  <c r="K1231" i="30"/>
  <c r="J1231" i="30"/>
  <c r="K1230" i="30"/>
  <c r="J1230" i="30"/>
  <c r="K1229" i="30"/>
  <c r="J1229" i="30"/>
  <c r="K1228" i="30"/>
  <c r="J1228" i="30"/>
  <c r="K1227" i="30"/>
  <c r="J1227" i="30"/>
  <c r="K1226" i="30"/>
  <c r="J1226" i="30"/>
  <c r="K1225" i="30"/>
  <c r="J1225" i="30"/>
  <c r="K1224" i="30"/>
  <c r="J1224" i="30"/>
  <c r="K1223" i="30"/>
  <c r="J1223" i="30"/>
  <c r="K1222" i="30"/>
  <c r="J1222" i="30"/>
  <c r="K1221" i="30"/>
  <c r="J1221" i="30"/>
  <c r="K1220" i="30"/>
  <c r="J1220" i="30"/>
  <c r="K1219" i="30"/>
  <c r="J1219" i="30"/>
  <c r="K1218" i="30"/>
  <c r="J1218" i="30"/>
  <c r="K1217" i="30"/>
  <c r="J1217" i="30"/>
  <c r="K1216" i="30"/>
  <c r="J1216" i="30"/>
  <c r="K1215" i="30"/>
  <c r="J1215" i="30"/>
  <c r="K1214" i="30"/>
  <c r="J1214" i="30"/>
  <c r="K1213" i="30"/>
  <c r="J1213" i="30"/>
  <c r="K1212" i="30"/>
  <c r="J1212" i="30"/>
  <c r="K1211" i="30"/>
  <c r="J1211" i="30"/>
  <c r="K1210" i="30"/>
  <c r="J1210" i="30"/>
  <c r="K1209" i="30"/>
  <c r="J1209" i="30"/>
  <c r="K1208" i="30"/>
  <c r="J1208" i="30"/>
  <c r="K1207" i="30"/>
  <c r="J1207" i="30"/>
  <c r="K1206" i="30"/>
  <c r="J1206" i="30"/>
  <c r="K1205" i="30"/>
  <c r="J1205" i="30"/>
  <c r="K1204" i="30"/>
  <c r="J1204" i="30"/>
  <c r="K1203" i="30"/>
  <c r="J1203" i="30"/>
  <c r="K1202" i="30"/>
  <c r="J1202" i="30"/>
  <c r="K1201" i="30"/>
  <c r="J1201" i="30"/>
  <c r="K1200" i="30"/>
  <c r="J1200" i="30"/>
  <c r="K1199" i="30"/>
  <c r="J1199" i="30"/>
  <c r="K1198" i="30"/>
  <c r="J1198" i="30"/>
  <c r="K1197" i="30"/>
  <c r="J1197" i="30"/>
  <c r="K1196" i="30"/>
  <c r="J1196" i="30"/>
  <c r="K1195" i="30"/>
  <c r="J1195" i="30"/>
  <c r="K1194" i="30"/>
  <c r="J1194" i="30"/>
  <c r="K1193" i="30"/>
  <c r="J1193" i="30"/>
  <c r="K1192" i="30"/>
  <c r="J1192" i="30"/>
  <c r="K1191" i="30"/>
  <c r="J1191" i="30"/>
  <c r="K1190" i="30"/>
  <c r="J1190" i="30"/>
  <c r="K1189" i="30"/>
  <c r="J1189" i="30"/>
  <c r="K1188" i="30"/>
  <c r="J1188" i="30"/>
  <c r="K1187" i="30"/>
  <c r="J1187" i="30"/>
  <c r="K1186" i="30"/>
  <c r="J1186" i="30"/>
  <c r="K1185" i="30"/>
  <c r="J1185" i="30"/>
  <c r="K1184" i="30"/>
  <c r="J1184" i="30"/>
  <c r="K1183" i="30"/>
  <c r="J1183" i="30"/>
  <c r="K1182" i="30"/>
  <c r="J1182" i="30"/>
  <c r="K1181" i="30"/>
  <c r="J1181" i="30"/>
  <c r="K1180" i="30"/>
  <c r="J1180" i="30"/>
  <c r="K1179" i="30"/>
  <c r="J1179" i="30"/>
  <c r="K1178" i="30"/>
  <c r="J1178" i="30"/>
  <c r="K1177" i="30"/>
  <c r="J1177" i="30"/>
  <c r="K1176" i="30"/>
  <c r="J1176" i="30"/>
  <c r="K1175" i="30"/>
  <c r="J1175" i="30"/>
  <c r="K1174" i="30"/>
  <c r="J1174" i="30"/>
  <c r="K1173" i="30"/>
  <c r="J1173" i="30"/>
  <c r="K1172" i="30"/>
  <c r="J1172" i="30"/>
  <c r="K1171" i="30"/>
  <c r="J1171" i="30"/>
  <c r="K1170" i="30"/>
  <c r="J1170" i="30"/>
  <c r="K1169" i="30"/>
  <c r="J1169" i="30"/>
  <c r="K1168" i="30"/>
  <c r="J1168" i="30"/>
  <c r="K1167" i="30"/>
  <c r="J1167" i="30"/>
  <c r="K1166" i="30"/>
  <c r="J1166" i="30"/>
  <c r="K1165" i="30"/>
  <c r="J1165" i="30"/>
  <c r="K1164" i="30"/>
  <c r="J1164" i="30"/>
  <c r="K1163" i="30"/>
  <c r="J1163" i="30"/>
  <c r="K1162" i="30"/>
  <c r="J1162" i="30"/>
  <c r="K1161" i="30"/>
  <c r="J1161" i="30"/>
  <c r="K1160" i="30"/>
  <c r="J1160" i="30"/>
  <c r="K1159" i="30"/>
  <c r="J1159" i="30"/>
  <c r="K1158" i="30"/>
  <c r="J1158" i="30"/>
  <c r="K1157" i="30"/>
  <c r="J1157" i="30"/>
  <c r="K1156" i="30"/>
  <c r="J1156" i="30"/>
  <c r="K1155" i="30"/>
  <c r="J1155" i="30"/>
  <c r="K1154" i="30"/>
  <c r="J1154" i="30"/>
  <c r="K1153" i="30"/>
  <c r="J1153" i="30"/>
  <c r="K1152" i="30"/>
  <c r="J1152" i="30"/>
  <c r="K1151" i="30"/>
  <c r="J1151" i="30"/>
  <c r="K1150" i="30"/>
  <c r="J1150" i="30"/>
  <c r="K1149" i="30"/>
  <c r="J1149" i="30"/>
  <c r="K1148" i="30"/>
  <c r="J1148" i="30"/>
  <c r="K1147" i="30"/>
  <c r="J1147" i="30"/>
  <c r="K1146" i="30"/>
  <c r="J1146" i="30"/>
  <c r="K1145" i="30"/>
  <c r="J1145" i="30"/>
  <c r="K1144" i="30"/>
  <c r="J1144" i="30"/>
  <c r="K1143" i="30"/>
  <c r="J1143" i="30"/>
  <c r="K1142" i="30"/>
  <c r="J1142" i="30"/>
  <c r="K1141" i="30"/>
  <c r="J1141" i="30"/>
  <c r="K1140" i="30"/>
  <c r="J1140" i="30"/>
  <c r="K1139" i="30"/>
  <c r="J1139" i="30"/>
  <c r="K1138" i="30"/>
  <c r="J1138" i="30"/>
  <c r="K1137" i="30"/>
  <c r="J1137" i="30"/>
  <c r="K1136" i="30"/>
  <c r="J1136" i="30"/>
  <c r="K1135" i="30"/>
  <c r="J1135" i="30"/>
  <c r="K1134" i="30"/>
  <c r="J1134" i="30"/>
  <c r="K1133" i="30"/>
  <c r="J1133" i="30"/>
  <c r="K1132" i="30"/>
  <c r="J1132" i="30"/>
  <c r="K1131" i="30"/>
  <c r="J1131" i="30"/>
  <c r="K1130" i="30"/>
  <c r="J1130" i="30"/>
  <c r="K1129" i="30"/>
  <c r="J1129" i="30"/>
  <c r="K1128" i="30"/>
  <c r="J1128" i="30"/>
  <c r="K1127" i="30"/>
  <c r="J1127" i="30"/>
  <c r="K1126" i="30"/>
  <c r="J1126" i="30"/>
  <c r="K1125" i="30"/>
  <c r="J1125" i="30"/>
  <c r="K1124" i="30"/>
  <c r="J1124" i="30"/>
  <c r="K1123" i="30"/>
  <c r="J1123" i="30"/>
  <c r="K1122" i="30"/>
  <c r="J1122" i="30"/>
  <c r="K1121" i="30"/>
  <c r="J1121" i="30"/>
  <c r="K1120" i="30"/>
  <c r="J1120" i="30"/>
  <c r="K1119" i="30"/>
  <c r="J1119" i="30"/>
  <c r="K1118" i="30"/>
  <c r="J1118" i="30"/>
  <c r="K1117" i="30"/>
  <c r="J1117" i="30"/>
  <c r="K1116" i="30"/>
  <c r="J1116" i="30"/>
  <c r="K1115" i="30"/>
  <c r="J1115" i="30"/>
  <c r="K1114" i="30"/>
  <c r="J1114" i="30"/>
  <c r="K1113" i="30"/>
  <c r="J1113" i="30"/>
  <c r="K1112" i="30"/>
  <c r="J1112" i="30"/>
  <c r="K1111" i="30"/>
  <c r="J1111" i="30"/>
  <c r="K1110" i="30"/>
  <c r="J1110" i="30"/>
  <c r="K1109" i="30"/>
  <c r="J1109" i="30"/>
  <c r="K1108" i="30"/>
  <c r="J1108" i="30"/>
  <c r="K1107" i="30"/>
  <c r="J1107" i="30"/>
  <c r="K1106" i="30"/>
  <c r="J1106" i="30"/>
  <c r="K1105" i="30"/>
  <c r="J1105" i="30"/>
  <c r="K1104" i="30"/>
  <c r="J1104" i="30"/>
  <c r="K1103" i="30"/>
  <c r="J1103" i="30"/>
  <c r="K1102" i="30"/>
  <c r="J1102" i="30"/>
  <c r="K1101" i="30"/>
  <c r="J1101" i="30"/>
  <c r="K1100" i="30"/>
  <c r="J1100" i="30"/>
  <c r="K1099" i="30"/>
  <c r="J1099" i="30"/>
  <c r="K1098" i="30"/>
  <c r="J1098" i="30"/>
  <c r="K1097" i="30"/>
  <c r="J1097" i="30"/>
  <c r="K1096" i="30"/>
  <c r="J1096" i="30"/>
  <c r="K1095" i="30"/>
  <c r="J1095" i="30"/>
  <c r="K1094" i="30"/>
  <c r="J1094" i="30"/>
  <c r="K1093" i="30"/>
  <c r="J1093" i="30"/>
  <c r="K1092" i="30"/>
  <c r="J1092" i="30"/>
  <c r="K1091" i="30"/>
  <c r="J1091" i="30"/>
  <c r="K1090" i="30"/>
  <c r="J1090" i="30"/>
  <c r="K1089" i="30"/>
  <c r="J1089" i="30"/>
  <c r="K1088" i="30"/>
  <c r="J1088" i="30"/>
  <c r="K1087" i="30"/>
  <c r="J1087" i="30"/>
  <c r="K1086" i="30"/>
  <c r="J1086" i="30"/>
  <c r="K1085" i="30"/>
  <c r="J1085" i="30"/>
  <c r="K1084" i="30"/>
  <c r="J1084" i="30"/>
  <c r="K1083" i="30"/>
  <c r="J1083" i="30"/>
  <c r="K1082" i="30"/>
  <c r="J1082" i="30"/>
  <c r="K1081" i="30"/>
  <c r="J1081" i="30"/>
  <c r="K1080" i="30"/>
  <c r="J1080" i="30"/>
  <c r="K1079" i="30"/>
  <c r="J1079" i="30"/>
  <c r="K1078" i="30"/>
  <c r="J1078" i="30"/>
  <c r="K1077" i="30"/>
  <c r="J1077" i="30"/>
  <c r="K1076" i="30"/>
  <c r="J1076" i="30"/>
  <c r="K1075" i="30"/>
  <c r="J1075" i="30"/>
  <c r="K1074" i="30"/>
  <c r="J1074" i="30"/>
  <c r="K1073" i="30"/>
  <c r="J1073" i="30"/>
  <c r="K1072" i="30"/>
  <c r="J1072" i="30"/>
  <c r="K1071" i="30"/>
  <c r="J1071" i="30"/>
  <c r="K1070" i="30"/>
  <c r="J1070" i="30"/>
  <c r="K1069" i="30"/>
  <c r="J1069" i="30"/>
  <c r="K1068" i="30"/>
  <c r="J1068" i="30"/>
  <c r="K1067" i="30"/>
  <c r="J1067" i="30"/>
  <c r="K1066" i="30"/>
  <c r="J1066" i="30"/>
  <c r="K1065" i="30"/>
  <c r="J1065" i="30"/>
  <c r="K1064" i="30"/>
  <c r="J1064" i="30"/>
  <c r="K1063" i="30"/>
  <c r="J1063" i="30"/>
  <c r="K1062" i="30"/>
  <c r="J1062" i="30"/>
  <c r="K1061" i="30"/>
  <c r="J1061" i="30"/>
  <c r="K1060" i="30"/>
  <c r="J1060" i="30"/>
  <c r="K1059" i="30"/>
  <c r="J1059" i="30"/>
  <c r="K1058" i="30"/>
  <c r="J1058" i="30"/>
  <c r="K1057" i="30"/>
  <c r="J1057" i="30"/>
  <c r="K1056" i="30"/>
  <c r="J1056" i="30"/>
  <c r="K1055" i="30"/>
  <c r="J1055" i="30"/>
  <c r="K1054" i="30"/>
  <c r="J1054" i="30"/>
  <c r="K1053" i="30"/>
  <c r="J1053" i="30"/>
  <c r="K1052" i="30"/>
  <c r="J1052" i="30"/>
  <c r="K1051" i="30"/>
  <c r="J1051" i="30"/>
  <c r="K1050" i="30"/>
  <c r="J1050" i="30"/>
  <c r="K1049" i="30"/>
  <c r="J1049" i="30"/>
  <c r="K1048" i="30"/>
  <c r="J1048" i="30"/>
  <c r="K1047" i="30"/>
  <c r="J1047" i="30"/>
  <c r="K1046" i="30"/>
  <c r="J1046" i="30"/>
  <c r="K1045" i="30"/>
  <c r="J1045" i="30"/>
  <c r="K1044" i="30"/>
  <c r="J1044" i="30"/>
  <c r="K1043" i="30"/>
  <c r="J1043" i="30"/>
  <c r="K1042" i="30"/>
  <c r="J1042" i="30"/>
  <c r="K1041" i="30"/>
  <c r="J1041" i="30"/>
  <c r="K1040" i="30"/>
  <c r="J1040" i="30"/>
  <c r="K1039" i="30"/>
  <c r="J1039" i="30"/>
  <c r="K1038" i="30"/>
  <c r="J1038" i="30"/>
  <c r="K1037" i="30"/>
  <c r="J1037" i="30"/>
  <c r="K1036" i="30"/>
  <c r="J1036" i="30"/>
  <c r="K1035" i="30"/>
  <c r="J1035" i="30"/>
  <c r="K1034" i="30"/>
  <c r="J1034" i="30"/>
  <c r="K1033" i="30"/>
  <c r="J1033" i="30"/>
  <c r="K1032" i="30"/>
  <c r="J1032" i="30"/>
  <c r="K1031" i="30"/>
  <c r="J1031" i="30"/>
  <c r="K1030" i="30"/>
  <c r="J1030" i="30"/>
  <c r="K1029" i="30"/>
  <c r="J1029" i="30"/>
  <c r="K1028" i="30"/>
  <c r="J1028" i="30"/>
  <c r="K1027" i="30"/>
  <c r="J1027" i="30"/>
  <c r="K1026" i="30"/>
  <c r="J1026" i="30"/>
  <c r="K1025" i="30"/>
  <c r="J1025" i="30"/>
  <c r="K1024" i="30"/>
  <c r="J1024" i="30"/>
  <c r="K1023" i="30"/>
  <c r="J1023" i="30"/>
  <c r="K1022" i="30"/>
  <c r="J1022" i="30"/>
  <c r="K1021" i="30"/>
  <c r="J1021" i="30"/>
  <c r="K1020" i="30"/>
  <c r="J1020" i="30"/>
  <c r="K1019" i="30"/>
  <c r="J1019" i="30"/>
  <c r="K1018" i="30"/>
  <c r="J1018" i="30"/>
  <c r="K1017" i="30"/>
  <c r="J1017" i="30"/>
  <c r="K1016" i="30"/>
  <c r="J1016" i="30"/>
  <c r="K1015" i="30"/>
  <c r="J1015" i="30"/>
  <c r="K1014" i="30"/>
  <c r="J1014" i="30"/>
  <c r="K1013" i="30"/>
  <c r="J1013" i="30"/>
  <c r="K1012" i="30"/>
  <c r="J1012" i="30"/>
  <c r="K1011" i="30"/>
  <c r="J1011" i="30"/>
  <c r="K1010" i="30"/>
  <c r="J1010" i="30"/>
  <c r="K1009" i="30"/>
  <c r="J1009" i="30"/>
  <c r="K1008" i="30"/>
  <c r="J1008" i="30"/>
  <c r="K1007" i="30"/>
  <c r="J1007" i="30"/>
  <c r="K1006" i="30"/>
  <c r="J1006" i="30"/>
  <c r="K1005" i="30"/>
  <c r="J1005" i="30"/>
  <c r="K1004" i="30"/>
  <c r="J1004" i="30"/>
  <c r="K1003" i="30"/>
  <c r="J1003" i="30"/>
  <c r="K1002" i="30"/>
  <c r="J1002" i="30"/>
  <c r="K1001" i="30"/>
  <c r="J1001" i="30"/>
  <c r="K1000" i="30"/>
  <c r="J1000" i="30"/>
  <c r="K999" i="30"/>
  <c r="J999" i="30"/>
  <c r="K998" i="30"/>
  <c r="J998" i="30"/>
  <c r="K997" i="30"/>
  <c r="J997" i="30"/>
  <c r="K996" i="30"/>
  <c r="J996" i="30"/>
  <c r="K995" i="30"/>
  <c r="J995" i="30"/>
  <c r="K994" i="30"/>
  <c r="J994" i="30"/>
  <c r="K993" i="30"/>
  <c r="J993" i="30"/>
  <c r="K992" i="30"/>
  <c r="J992" i="30"/>
  <c r="K991" i="30"/>
  <c r="J991" i="30"/>
  <c r="K990" i="30"/>
  <c r="J990" i="30"/>
  <c r="K989" i="30"/>
  <c r="J989" i="30"/>
  <c r="K988" i="30"/>
  <c r="J988" i="30"/>
  <c r="K987" i="30"/>
  <c r="J987" i="30"/>
  <c r="K986" i="30"/>
  <c r="J986" i="30"/>
  <c r="K985" i="30"/>
  <c r="J985" i="30"/>
  <c r="K984" i="30"/>
  <c r="J984" i="30"/>
  <c r="K983" i="30"/>
  <c r="J983" i="30"/>
  <c r="K982" i="30"/>
  <c r="J982" i="30"/>
  <c r="K981" i="30"/>
  <c r="J981" i="30"/>
  <c r="K980" i="30"/>
  <c r="J980" i="30"/>
  <c r="K979" i="30"/>
  <c r="J979" i="30"/>
  <c r="K978" i="30"/>
  <c r="J978" i="30"/>
  <c r="K977" i="30"/>
  <c r="J977" i="30"/>
  <c r="K976" i="30"/>
  <c r="J976" i="30"/>
  <c r="K975" i="30"/>
  <c r="J975" i="30"/>
  <c r="K974" i="30"/>
  <c r="J974" i="30"/>
  <c r="K973" i="30"/>
  <c r="J973" i="30"/>
  <c r="K972" i="30"/>
  <c r="J972" i="30"/>
  <c r="K971" i="30"/>
  <c r="J971" i="30"/>
  <c r="K970" i="30"/>
  <c r="J970" i="30"/>
  <c r="K969" i="30"/>
  <c r="J969" i="30"/>
  <c r="K968" i="30"/>
  <c r="J968" i="30"/>
  <c r="K967" i="30"/>
  <c r="J967" i="30"/>
  <c r="K966" i="30"/>
  <c r="J966" i="30"/>
  <c r="K965" i="30"/>
  <c r="J965" i="30"/>
  <c r="K964" i="30"/>
  <c r="J964" i="30"/>
  <c r="K963" i="30"/>
  <c r="J963" i="30"/>
  <c r="K962" i="30"/>
  <c r="J962" i="30"/>
  <c r="K961" i="30"/>
  <c r="J961" i="30"/>
  <c r="K960" i="30"/>
  <c r="J960" i="30"/>
  <c r="K959" i="30"/>
  <c r="J959" i="30"/>
  <c r="K958" i="30"/>
  <c r="J958" i="30"/>
  <c r="K957" i="30"/>
  <c r="J957" i="30"/>
  <c r="K956" i="30"/>
  <c r="J956" i="30"/>
  <c r="K955" i="30"/>
  <c r="J955" i="30"/>
  <c r="K954" i="30"/>
  <c r="J954" i="30"/>
  <c r="K953" i="30"/>
  <c r="J953" i="30"/>
  <c r="K952" i="30"/>
  <c r="J952" i="30"/>
  <c r="K951" i="30"/>
  <c r="J951" i="30"/>
  <c r="K950" i="30"/>
  <c r="J950" i="30"/>
  <c r="K949" i="30"/>
  <c r="J949" i="30"/>
  <c r="K948" i="30"/>
  <c r="J948" i="30"/>
  <c r="K947" i="30"/>
  <c r="J947" i="30"/>
  <c r="K946" i="30"/>
  <c r="J946" i="30"/>
  <c r="K945" i="30"/>
  <c r="J945" i="30"/>
  <c r="K944" i="30"/>
  <c r="J944" i="30"/>
  <c r="K943" i="30"/>
  <c r="J943" i="30"/>
  <c r="K942" i="30"/>
  <c r="J942" i="30"/>
  <c r="K941" i="30"/>
  <c r="J941" i="30"/>
  <c r="K940" i="30"/>
  <c r="J940" i="30"/>
  <c r="K939" i="30"/>
  <c r="J939" i="30"/>
  <c r="K938" i="30"/>
  <c r="J938" i="30"/>
  <c r="K937" i="30"/>
  <c r="J937" i="30"/>
  <c r="K936" i="30"/>
  <c r="J936" i="30"/>
  <c r="K935" i="30"/>
  <c r="J935" i="30"/>
  <c r="K934" i="30"/>
  <c r="J934" i="30"/>
  <c r="K933" i="30"/>
  <c r="J933" i="30"/>
  <c r="K932" i="30"/>
  <c r="J932" i="30"/>
  <c r="K931" i="30"/>
  <c r="J931" i="30"/>
  <c r="K930" i="30"/>
  <c r="J930" i="30"/>
  <c r="K929" i="30"/>
  <c r="J929" i="30"/>
  <c r="K928" i="30"/>
  <c r="J928" i="30"/>
  <c r="K927" i="30"/>
  <c r="J927" i="30"/>
  <c r="K926" i="30"/>
  <c r="J926" i="30"/>
  <c r="K925" i="30"/>
  <c r="J925" i="30"/>
  <c r="K924" i="30"/>
  <c r="J924" i="30"/>
  <c r="K923" i="30"/>
  <c r="J923" i="30"/>
  <c r="K922" i="30"/>
  <c r="J922" i="30"/>
  <c r="K921" i="30"/>
  <c r="J921" i="30"/>
  <c r="K920" i="30"/>
  <c r="J920" i="30"/>
  <c r="K919" i="30"/>
  <c r="J919" i="30"/>
  <c r="K918" i="30"/>
  <c r="J918" i="30"/>
  <c r="K917" i="30"/>
  <c r="J917" i="30"/>
  <c r="K916" i="30"/>
  <c r="J916" i="30"/>
  <c r="K915" i="30"/>
  <c r="J915" i="30"/>
  <c r="K914" i="30"/>
  <c r="J914" i="30"/>
  <c r="K913" i="30"/>
  <c r="J913" i="30"/>
  <c r="K912" i="30"/>
  <c r="J912" i="30"/>
  <c r="K911" i="30"/>
  <c r="J911" i="30"/>
  <c r="K910" i="30"/>
  <c r="J910" i="30"/>
  <c r="K909" i="30"/>
  <c r="J909" i="30"/>
  <c r="K908" i="30"/>
  <c r="J908" i="30"/>
  <c r="K907" i="30"/>
  <c r="J907" i="30"/>
  <c r="K906" i="30"/>
  <c r="J906" i="30"/>
  <c r="K905" i="30"/>
  <c r="J905" i="30"/>
  <c r="K904" i="30"/>
  <c r="J904" i="30"/>
  <c r="K903" i="30"/>
  <c r="J903" i="30"/>
  <c r="K902" i="30"/>
  <c r="J902" i="30"/>
  <c r="K901" i="30"/>
  <c r="J901" i="30"/>
  <c r="K900" i="30"/>
  <c r="J900" i="30"/>
  <c r="K899" i="30"/>
  <c r="J899" i="30"/>
  <c r="K898" i="30"/>
  <c r="J898" i="30"/>
  <c r="K897" i="30"/>
  <c r="J897" i="30"/>
  <c r="K896" i="30"/>
  <c r="J896" i="30"/>
  <c r="K895" i="30"/>
  <c r="J895" i="30"/>
  <c r="K894" i="30"/>
  <c r="J894" i="30"/>
  <c r="K893" i="30"/>
  <c r="J893" i="30"/>
  <c r="K892" i="30"/>
  <c r="J892" i="30"/>
  <c r="K891" i="30"/>
  <c r="J891" i="30"/>
  <c r="K890" i="30"/>
  <c r="J890" i="30"/>
  <c r="K889" i="30"/>
  <c r="J889" i="30"/>
  <c r="K888" i="30"/>
  <c r="J888" i="30"/>
  <c r="K887" i="30"/>
  <c r="J887" i="30"/>
  <c r="K886" i="30"/>
  <c r="J886" i="30"/>
  <c r="K885" i="30"/>
  <c r="J885" i="30"/>
  <c r="K884" i="30"/>
  <c r="J884" i="30"/>
  <c r="K883" i="30"/>
  <c r="J883" i="30"/>
  <c r="K882" i="30"/>
  <c r="J882" i="30"/>
  <c r="K881" i="30"/>
  <c r="J881" i="30"/>
  <c r="K880" i="30"/>
  <c r="J880" i="30"/>
  <c r="K879" i="30"/>
  <c r="J879" i="30"/>
  <c r="K878" i="30"/>
  <c r="J878" i="30"/>
  <c r="K877" i="30"/>
  <c r="J877" i="30"/>
  <c r="K876" i="30"/>
  <c r="J876" i="30"/>
  <c r="K875" i="30"/>
  <c r="J875" i="30"/>
  <c r="K874" i="30"/>
  <c r="J874" i="30"/>
  <c r="K873" i="30"/>
  <c r="J873" i="30"/>
  <c r="K872" i="30"/>
  <c r="J872" i="30"/>
  <c r="K871" i="30"/>
  <c r="J871" i="30"/>
  <c r="K870" i="30"/>
  <c r="J870" i="30"/>
  <c r="K869" i="30"/>
  <c r="J869" i="30"/>
  <c r="K868" i="30"/>
  <c r="J868" i="30"/>
  <c r="K867" i="30"/>
  <c r="J867" i="30"/>
  <c r="K866" i="30"/>
  <c r="J866" i="30"/>
  <c r="K865" i="30"/>
  <c r="J865" i="30"/>
  <c r="K864" i="30"/>
  <c r="J864" i="30"/>
  <c r="K863" i="30"/>
  <c r="J863" i="30"/>
  <c r="K862" i="30"/>
  <c r="J862" i="30"/>
  <c r="K861" i="30"/>
  <c r="J861" i="30"/>
  <c r="K860" i="30"/>
  <c r="J860" i="30"/>
  <c r="K859" i="30"/>
  <c r="J859" i="30"/>
  <c r="K858" i="30"/>
  <c r="J858" i="30"/>
  <c r="K857" i="30"/>
  <c r="J857" i="30"/>
  <c r="K856" i="30"/>
  <c r="J856" i="30"/>
  <c r="K855" i="30"/>
  <c r="J855" i="30"/>
  <c r="K854" i="30"/>
  <c r="J854" i="30"/>
  <c r="K853" i="30"/>
  <c r="J853" i="30"/>
  <c r="K852" i="30"/>
  <c r="J852" i="30"/>
  <c r="K851" i="30"/>
  <c r="J851" i="30"/>
  <c r="K850" i="30"/>
  <c r="J850" i="30"/>
  <c r="K849" i="30"/>
  <c r="J849" i="30"/>
  <c r="K848" i="30"/>
  <c r="J848" i="30"/>
  <c r="K847" i="30"/>
  <c r="J847" i="30"/>
  <c r="K846" i="30"/>
  <c r="J846" i="30"/>
  <c r="K845" i="30"/>
  <c r="J845" i="30"/>
  <c r="K844" i="30"/>
  <c r="J844" i="30"/>
  <c r="K843" i="30"/>
  <c r="J843" i="30"/>
  <c r="K842" i="30"/>
  <c r="J842" i="30"/>
  <c r="K841" i="30"/>
  <c r="J841" i="30"/>
  <c r="K840" i="30"/>
  <c r="J840" i="30"/>
  <c r="K839" i="30"/>
  <c r="J839" i="30"/>
  <c r="K838" i="30"/>
  <c r="J838" i="30"/>
  <c r="K837" i="30"/>
  <c r="J837" i="30"/>
  <c r="K836" i="30"/>
  <c r="J836" i="30"/>
  <c r="K835" i="30"/>
  <c r="J835" i="30"/>
  <c r="K834" i="30"/>
  <c r="J834" i="30"/>
  <c r="K833" i="30"/>
  <c r="J833" i="30"/>
  <c r="K832" i="30"/>
  <c r="J832" i="30"/>
  <c r="K831" i="30"/>
  <c r="J831" i="30"/>
  <c r="K830" i="30"/>
  <c r="J830" i="30"/>
  <c r="K829" i="30"/>
  <c r="J829" i="30"/>
  <c r="K828" i="30"/>
  <c r="J828" i="30"/>
  <c r="K827" i="30"/>
  <c r="J827" i="30"/>
  <c r="K826" i="30"/>
  <c r="J826" i="30"/>
  <c r="K825" i="30"/>
  <c r="J825" i="30"/>
  <c r="K824" i="30"/>
  <c r="J824" i="30"/>
  <c r="K823" i="30"/>
  <c r="J823" i="30"/>
  <c r="K822" i="30"/>
  <c r="J822" i="30"/>
  <c r="K821" i="30"/>
  <c r="J821" i="30"/>
  <c r="K820" i="30"/>
  <c r="J820" i="30"/>
  <c r="K819" i="30"/>
  <c r="J819" i="30"/>
  <c r="K818" i="30"/>
  <c r="J818" i="30"/>
  <c r="K817" i="30"/>
  <c r="J817" i="30"/>
  <c r="K816" i="30"/>
  <c r="J816" i="30"/>
  <c r="K815" i="30"/>
  <c r="J815" i="30"/>
  <c r="K814" i="30"/>
  <c r="J814" i="30"/>
  <c r="K813" i="30"/>
  <c r="J813" i="30"/>
  <c r="K812" i="30"/>
  <c r="J812" i="30"/>
  <c r="K811" i="30"/>
  <c r="J811" i="30"/>
  <c r="K810" i="30"/>
  <c r="J810" i="30"/>
  <c r="K809" i="30"/>
  <c r="J809" i="30"/>
  <c r="K808" i="30"/>
  <c r="J808" i="30"/>
  <c r="K807" i="30"/>
  <c r="J807" i="30"/>
  <c r="K806" i="30"/>
  <c r="J806" i="30"/>
  <c r="K805" i="30"/>
  <c r="J805" i="30"/>
  <c r="K804" i="30"/>
  <c r="J804" i="30"/>
  <c r="K803" i="30"/>
  <c r="J803" i="30"/>
  <c r="K802" i="30"/>
  <c r="J802" i="30"/>
  <c r="K801" i="30"/>
  <c r="J801" i="30"/>
  <c r="K800" i="30"/>
  <c r="J800" i="30"/>
  <c r="K799" i="30"/>
  <c r="J799" i="30"/>
  <c r="K798" i="30"/>
  <c r="J798" i="30"/>
  <c r="K797" i="30"/>
  <c r="J797" i="30"/>
  <c r="K796" i="30"/>
  <c r="J796" i="30"/>
  <c r="K795" i="30"/>
  <c r="J795" i="30"/>
  <c r="K794" i="30"/>
  <c r="J794" i="30"/>
  <c r="K793" i="30"/>
  <c r="J793" i="30"/>
  <c r="K792" i="30"/>
  <c r="J792" i="30"/>
  <c r="K791" i="30"/>
  <c r="J791" i="30"/>
  <c r="K790" i="30"/>
  <c r="J790" i="30"/>
  <c r="K789" i="30"/>
  <c r="J789" i="30"/>
  <c r="K788" i="30"/>
  <c r="J788" i="30"/>
  <c r="K787" i="30"/>
  <c r="J787" i="30"/>
  <c r="K786" i="30"/>
  <c r="J786" i="30"/>
  <c r="K785" i="30"/>
  <c r="J785" i="30"/>
  <c r="K784" i="30"/>
  <c r="J784" i="30"/>
  <c r="K783" i="30"/>
  <c r="J783" i="30"/>
  <c r="K782" i="30"/>
  <c r="J782" i="30"/>
  <c r="K781" i="30"/>
  <c r="J781" i="30"/>
  <c r="K780" i="30"/>
  <c r="J780" i="30"/>
  <c r="K779" i="30"/>
  <c r="J779" i="30"/>
  <c r="K778" i="30"/>
  <c r="J778" i="30"/>
  <c r="K777" i="30"/>
  <c r="J777" i="30"/>
  <c r="K776" i="30"/>
  <c r="J776" i="30"/>
  <c r="K775" i="30"/>
  <c r="J775" i="30"/>
  <c r="K774" i="30"/>
  <c r="J774" i="30"/>
  <c r="K773" i="30"/>
  <c r="J773" i="30"/>
  <c r="K772" i="30"/>
  <c r="J772" i="30"/>
  <c r="K771" i="30"/>
  <c r="J771" i="30"/>
  <c r="K770" i="30"/>
  <c r="J770" i="30"/>
  <c r="K769" i="30"/>
  <c r="J769" i="30"/>
  <c r="K768" i="30"/>
  <c r="J768" i="30"/>
  <c r="K767" i="30"/>
  <c r="J767" i="30"/>
  <c r="K766" i="30"/>
  <c r="J766" i="30"/>
  <c r="K765" i="30"/>
  <c r="J765" i="30"/>
  <c r="K764" i="30"/>
  <c r="J764" i="30"/>
  <c r="K763" i="30"/>
  <c r="J763" i="30"/>
  <c r="K762" i="30"/>
  <c r="J762" i="30"/>
  <c r="K761" i="30"/>
  <c r="J761" i="30"/>
  <c r="K760" i="30"/>
  <c r="J760" i="30"/>
  <c r="K759" i="30"/>
  <c r="J759" i="30"/>
  <c r="K758" i="30"/>
  <c r="J758" i="30"/>
  <c r="K757" i="30"/>
  <c r="J757" i="30"/>
  <c r="K756" i="30"/>
  <c r="J756" i="30"/>
  <c r="K755" i="30"/>
  <c r="J755" i="30"/>
  <c r="K754" i="30"/>
  <c r="J754" i="30"/>
  <c r="K753" i="30"/>
  <c r="J753" i="30"/>
  <c r="K752" i="30"/>
  <c r="J752" i="30"/>
  <c r="K751" i="30"/>
  <c r="J751" i="30"/>
  <c r="K750" i="30"/>
  <c r="J750" i="30"/>
  <c r="K749" i="30"/>
  <c r="J749" i="30"/>
  <c r="K748" i="30"/>
  <c r="J748" i="30"/>
  <c r="K747" i="30"/>
  <c r="J747" i="30"/>
  <c r="K746" i="30"/>
  <c r="J746" i="30"/>
  <c r="K745" i="30"/>
  <c r="J745" i="30"/>
  <c r="K744" i="30"/>
  <c r="J744" i="30"/>
  <c r="K743" i="30"/>
  <c r="J743" i="30"/>
  <c r="K742" i="30"/>
  <c r="J742" i="30"/>
  <c r="K741" i="30"/>
  <c r="J741" i="30"/>
  <c r="K740" i="30"/>
  <c r="J740" i="30"/>
  <c r="K739" i="30"/>
  <c r="J739" i="30"/>
  <c r="K738" i="30"/>
  <c r="J738" i="30"/>
  <c r="K737" i="30"/>
  <c r="J737" i="30"/>
  <c r="K736" i="30"/>
  <c r="J736" i="30"/>
  <c r="K735" i="30"/>
  <c r="J735" i="30"/>
  <c r="K734" i="30"/>
  <c r="J734" i="30"/>
  <c r="K733" i="30"/>
  <c r="J733" i="30"/>
  <c r="K732" i="30"/>
  <c r="J732" i="30"/>
  <c r="K731" i="30"/>
  <c r="J731" i="30"/>
  <c r="K730" i="30"/>
  <c r="J730" i="30"/>
  <c r="K729" i="30"/>
  <c r="J729" i="30"/>
  <c r="K728" i="30"/>
  <c r="J728" i="30"/>
  <c r="K727" i="30"/>
  <c r="J727" i="30"/>
  <c r="K726" i="30"/>
  <c r="J726" i="30"/>
  <c r="K725" i="30"/>
  <c r="J725" i="30"/>
  <c r="K724" i="30"/>
  <c r="J724" i="30"/>
  <c r="K723" i="30"/>
  <c r="J723" i="30"/>
  <c r="K722" i="30"/>
  <c r="J722" i="30"/>
  <c r="K721" i="30"/>
  <c r="J721" i="30"/>
  <c r="K720" i="30"/>
  <c r="J720" i="30"/>
  <c r="K719" i="30"/>
  <c r="J719" i="30"/>
  <c r="K718" i="30"/>
  <c r="J718" i="30"/>
  <c r="K717" i="30"/>
  <c r="J717" i="30"/>
  <c r="K716" i="30"/>
  <c r="J716" i="30"/>
  <c r="K715" i="30"/>
  <c r="J715" i="30"/>
  <c r="K714" i="30"/>
  <c r="J714" i="30"/>
  <c r="K713" i="30"/>
  <c r="J713" i="30"/>
  <c r="K712" i="30"/>
  <c r="J712" i="30"/>
  <c r="K711" i="30"/>
  <c r="J711" i="30"/>
  <c r="K710" i="30"/>
  <c r="J710" i="30"/>
  <c r="K709" i="30"/>
  <c r="J709" i="30"/>
  <c r="K708" i="30"/>
  <c r="J708" i="30"/>
  <c r="K707" i="30"/>
  <c r="J707" i="30"/>
  <c r="K706" i="30"/>
  <c r="J706" i="30"/>
  <c r="K705" i="30"/>
  <c r="J705" i="30"/>
  <c r="K704" i="30"/>
  <c r="J704" i="30"/>
  <c r="K703" i="30"/>
  <c r="J703" i="30"/>
  <c r="K702" i="30"/>
  <c r="J702" i="30"/>
  <c r="K701" i="30"/>
  <c r="J701" i="30"/>
  <c r="K700" i="30"/>
  <c r="J700" i="30"/>
  <c r="K699" i="30"/>
  <c r="J699" i="30"/>
  <c r="K698" i="30"/>
  <c r="J698" i="30"/>
  <c r="K697" i="30"/>
  <c r="J697" i="30"/>
  <c r="K696" i="30"/>
  <c r="J696" i="30"/>
  <c r="K695" i="30"/>
  <c r="J695" i="30"/>
  <c r="K694" i="30"/>
  <c r="J694" i="30"/>
  <c r="K693" i="30"/>
  <c r="J693" i="30"/>
  <c r="K692" i="30"/>
  <c r="J692" i="30"/>
  <c r="K691" i="30"/>
  <c r="J691" i="30"/>
  <c r="K690" i="30"/>
  <c r="J690" i="30"/>
  <c r="K689" i="30"/>
  <c r="J689" i="30"/>
  <c r="K688" i="30"/>
  <c r="J688" i="30"/>
  <c r="K687" i="30"/>
  <c r="J687" i="30"/>
  <c r="K686" i="30"/>
  <c r="J686" i="30"/>
  <c r="K685" i="30"/>
  <c r="J685" i="30"/>
  <c r="K684" i="30"/>
  <c r="J684" i="30"/>
  <c r="K683" i="30"/>
  <c r="J683" i="30"/>
  <c r="K682" i="30"/>
  <c r="J682" i="30"/>
  <c r="K681" i="30"/>
  <c r="J681" i="30"/>
  <c r="K680" i="30"/>
  <c r="J680" i="30"/>
  <c r="K679" i="30"/>
  <c r="J679" i="30"/>
  <c r="K678" i="30"/>
  <c r="J678" i="30"/>
  <c r="K677" i="30"/>
  <c r="J677" i="30"/>
  <c r="K676" i="30"/>
  <c r="J676" i="30"/>
  <c r="K675" i="30"/>
  <c r="J675" i="30"/>
  <c r="K674" i="30"/>
  <c r="J674" i="30"/>
  <c r="K673" i="30"/>
  <c r="J673" i="30"/>
  <c r="K672" i="30"/>
  <c r="J672" i="30"/>
  <c r="K671" i="30"/>
  <c r="J671" i="30"/>
  <c r="K670" i="30"/>
  <c r="J670" i="30"/>
  <c r="K669" i="30"/>
  <c r="J669" i="30"/>
  <c r="K668" i="30"/>
  <c r="J668" i="30"/>
  <c r="K667" i="30"/>
  <c r="J667" i="30"/>
  <c r="K666" i="30"/>
  <c r="J666" i="30"/>
  <c r="K665" i="30"/>
  <c r="J665" i="30"/>
  <c r="K664" i="30"/>
  <c r="J664" i="30"/>
  <c r="K663" i="30"/>
  <c r="J663" i="30"/>
  <c r="K662" i="30"/>
  <c r="J662" i="30"/>
  <c r="K661" i="30"/>
  <c r="J661" i="30"/>
  <c r="K660" i="30"/>
  <c r="J660" i="30"/>
  <c r="K659" i="30"/>
  <c r="J659" i="30"/>
  <c r="K658" i="30"/>
  <c r="J658" i="30"/>
  <c r="K657" i="30"/>
  <c r="J657" i="30"/>
  <c r="K656" i="30"/>
  <c r="J656" i="30"/>
  <c r="K655" i="30"/>
  <c r="J655" i="30"/>
  <c r="K654" i="30"/>
  <c r="J654" i="30"/>
  <c r="K653" i="30"/>
  <c r="J653" i="30"/>
  <c r="K652" i="30"/>
  <c r="J652" i="30"/>
  <c r="K651" i="30"/>
  <c r="J651" i="30"/>
  <c r="K650" i="30"/>
  <c r="J650" i="30"/>
  <c r="K649" i="30"/>
  <c r="J649" i="30"/>
  <c r="K648" i="30"/>
  <c r="J648" i="30"/>
  <c r="K647" i="30"/>
  <c r="J647" i="30"/>
  <c r="K646" i="30"/>
  <c r="J646" i="30"/>
  <c r="K645" i="30"/>
  <c r="J645" i="30"/>
  <c r="K644" i="30"/>
  <c r="J644" i="30"/>
  <c r="K643" i="30"/>
  <c r="J643" i="30"/>
  <c r="K642" i="30"/>
  <c r="J642" i="30"/>
  <c r="K641" i="30"/>
  <c r="J641" i="30"/>
  <c r="K640" i="30"/>
  <c r="J640" i="30"/>
  <c r="K639" i="30"/>
  <c r="J639" i="30"/>
  <c r="K638" i="30"/>
  <c r="J638" i="30"/>
  <c r="K637" i="30"/>
  <c r="J637" i="30"/>
  <c r="K636" i="30"/>
  <c r="J636" i="30"/>
  <c r="K635" i="30"/>
  <c r="J635" i="30"/>
  <c r="K634" i="30"/>
  <c r="J634" i="30"/>
  <c r="K633" i="30"/>
  <c r="J633" i="30"/>
  <c r="K632" i="30"/>
  <c r="J632" i="30"/>
  <c r="K631" i="30"/>
  <c r="J631" i="30"/>
  <c r="K630" i="30"/>
  <c r="J630" i="30"/>
  <c r="K629" i="30"/>
  <c r="J629" i="30"/>
  <c r="K628" i="30"/>
  <c r="J628" i="30"/>
  <c r="K627" i="30"/>
  <c r="J627" i="30"/>
  <c r="K626" i="30"/>
  <c r="J626" i="30"/>
  <c r="K625" i="30"/>
  <c r="J625" i="30"/>
  <c r="K624" i="30"/>
  <c r="J624" i="30"/>
  <c r="K623" i="30"/>
  <c r="J623" i="30"/>
  <c r="K622" i="30"/>
  <c r="J622" i="30"/>
  <c r="K621" i="30"/>
  <c r="J621" i="30"/>
  <c r="K620" i="30"/>
  <c r="J620" i="30"/>
  <c r="K619" i="30"/>
  <c r="J619" i="30"/>
  <c r="K618" i="30"/>
  <c r="J618" i="30"/>
  <c r="K617" i="30"/>
  <c r="J617" i="30"/>
  <c r="K616" i="30"/>
  <c r="J616" i="30"/>
  <c r="K615" i="30"/>
  <c r="J615" i="30"/>
  <c r="K614" i="30"/>
  <c r="J614" i="30"/>
  <c r="K613" i="30"/>
  <c r="J613" i="30"/>
  <c r="K612" i="30"/>
  <c r="J612" i="30"/>
  <c r="K611" i="30"/>
  <c r="J611" i="30"/>
  <c r="K610" i="30"/>
  <c r="J610" i="30"/>
  <c r="K609" i="30"/>
  <c r="J609" i="30"/>
  <c r="K608" i="30"/>
  <c r="J608" i="30"/>
  <c r="K607" i="30"/>
  <c r="J607" i="30"/>
  <c r="K606" i="30"/>
  <c r="J606" i="30"/>
  <c r="K605" i="30"/>
  <c r="J605" i="30"/>
  <c r="K604" i="30"/>
  <c r="J604" i="30"/>
  <c r="K603" i="30"/>
  <c r="J603" i="30"/>
  <c r="K602" i="30"/>
  <c r="J602" i="30"/>
  <c r="K601" i="30"/>
  <c r="J601" i="30"/>
  <c r="K600" i="30"/>
  <c r="J600" i="30"/>
  <c r="K599" i="30"/>
  <c r="J599" i="30"/>
  <c r="K598" i="30"/>
  <c r="J598" i="30"/>
  <c r="K597" i="30"/>
  <c r="J597" i="30"/>
  <c r="K596" i="30"/>
  <c r="J596" i="30"/>
  <c r="K595" i="30"/>
  <c r="J595" i="30"/>
  <c r="K594" i="30"/>
  <c r="J594" i="30"/>
  <c r="K593" i="30"/>
  <c r="J593" i="30"/>
  <c r="K592" i="30"/>
  <c r="J592" i="30"/>
  <c r="K591" i="30"/>
  <c r="J591" i="30"/>
  <c r="K590" i="30"/>
  <c r="J590" i="30"/>
  <c r="K589" i="30"/>
  <c r="J589" i="30"/>
  <c r="K588" i="30"/>
  <c r="J588" i="30"/>
  <c r="K587" i="30"/>
  <c r="J587" i="30"/>
  <c r="K586" i="30"/>
  <c r="J586" i="30"/>
  <c r="K585" i="30"/>
  <c r="J585" i="30"/>
  <c r="K584" i="30"/>
  <c r="J584" i="30"/>
  <c r="K583" i="30"/>
  <c r="J583" i="30"/>
  <c r="K582" i="30"/>
  <c r="J582" i="30"/>
  <c r="K581" i="30"/>
  <c r="J581" i="30"/>
  <c r="K580" i="30"/>
  <c r="J580" i="30"/>
  <c r="K579" i="30"/>
  <c r="J579" i="30"/>
  <c r="K578" i="30"/>
  <c r="J578" i="30"/>
  <c r="K577" i="30"/>
  <c r="J577" i="30"/>
  <c r="K576" i="30"/>
  <c r="J576" i="30"/>
  <c r="K575" i="30"/>
  <c r="J575" i="30"/>
  <c r="K574" i="30"/>
  <c r="J574" i="30"/>
  <c r="K573" i="30"/>
  <c r="J573" i="30"/>
  <c r="K572" i="30"/>
  <c r="J572" i="30"/>
  <c r="K571" i="30"/>
  <c r="J571" i="30"/>
  <c r="K570" i="30"/>
  <c r="J570" i="30"/>
  <c r="K569" i="30"/>
  <c r="J569" i="30"/>
  <c r="K568" i="30"/>
  <c r="J568" i="30"/>
  <c r="K567" i="30"/>
  <c r="J567" i="30"/>
  <c r="K566" i="30"/>
  <c r="J566" i="30"/>
  <c r="K565" i="30"/>
  <c r="J565" i="30"/>
  <c r="K564" i="30"/>
  <c r="J564" i="30"/>
  <c r="K563" i="30"/>
  <c r="J563" i="30"/>
  <c r="K562" i="30"/>
  <c r="J562" i="30"/>
  <c r="K561" i="30"/>
  <c r="J561" i="30"/>
  <c r="K560" i="30"/>
  <c r="J560" i="30"/>
  <c r="K559" i="30"/>
  <c r="J559" i="30"/>
  <c r="K558" i="30"/>
  <c r="J558" i="30"/>
  <c r="K557" i="30"/>
  <c r="J557" i="30"/>
  <c r="K556" i="30"/>
  <c r="J556" i="30"/>
  <c r="K555" i="30"/>
  <c r="J555" i="30"/>
  <c r="K554" i="30"/>
  <c r="J554" i="30"/>
  <c r="K553" i="30"/>
  <c r="J553" i="30"/>
  <c r="K552" i="30"/>
  <c r="J552" i="30"/>
  <c r="K551" i="30"/>
  <c r="J551" i="30"/>
  <c r="K550" i="30"/>
  <c r="J550" i="30"/>
  <c r="K549" i="30"/>
  <c r="J549" i="30"/>
  <c r="K548" i="30"/>
  <c r="J548" i="30"/>
  <c r="K547" i="30"/>
  <c r="J547" i="30"/>
  <c r="K546" i="30"/>
  <c r="J546" i="30"/>
  <c r="K545" i="30"/>
  <c r="J545" i="30"/>
  <c r="K544" i="30"/>
  <c r="J544" i="30"/>
  <c r="K543" i="30"/>
  <c r="J543" i="30"/>
  <c r="K542" i="30"/>
  <c r="J542" i="30"/>
  <c r="K541" i="30"/>
  <c r="J541" i="30"/>
  <c r="K540" i="30"/>
  <c r="J540" i="30"/>
  <c r="K539" i="30"/>
  <c r="J539" i="30"/>
  <c r="K538" i="30"/>
  <c r="J538" i="30"/>
  <c r="K537" i="30"/>
  <c r="J537" i="30"/>
  <c r="K536" i="30"/>
  <c r="J536" i="30"/>
  <c r="K535" i="30"/>
  <c r="J535" i="30"/>
  <c r="K534" i="30"/>
  <c r="J534" i="30"/>
  <c r="K533" i="30"/>
  <c r="J533" i="30"/>
  <c r="K532" i="30"/>
  <c r="J532" i="30"/>
  <c r="K531" i="30"/>
  <c r="J531" i="30"/>
  <c r="K530" i="30"/>
  <c r="J530" i="30"/>
  <c r="K529" i="30"/>
  <c r="J529" i="30"/>
  <c r="K528" i="30"/>
  <c r="J528" i="30"/>
  <c r="K527" i="30"/>
  <c r="J527" i="30"/>
  <c r="K526" i="30"/>
  <c r="J526" i="30"/>
  <c r="K525" i="30"/>
  <c r="J525" i="30"/>
  <c r="K524" i="30"/>
  <c r="J524" i="30"/>
  <c r="K523" i="30"/>
  <c r="J523" i="30"/>
  <c r="K522" i="30"/>
  <c r="J522" i="30"/>
  <c r="K521" i="30"/>
  <c r="J521" i="30"/>
  <c r="K520" i="30"/>
  <c r="J520" i="30"/>
  <c r="K519" i="30"/>
  <c r="J519" i="30"/>
  <c r="K518" i="30"/>
  <c r="J518" i="30"/>
  <c r="K517" i="30"/>
  <c r="J517" i="30"/>
  <c r="K516" i="30"/>
  <c r="J516" i="30"/>
  <c r="K515" i="30"/>
  <c r="J515" i="30"/>
  <c r="K514" i="30"/>
  <c r="J514" i="30"/>
  <c r="K513" i="30"/>
  <c r="J513" i="30"/>
  <c r="K512" i="30"/>
  <c r="J512" i="30"/>
  <c r="K511" i="30"/>
  <c r="J511" i="30"/>
  <c r="K510" i="30"/>
  <c r="J510" i="30"/>
  <c r="K509" i="30"/>
  <c r="J509" i="30"/>
  <c r="K508" i="30"/>
  <c r="J508" i="30"/>
  <c r="K507" i="30"/>
  <c r="J507" i="30"/>
  <c r="K506" i="30"/>
  <c r="J506" i="30"/>
  <c r="K505" i="30"/>
  <c r="J505" i="30"/>
  <c r="K504" i="30"/>
  <c r="J504" i="30"/>
  <c r="K503" i="30"/>
  <c r="J503" i="30"/>
  <c r="K502" i="30"/>
  <c r="J502" i="30"/>
  <c r="K501" i="30"/>
  <c r="J501" i="30"/>
  <c r="K500" i="30"/>
  <c r="J500" i="30"/>
  <c r="K499" i="30"/>
  <c r="J499" i="30"/>
  <c r="K498" i="30"/>
  <c r="J498" i="30"/>
  <c r="K497" i="30"/>
  <c r="J497" i="30"/>
  <c r="K496" i="30"/>
  <c r="J496" i="30"/>
  <c r="K495" i="30"/>
  <c r="J495" i="30"/>
  <c r="K494" i="30"/>
  <c r="J494" i="30"/>
  <c r="K493" i="30"/>
  <c r="J493" i="30"/>
  <c r="K492" i="30"/>
  <c r="J492" i="30"/>
  <c r="K491" i="30"/>
  <c r="J491" i="30"/>
  <c r="K490" i="30"/>
  <c r="J490" i="30"/>
  <c r="K489" i="30"/>
  <c r="J489" i="30"/>
  <c r="K488" i="30"/>
  <c r="J488" i="30"/>
  <c r="K487" i="30"/>
  <c r="J487" i="30"/>
  <c r="K486" i="30"/>
  <c r="J486" i="30"/>
  <c r="K485" i="30"/>
  <c r="J485" i="30"/>
  <c r="K484" i="30"/>
  <c r="J484" i="30"/>
  <c r="K483" i="30"/>
  <c r="J483" i="30"/>
  <c r="K482" i="30"/>
  <c r="J482" i="30"/>
  <c r="K481" i="30"/>
  <c r="J481" i="30"/>
  <c r="K480" i="30"/>
  <c r="J480" i="30"/>
  <c r="K479" i="30"/>
  <c r="J479" i="30"/>
  <c r="K478" i="30"/>
  <c r="J478" i="30"/>
  <c r="K477" i="30"/>
  <c r="J477" i="30"/>
  <c r="K476" i="30"/>
  <c r="J476" i="30"/>
  <c r="K475" i="30"/>
  <c r="J475" i="30"/>
  <c r="K474" i="30"/>
  <c r="J474" i="30"/>
  <c r="K473" i="30"/>
  <c r="J473" i="30"/>
  <c r="K472" i="30"/>
  <c r="J472" i="30"/>
  <c r="K471" i="30"/>
  <c r="J471" i="30"/>
  <c r="K470" i="30"/>
  <c r="J470" i="30"/>
  <c r="K469" i="30"/>
  <c r="J469" i="30"/>
  <c r="K468" i="30"/>
  <c r="J468" i="30"/>
  <c r="K467" i="30"/>
  <c r="J467" i="30"/>
  <c r="K466" i="30"/>
  <c r="J466" i="30"/>
  <c r="K465" i="30"/>
  <c r="J465" i="30"/>
  <c r="K464" i="30"/>
  <c r="J464" i="30"/>
  <c r="K463" i="30"/>
  <c r="J463" i="30"/>
  <c r="K462" i="30"/>
  <c r="J462" i="30"/>
  <c r="K461" i="30"/>
  <c r="J461" i="30"/>
  <c r="K460" i="30"/>
  <c r="J460" i="30"/>
  <c r="K459" i="30"/>
  <c r="J459" i="30"/>
  <c r="K458" i="30"/>
  <c r="J458" i="30"/>
  <c r="K457" i="30"/>
  <c r="J457" i="30"/>
  <c r="K456" i="30"/>
  <c r="J456" i="30"/>
  <c r="K455" i="30"/>
  <c r="J455" i="30"/>
  <c r="K454" i="30"/>
  <c r="J454" i="30"/>
  <c r="K453" i="30"/>
  <c r="J453" i="30"/>
  <c r="K452" i="30"/>
  <c r="J452" i="30"/>
  <c r="K451" i="30"/>
  <c r="J451" i="30"/>
  <c r="K450" i="30"/>
  <c r="J450" i="30"/>
  <c r="K449" i="30"/>
  <c r="J449" i="30"/>
  <c r="K448" i="30"/>
  <c r="J448" i="30"/>
  <c r="K447" i="30"/>
  <c r="J447" i="30"/>
  <c r="K446" i="30"/>
  <c r="J446" i="30"/>
  <c r="K445" i="30"/>
  <c r="J445" i="30"/>
  <c r="K444" i="30"/>
  <c r="J444" i="30"/>
  <c r="K443" i="30"/>
  <c r="J443" i="30"/>
  <c r="K442" i="30"/>
  <c r="J442" i="30"/>
  <c r="K441" i="30"/>
  <c r="J441" i="30"/>
  <c r="K440" i="30"/>
  <c r="J440" i="30"/>
  <c r="K439" i="30"/>
  <c r="J439" i="30"/>
  <c r="K438" i="30"/>
  <c r="J438" i="30"/>
  <c r="K437" i="30"/>
  <c r="J437" i="30"/>
  <c r="K436" i="30"/>
  <c r="J436" i="30"/>
  <c r="K435" i="30"/>
  <c r="J435" i="30"/>
  <c r="K434" i="30"/>
  <c r="J434" i="30"/>
  <c r="K433" i="30"/>
  <c r="J433" i="30"/>
  <c r="K432" i="30"/>
  <c r="J432" i="30"/>
  <c r="K431" i="30"/>
  <c r="J431" i="30"/>
  <c r="K430" i="30"/>
  <c r="J430" i="30"/>
  <c r="K429" i="30"/>
  <c r="J429" i="30"/>
  <c r="K428" i="30"/>
  <c r="J428" i="30"/>
  <c r="K427" i="30"/>
  <c r="J427" i="30"/>
  <c r="K426" i="30"/>
  <c r="J426" i="30"/>
  <c r="K425" i="30"/>
  <c r="J425" i="30"/>
  <c r="K424" i="30"/>
  <c r="J424" i="30"/>
  <c r="K423" i="30"/>
  <c r="J423" i="30"/>
  <c r="K422" i="30"/>
  <c r="J422" i="30"/>
  <c r="K421" i="30"/>
  <c r="J421" i="30"/>
  <c r="K420" i="30"/>
  <c r="J420" i="30"/>
  <c r="K419" i="30"/>
  <c r="J419" i="30"/>
  <c r="K418" i="30"/>
  <c r="J418" i="30"/>
  <c r="K417" i="30"/>
  <c r="J417" i="30"/>
  <c r="K416" i="30"/>
  <c r="J416" i="30"/>
  <c r="K415" i="30"/>
  <c r="J415" i="30"/>
  <c r="K414" i="30"/>
  <c r="J414" i="30"/>
  <c r="K413" i="30"/>
  <c r="J413" i="30"/>
  <c r="K412" i="30"/>
  <c r="J412" i="30"/>
  <c r="K411" i="30"/>
  <c r="J411" i="30"/>
  <c r="K410" i="30"/>
  <c r="J410" i="30"/>
  <c r="K409" i="30"/>
  <c r="J409" i="30"/>
  <c r="K408" i="30"/>
  <c r="J408" i="30"/>
  <c r="K407" i="30"/>
  <c r="J407" i="30"/>
  <c r="K406" i="30"/>
  <c r="J406" i="30"/>
  <c r="K405" i="30"/>
  <c r="J405" i="30"/>
  <c r="K404" i="30"/>
  <c r="J404" i="30"/>
  <c r="K403" i="30"/>
  <c r="J403" i="30"/>
  <c r="K402" i="30"/>
  <c r="J402" i="30"/>
  <c r="K401" i="30"/>
  <c r="J401" i="30"/>
  <c r="K400" i="30"/>
  <c r="J400" i="30"/>
  <c r="K399" i="30"/>
  <c r="J399" i="30"/>
  <c r="K398" i="30"/>
  <c r="J398" i="30"/>
  <c r="K397" i="30"/>
  <c r="J397" i="30"/>
  <c r="K396" i="30"/>
  <c r="J396" i="30"/>
  <c r="K395" i="30"/>
  <c r="J395" i="30"/>
  <c r="K394" i="30"/>
  <c r="J394" i="30"/>
  <c r="K393" i="30"/>
  <c r="J393" i="30"/>
  <c r="K392" i="30"/>
  <c r="J392" i="30"/>
  <c r="K391" i="30"/>
  <c r="J391" i="30"/>
  <c r="K390" i="30"/>
  <c r="J390" i="30"/>
  <c r="K389" i="30"/>
  <c r="J389" i="30"/>
  <c r="K388" i="30"/>
  <c r="J388" i="30"/>
  <c r="K387" i="30"/>
  <c r="J387" i="30"/>
  <c r="K386" i="30"/>
  <c r="J386" i="30"/>
  <c r="K385" i="30"/>
  <c r="J385" i="30"/>
  <c r="K384" i="30"/>
  <c r="J384" i="30"/>
  <c r="K383" i="30"/>
  <c r="J383" i="30"/>
  <c r="K382" i="30"/>
  <c r="J382" i="30"/>
  <c r="K381" i="30"/>
  <c r="J381" i="30"/>
  <c r="K380" i="30"/>
  <c r="J380" i="30"/>
  <c r="K379" i="30"/>
  <c r="J379" i="30"/>
  <c r="K378" i="30"/>
  <c r="J378" i="30"/>
  <c r="K377" i="30"/>
  <c r="J377" i="30"/>
  <c r="K376" i="30"/>
  <c r="J376" i="30"/>
  <c r="K375" i="30"/>
  <c r="J375" i="30"/>
  <c r="K374" i="30"/>
  <c r="J374" i="30"/>
  <c r="K373" i="30"/>
  <c r="J373" i="30"/>
  <c r="K372" i="30"/>
  <c r="J372" i="30"/>
  <c r="K371" i="30"/>
  <c r="J371" i="30"/>
  <c r="K370" i="30"/>
  <c r="J370" i="30"/>
  <c r="K369" i="30"/>
  <c r="J369" i="30"/>
  <c r="K368" i="30"/>
  <c r="J368" i="30"/>
  <c r="K367" i="30"/>
  <c r="J367" i="30"/>
  <c r="K366" i="30"/>
  <c r="J366" i="30"/>
  <c r="K365" i="30"/>
  <c r="J365" i="30"/>
  <c r="K364" i="30"/>
  <c r="J364" i="30"/>
  <c r="K363" i="30"/>
  <c r="J363" i="30"/>
  <c r="K362" i="30"/>
  <c r="J362" i="30"/>
  <c r="K361" i="30"/>
  <c r="J361" i="30"/>
  <c r="K360" i="30"/>
  <c r="J360" i="30"/>
  <c r="K359" i="30"/>
  <c r="J359" i="30"/>
  <c r="K358" i="30"/>
  <c r="J358" i="30"/>
  <c r="K357" i="30"/>
  <c r="J357" i="30"/>
  <c r="K356" i="30"/>
  <c r="J356" i="30"/>
  <c r="K355" i="30"/>
  <c r="J355" i="30"/>
  <c r="K354" i="30"/>
  <c r="J354" i="30"/>
  <c r="K353" i="30"/>
  <c r="J353" i="30"/>
  <c r="K352" i="30"/>
  <c r="J352" i="30"/>
  <c r="K351" i="30"/>
  <c r="J351" i="30"/>
  <c r="K350" i="30"/>
  <c r="J350" i="30"/>
  <c r="K349" i="30"/>
  <c r="J349" i="30"/>
  <c r="K348" i="30"/>
  <c r="J348" i="30"/>
  <c r="K347" i="30"/>
  <c r="J347" i="30"/>
  <c r="K346" i="30"/>
  <c r="J346" i="30"/>
  <c r="K345" i="30"/>
  <c r="J345" i="30"/>
  <c r="K344" i="30"/>
  <c r="J344" i="30"/>
  <c r="K343" i="30"/>
  <c r="J343" i="30"/>
  <c r="K342" i="30"/>
  <c r="J342" i="30"/>
  <c r="K341" i="30"/>
  <c r="J341" i="30"/>
  <c r="K340" i="30"/>
  <c r="J340" i="30"/>
  <c r="K339" i="30"/>
  <c r="J339" i="30"/>
  <c r="K338" i="30"/>
  <c r="J338" i="30"/>
  <c r="K337" i="30"/>
  <c r="J337" i="30"/>
  <c r="K336" i="30"/>
  <c r="J336" i="30"/>
  <c r="K335" i="30"/>
  <c r="J335" i="30"/>
  <c r="K334" i="30"/>
  <c r="J334" i="30"/>
  <c r="K333" i="30"/>
  <c r="J333" i="30"/>
  <c r="K332" i="30"/>
  <c r="J332" i="30"/>
  <c r="K331" i="30"/>
  <c r="J331" i="30"/>
  <c r="K330" i="30"/>
  <c r="J330" i="30"/>
  <c r="K329" i="30"/>
  <c r="J329" i="30"/>
  <c r="K328" i="30"/>
  <c r="J328" i="30"/>
  <c r="K327" i="30"/>
  <c r="J327" i="30"/>
  <c r="K326" i="30"/>
  <c r="J326" i="30"/>
  <c r="K325" i="30"/>
  <c r="J325" i="30"/>
  <c r="K324" i="30"/>
  <c r="J324" i="30"/>
  <c r="K323" i="30"/>
  <c r="J323" i="30"/>
  <c r="K322" i="30"/>
  <c r="J322" i="30"/>
  <c r="K321" i="30"/>
  <c r="J321" i="30"/>
  <c r="K320" i="30"/>
  <c r="J320" i="30"/>
  <c r="K319" i="30"/>
  <c r="J319" i="30"/>
  <c r="K318" i="30"/>
  <c r="J318" i="30"/>
  <c r="K317" i="30"/>
  <c r="J317" i="30"/>
  <c r="K316" i="30"/>
  <c r="J316" i="30"/>
  <c r="K315" i="30"/>
  <c r="J315" i="30"/>
  <c r="K314" i="30"/>
  <c r="J314" i="30"/>
  <c r="K313" i="30"/>
  <c r="J313" i="30"/>
  <c r="K312" i="30"/>
  <c r="J312" i="30"/>
  <c r="K311" i="30"/>
  <c r="J311" i="30"/>
  <c r="K310" i="30"/>
  <c r="J310" i="30"/>
  <c r="K309" i="30"/>
  <c r="J309" i="30"/>
  <c r="K308" i="30"/>
  <c r="J308" i="30"/>
  <c r="K307" i="30"/>
  <c r="J307" i="30"/>
  <c r="K306" i="30"/>
  <c r="J306" i="30"/>
  <c r="K305" i="30"/>
  <c r="J305" i="30"/>
  <c r="K304" i="30"/>
  <c r="J304" i="30"/>
  <c r="K303" i="30"/>
  <c r="J303" i="30"/>
  <c r="K302" i="30"/>
  <c r="J302" i="30"/>
  <c r="K301" i="30"/>
  <c r="J301" i="30"/>
  <c r="K300" i="30"/>
  <c r="J300" i="30"/>
  <c r="K299" i="30"/>
  <c r="J299" i="30"/>
  <c r="K298" i="30"/>
  <c r="J298" i="30"/>
  <c r="K297" i="30"/>
  <c r="J297" i="30"/>
  <c r="K296" i="30"/>
  <c r="J296" i="30"/>
  <c r="K295" i="30"/>
  <c r="J295" i="30"/>
  <c r="K294" i="30"/>
  <c r="J294" i="30"/>
  <c r="K293" i="30"/>
  <c r="J293" i="30"/>
  <c r="K292" i="30"/>
  <c r="J292" i="30"/>
  <c r="K291" i="30"/>
  <c r="J291" i="30"/>
  <c r="K290" i="30"/>
  <c r="J290" i="30"/>
  <c r="K289" i="30"/>
  <c r="J289" i="30"/>
  <c r="K288" i="30"/>
  <c r="J288" i="30"/>
  <c r="K287" i="30"/>
  <c r="J287" i="30"/>
  <c r="K286" i="30"/>
  <c r="J286" i="30"/>
  <c r="K285" i="30"/>
  <c r="J285" i="30"/>
  <c r="K284" i="30"/>
  <c r="J284" i="30"/>
  <c r="K283" i="30"/>
  <c r="J283" i="30"/>
  <c r="K282" i="30"/>
  <c r="J282" i="30"/>
  <c r="K281" i="30"/>
  <c r="J281" i="30"/>
  <c r="K280" i="30"/>
  <c r="J280" i="30"/>
  <c r="K279" i="30"/>
  <c r="J279" i="30"/>
  <c r="K278" i="30"/>
  <c r="J278" i="30"/>
  <c r="K277" i="30"/>
  <c r="J277" i="30"/>
  <c r="K276" i="30"/>
  <c r="J276" i="30"/>
  <c r="K275" i="30"/>
  <c r="J275" i="30"/>
  <c r="K274" i="30"/>
  <c r="J274" i="30"/>
  <c r="K273" i="30"/>
  <c r="J273" i="30"/>
  <c r="K272" i="30"/>
  <c r="J272" i="30"/>
  <c r="K271" i="30"/>
  <c r="J271" i="30"/>
  <c r="K270" i="30"/>
  <c r="J270" i="30"/>
  <c r="K269" i="30"/>
  <c r="J269" i="30"/>
  <c r="K268" i="30"/>
  <c r="J268" i="30"/>
  <c r="K267" i="30"/>
  <c r="J267" i="30"/>
  <c r="K266" i="30"/>
  <c r="J266" i="30"/>
  <c r="K265" i="30"/>
  <c r="J265" i="30"/>
  <c r="K264" i="30"/>
  <c r="J264" i="30"/>
  <c r="K263" i="30"/>
  <c r="J263" i="30"/>
  <c r="K262" i="30"/>
  <c r="J262" i="30"/>
  <c r="K261" i="30"/>
  <c r="J261" i="30"/>
  <c r="K260" i="30"/>
  <c r="J260" i="30"/>
  <c r="K259" i="30"/>
  <c r="J259" i="30"/>
  <c r="K258" i="30"/>
  <c r="J258" i="30"/>
  <c r="K257" i="30"/>
  <c r="J257" i="30"/>
  <c r="K256" i="30"/>
  <c r="J256" i="30"/>
  <c r="K255" i="30"/>
  <c r="J255" i="30"/>
  <c r="K254" i="30"/>
  <c r="J254" i="30"/>
  <c r="K253" i="30"/>
  <c r="J253" i="30"/>
  <c r="K252" i="30"/>
  <c r="J252" i="30"/>
  <c r="K251" i="30"/>
  <c r="J251" i="30"/>
  <c r="K250" i="30"/>
  <c r="J250" i="30"/>
  <c r="K249" i="30"/>
  <c r="J249" i="30"/>
  <c r="K248" i="30"/>
  <c r="J248" i="30"/>
  <c r="K247" i="30"/>
  <c r="J247" i="30"/>
  <c r="K246" i="30"/>
  <c r="J246" i="30"/>
  <c r="K245" i="30"/>
  <c r="J245" i="30"/>
  <c r="K244" i="30"/>
  <c r="J244" i="30"/>
  <c r="K243" i="30"/>
  <c r="J243" i="30"/>
  <c r="K242" i="30"/>
  <c r="J242" i="30"/>
  <c r="K241" i="30"/>
  <c r="J241" i="30"/>
  <c r="K240" i="30"/>
  <c r="J240" i="30"/>
  <c r="K239" i="30"/>
  <c r="J239" i="30"/>
  <c r="K238" i="30"/>
  <c r="J238" i="30"/>
  <c r="K237" i="30"/>
  <c r="J237" i="30"/>
  <c r="K236" i="30"/>
  <c r="J236" i="30"/>
  <c r="K235" i="30"/>
  <c r="J235" i="30"/>
  <c r="K234" i="30"/>
  <c r="J234" i="30"/>
  <c r="K233" i="30"/>
  <c r="J233" i="30"/>
  <c r="K232" i="30"/>
  <c r="J232" i="30"/>
  <c r="K231" i="30"/>
  <c r="J231" i="30"/>
  <c r="K230" i="30"/>
  <c r="J230" i="30"/>
  <c r="K229" i="30"/>
  <c r="J229" i="30"/>
  <c r="K228" i="30"/>
  <c r="J228" i="30"/>
  <c r="K227" i="30"/>
  <c r="J227" i="30"/>
  <c r="K226" i="30"/>
  <c r="J226" i="30"/>
  <c r="K225" i="30"/>
  <c r="J225" i="30"/>
  <c r="K224" i="30"/>
  <c r="J224" i="30"/>
  <c r="K223" i="30"/>
  <c r="J223" i="30"/>
  <c r="K222" i="30"/>
  <c r="J222" i="30"/>
  <c r="K221" i="30"/>
  <c r="J221" i="30"/>
  <c r="K220" i="30"/>
  <c r="J220" i="30"/>
  <c r="K219" i="30"/>
  <c r="J219" i="30"/>
  <c r="K218" i="30"/>
  <c r="J218" i="30"/>
  <c r="K217" i="30"/>
  <c r="J217" i="30"/>
  <c r="K216" i="30"/>
  <c r="J216" i="30"/>
  <c r="K215" i="30"/>
  <c r="J215" i="30"/>
  <c r="K214" i="30"/>
  <c r="J214" i="30"/>
  <c r="K213" i="30"/>
  <c r="J213" i="30"/>
  <c r="K212" i="30"/>
  <c r="J212" i="30"/>
  <c r="K211" i="30"/>
  <c r="J211" i="30"/>
  <c r="K210" i="30"/>
  <c r="J210" i="30"/>
  <c r="K209" i="30"/>
  <c r="J209" i="30"/>
  <c r="K208" i="30"/>
  <c r="J208" i="30"/>
  <c r="K207" i="30"/>
  <c r="J207" i="30"/>
  <c r="K206" i="30"/>
  <c r="J206" i="30"/>
  <c r="K205" i="30"/>
  <c r="J205" i="30"/>
  <c r="K204" i="30"/>
  <c r="J204" i="30"/>
  <c r="K203" i="30"/>
  <c r="J203" i="30"/>
  <c r="K202" i="30"/>
  <c r="J202" i="30"/>
  <c r="K201" i="30"/>
  <c r="J201" i="30"/>
  <c r="K200" i="30"/>
  <c r="J200" i="30"/>
  <c r="K199" i="30"/>
  <c r="J199" i="30"/>
  <c r="K198" i="30"/>
  <c r="J198" i="30"/>
  <c r="K197" i="30"/>
  <c r="J197" i="30"/>
  <c r="K196" i="30"/>
  <c r="J196" i="30"/>
  <c r="K195" i="30"/>
  <c r="J195" i="30"/>
  <c r="K194" i="30"/>
  <c r="J194" i="30"/>
  <c r="K193" i="30"/>
  <c r="J193" i="30"/>
  <c r="K192" i="30"/>
  <c r="J192" i="30"/>
  <c r="K191" i="30"/>
  <c r="J191" i="30"/>
  <c r="K190" i="30"/>
  <c r="J190" i="30"/>
  <c r="K189" i="30"/>
  <c r="J189" i="30"/>
  <c r="K188" i="30"/>
  <c r="J188" i="30"/>
  <c r="K187" i="30"/>
  <c r="J187" i="30"/>
  <c r="K186" i="30"/>
  <c r="J186" i="30"/>
  <c r="K185" i="30"/>
  <c r="J185" i="30"/>
  <c r="K184" i="30"/>
  <c r="J184" i="30"/>
  <c r="K183" i="30"/>
  <c r="J183" i="30"/>
  <c r="K182" i="30"/>
  <c r="J182" i="30"/>
  <c r="K181" i="30"/>
  <c r="J181" i="30"/>
  <c r="K180" i="30"/>
  <c r="J180" i="30"/>
  <c r="K179" i="30"/>
  <c r="J179" i="30"/>
  <c r="K178" i="30"/>
  <c r="J178" i="30"/>
  <c r="K177" i="30"/>
  <c r="J177" i="30"/>
  <c r="K176" i="30"/>
  <c r="J176" i="30"/>
  <c r="K175" i="30"/>
  <c r="J175" i="30"/>
  <c r="K174" i="30"/>
  <c r="J174" i="30"/>
  <c r="K173" i="30"/>
  <c r="J173" i="30"/>
  <c r="K172" i="30"/>
  <c r="J172" i="30"/>
  <c r="K171" i="30"/>
  <c r="J171" i="30"/>
  <c r="K170" i="30"/>
  <c r="J170" i="30"/>
  <c r="K169" i="30"/>
  <c r="J169" i="30"/>
  <c r="K168" i="30"/>
  <c r="J168" i="30"/>
  <c r="K167" i="30"/>
  <c r="J167" i="30"/>
  <c r="K166" i="30"/>
  <c r="J166" i="30"/>
  <c r="K165" i="30"/>
  <c r="J165" i="30"/>
  <c r="K164" i="30"/>
  <c r="J164" i="30"/>
  <c r="K163" i="30"/>
  <c r="J163" i="30"/>
  <c r="K162" i="30"/>
  <c r="J162" i="30"/>
  <c r="K161" i="30"/>
  <c r="J161" i="30"/>
  <c r="K160" i="30"/>
  <c r="J160" i="30"/>
  <c r="K159" i="30"/>
  <c r="J159" i="30"/>
  <c r="K158" i="30"/>
  <c r="J158" i="30"/>
  <c r="K157" i="30"/>
  <c r="J157" i="30"/>
  <c r="K156" i="30"/>
  <c r="J156" i="30"/>
  <c r="K155" i="30"/>
  <c r="J155" i="30"/>
  <c r="K154" i="30"/>
  <c r="J154" i="30"/>
  <c r="K153" i="30"/>
  <c r="J153" i="30"/>
  <c r="K152" i="30"/>
  <c r="J152" i="30"/>
  <c r="K151" i="30"/>
  <c r="J151" i="30"/>
  <c r="K150" i="30"/>
  <c r="J150" i="30"/>
  <c r="K149" i="30"/>
  <c r="J149" i="30"/>
  <c r="K148" i="30"/>
  <c r="J148" i="30"/>
  <c r="K147" i="30"/>
  <c r="J147" i="30"/>
  <c r="K146" i="30"/>
  <c r="J146" i="30"/>
  <c r="K145" i="30"/>
  <c r="J145" i="30"/>
  <c r="K144" i="30"/>
  <c r="J144" i="30"/>
  <c r="K143" i="30"/>
  <c r="J143" i="30"/>
  <c r="K142" i="30"/>
  <c r="J142" i="30"/>
  <c r="K141" i="30"/>
  <c r="J141" i="30"/>
  <c r="K140" i="30"/>
  <c r="J140" i="30"/>
  <c r="K139" i="30"/>
  <c r="J139" i="30"/>
  <c r="K138" i="30"/>
  <c r="J138" i="30"/>
  <c r="K137" i="30"/>
  <c r="J137" i="30"/>
  <c r="K136" i="30"/>
  <c r="J136" i="30"/>
  <c r="K135" i="30"/>
  <c r="J135" i="30"/>
  <c r="K134" i="30"/>
  <c r="J134" i="30"/>
  <c r="K133" i="30"/>
  <c r="J133" i="30"/>
  <c r="K132" i="30"/>
  <c r="J132" i="30"/>
  <c r="K131" i="30"/>
  <c r="J131" i="30"/>
  <c r="K130" i="30"/>
  <c r="J130" i="30"/>
  <c r="K129" i="30"/>
  <c r="J129" i="30"/>
  <c r="K128" i="30"/>
  <c r="J128" i="30"/>
  <c r="K127" i="30"/>
  <c r="J127" i="30"/>
  <c r="K126" i="30"/>
  <c r="J126" i="30"/>
  <c r="K125" i="30"/>
  <c r="J125" i="30"/>
  <c r="K124" i="30"/>
  <c r="J124" i="30"/>
  <c r="K123" i="30"/>
  <c r="J123" i="30"/>
  <c r="K122" i="30"/>
  <c r="J122" i="30"/>
  <c r="K121" i="30"/>
  <c r="J121" i="30"/>
  <c r="K120" i="30"/>
  <c r="J120" i="30"/>
  <c r="K119" i="30"/>
  <c r="J119" i="30"/>
  <c r="K118" i="30"/>
  <c r="J118" i="30"/>
  <c r="K117" i="30"/>
  <c r="J117" i="30"/>
  <c r="K116" i="30"/>
  <c r="J116" i="30"/>
  <c r="K115" i="30"/>
  <c r="J115" i="30"/>
  <c r="K114" i="30"/>
  <c r="J114" i="30"/>
  <c r="K113" i="30"/>
  <c r="J113" i="30"/>
  <c r="K112" i="30"/>
  <c r="J112" i="30"/>
  <c r="K111" i="30"/>
  <c r="J111" i="30"/>
  <c r="K110" i="30"/>
  <c r="J110" i="30"/>
  <c r="K109" i="30"/>
  <c r="J109" i="30"/>
  <c r="K108" i="30"/>
  <c r="J108" i="30"/>
  <c r="K107" i="30"/>
  <c r="J107" i="30"/>
  <c r="K106" i="30"/>
  <c r="J106" i="30"/>
  <c r="K105" i="30"/>
  <c r="J105" i="30"/>
  <c r="K104" i="30"/>
  <c r="J104" i="30"/>
  <c r="K103" i="30"/>
  <c r="J103" i="30"/>
  <c r="K102" i="30"/>
  <c r="J102" i="30"/>
  <c r="K101" i="30"/>
  <c r="J101" i="30"/>
  <c r="K100" i="30"/>
  <c r="J100" i="30"/>
  <c r="K99" i="30"/>
  <c r="J99" i="30"/>
  <c r="K98" i="30"/>
  <c r="J98" i="30"/>
  <c r="K97" i="30"/>
  <c r="J97" i="30"/>
  <c r="K96" i="30"/>
  <c r="J96" i="30"/>
  <c r="K95" i="30"/>
  <c r="J95" i="30"/>
  <c r="K94" i="30"/>
  <c r="J94" i="30"/>
  <c r="K93" i="30"/>
  <c r="J93" i="30"/>
  <c r="K92" i="30"/>
  <c r="J92" i="30"/>
  <c r="K91" i="30"/>
  <c r="J91" i="30"/>
  <c r="K90" i="30"/>
  <c r="J90" i="30"/>
  <c r="K89" i="30"/>
  <c r="J89" i="30"/>
  <c r="K88" i="30"/>
  <c r="J88" i="30"/>
  <c r="K87" i="30"/>
  <c r="J87" i="30"/>
  <c r="K86" i="30"/>
  <c r="J86" i="30"/>
  <c r="K85" i="30"/>
  <c r="J85" i="30"/>
  <c r="K84" i="30"/>
  <c r="J84" i="30"/>
  <c r="K83" i="30"/>
  <c r="J83" i="30"/>
  <c r="K82" i="30"/>
  <c r="J82" i="30"/>
  <c r="K81" i="30"/>
  <c r="J81" i="30"/>
  <c r="K80" i="30"/>
  <c r="J80" i="30"/>
  <c r="K79" i="30"/>
  <c r="J79" i="30"/>
  <c r="K78" i="30"/>
  <c r="J78" i="30"/>
  <c r="K77" i="30"/>
  <c r="J77" i="30"/>
  <c r="K76" i="30"/>
  <c r="J76" i="30"/>
  <c r="K75" i="30"/>
  <c r="J75" i="30"/>
  <c r="K74" i="30"/>
  <c r="J74" i="30"/>
  <c r="K73" i="30"/>
  <c r="J73" i="30"/>
  <c r="K72" i="30"/>
  <c r="J72" i="30"/>
  <c r="K71" i="30"/>
  <c r="J71" i="30"/>
  <c r="K70" i="30"/>
  <c r="J70" i="30"/>
  <c r="K69" i="30"/>
  <c r="J69" i="30"/>
  <c r="K68" i="30"/>
  <c r="J68" i="30"/>
  <c r="K67" i="30"/>
  <c r="J67" i="30"/>
  <c r="K66" i="30"/>
  <c r="J66" i="30"/>
  <c r="K65" i="30"/>
  <c r="J65" i="30"/>
  <c r="K64" i="30"/>
  <c r="J64" i="30"/>
  <c r="K63" i="30"/>
  <c r="J63" i="30"/>
  <c r="K62" i="30"/>
  <c r="J62" i="30"/>
  <c r="K61" i="30"/>
  <c r="J61" i="30"/>
  <c r="K60" i="30"/>
  <c r="J60" i="30"/>
  <c r="K59" i="30"/>
  <c r="J59" i="30"/>
  <c r="K58" i="30"/>
  <c r="J58" i="30"/>
  <c r="K57" i="30"/>
  <c r="J57" i="30"/>
  <c r="K56" i="30"/>
  <c r="J56" i="30"/>
  <c r="K55" i="30"/>
  <c r="J55" i="30"/>
  <c r="K54" i="30"/>
  <c r="J54" i="30"/>
  <c r="K53" i="30"/>
  <c r="J53" i="30"/>
  <c r="K52" i="30"/>
  <c r="J52" i="30"/>
  <c r="K51" i="30"/>
  <c r="J51" i="30"/>
  <c r="K50" i="30"/>
  <c r="J50" i="30"/>
  <c r="K49" i="30"/>
  <c r="J49" i="30"/>
  <c r="K48" i="30"/>
  <c r="J48" i="30"/>
  <c r="K47" i="30"/>
  <c r="J47" i="30"/>
  <c r="K46" i="30"/>
  <c r="J46" i="30"/>
  <c r="K45" i="30"/>
  <c r="J45" i="30"/>
  <c r="K44" i="30"/>
  <c r="J44" i="30"/>
  <c r="K43" i="30"/>
  <c r="J43" i="30"/>
  <c r="K42" i="30"/>
  <c r="J42" i="30"/>
  <c r="K41" i="30"/>
  <c r="J41" i="30"/>
  <c r="K40" i="30"/>
  <c r="J40" i="30"/>
  <c r="K39" i="30"/>
  <c r="J39" i="30"/>
  <c r="K38" i="30"/>
  <c r="J38" i="30"/>
  <c r="K37" i="30"/>
  <c r="J37" i="30"/>
  <c r="K36" i="30"/>
  <c r="J36" i="30"/>
  <c r="K35" i="30"/>
  <c r="J35" i="30"/>
  <c r="K34" i="30"/>
  <c r="J34" i="30"/>
  <c r="K33" i="30"/>
  <c r="J33" i="30"/>
  <c r="K32" i="30"/>
  <c r="J32" i="30"/>
  <c r="K31" i="30"/>
  <c r="J31" i="30"/>
  <c r="K30" i="30"/>
  <c r="J30" i="30"/>
  <c r="K29" i="30"/>
  <c r="J29" i="30"/>
  <c r="K28" i="30"/>
  <c r="J28" i="30"/>
  <c r="K27" i="30"/>
  <c r="J27" i="30"/>
  <c r="K26" i="30"/>
  <c r="J26" i="30"/>
  <c r="K25" i="30"/>
  <c r="J25" i="30"/>
  <c r="K24" i="30"/>
  <c r="J24" i="30"/>
  <c r="K23" i="30"/>
  <c r="J23" i="30"/>
  <c r="K22" i="30"/>
  <c r="J22" i="30"/>
  <c r="K21" i="30"/>
  <c r="J21" i="30"/>
  <c r="K20" i="30"/>
  <c r="J20" i="30"/>
  <c r="K19" i="30"/>
  <c r="J19" i="30"/>
  <c r="K18" i="30"/>
  <c r="J18" i="30"/>
  <c r="K17" i="30"/>
  <c r="J17" i="30"/>
  <c r="K16" i="30"/>
  <c r="J16" i="30"/>
  <c r="K15" i="30"/>
  <c r="J15" i="30"/>
  <c r="K14" i="30"/>
  <c r="J14" i="30"/>
  <c r="K13" i="30"/>
  <c r="J13" i="30"/>
  <c r="K12" i="30"/>
  <c r="J12" i="30"/>
  <c r="K11" i="30"/>
  <c r="J11" i="30"/>
  <c r="K10" i="30"/>
  <c r="J10" i="30"/>
  <c r="K9" i="30"/>
  <c r="J9" i="30"/>
  <c r="K8" i="30"/>
  <c r="J8" i="30"/>
  <c r="K7" i="30"/>
  <c r="J7" i="30"/>
  <c r="K6" i="30"/>
  <c r="J6" i="30"/>
  <c r="K5" i="30"/>
  <c r="J5" i="30"/>
  <c r="K4" i="30"/>
  <c r="J4" i="30"/>
  <c r="K1659" i="27"/>
  <c r="J1659" i="27"/>
  <c r="K1658" i="27"/>
  <c r="J1658" i="27"/>
  <c r="K1657" i="27"/>
  <c r="J1657" i="27"/>
  <c r="K1656" i="27"/>
  <c r="J1656" i="27"/>
  <c r="K1655" i="27"/>
  <c r="J1655" i="27"/>
  <c r="K1654" i="27"/>
  <c r="J1654" i="27"/>
  <c r="K1653" i="27"/>
  <c r="J1653" i="27"/>
  <c r="K1652" i="27"/>
  <c r="J1652" i="27"/>
  <c r="K1651" i="27"/>
  <c r="J1651" i="27"/>
  <c r="K1650" i="27"/>
  <c r="J1650" i="27"/>
  <c r="K1649" i="27"/>
  <c r="J1649" i="27"/>
  <c r="K1648" i="27"/>
  <c r="J1648" i="27"/>
  <c r="K1647" i="27"/>
  <c r="J1647" i="27"/>
  <c r="K1646" i="27"/>
  <c r="J1646" i="27"/>
  <c r="K1645" i="27"/>
  <c r="J1645" i="27"/>
  <c r="K1644" i="27"/>
  <c r="J1644" i="27"/>
  <c r="K1643" i="27"/>
  <c r="J1643" i="27"/>
  <c r="K1642" i="27"/>
  <c r="J1642" i="27"/>
  <c r="K1641" i="27"/>
  <c r="J1641" i="27"/>
  <c r="K1640" i="27"/>
  <c r="J1640" i="27"/>
  <c r="K1639" i="27"/>
  <c r="J1639" i="27"/>
  <c r="K1638" i="27"/>
  <c r="J1638" i="27"/>
  <c r="K1637" i="27"/>
  <c r="J1637" i="27"/>
  <c r="K1636" i="27"/>
  <c r="J1636" i="27"/>
  <c r="K1635" i="27"/>
  <c r="J1635" i="27"/>
  <c r="K1634" i="27"/>
  <c r="J1634" i="27"/>
  <c r="K1633" i="27"/>
  <c r="J1633" i="27"/>
  <c r="K1632" i="27"/>
  <c r="J1632" i="27"/>
  <c r="K1631" i="27"/>
  <c r="J1631" i="27"/>
  <c r="K1630" i="27"/>
  <c r="J1630" i="27"/>
  <c r="K1629" i="27"/>
  <c r="J1629" i="27"/>
  <c r="K1628" i="27"/>
  <c r="J1628" i="27"/>
  <c r="K1627" i="27"/>
  <c r="J1627" i="27"/>
  <c r="K1626" i="27"/>
  <c r="J1626" i="27"/>
  <c r="K1625" i="27"/>
  <c r="J1625" i="27"/>
  <c r="K1624" i="27"/>
  <c r="J1624" i="27"/>
  <c r="K1623" i="27"/>
  <c r="J1623" i="27"/>
  <c r="K1622" i="27"/>
  <c r="J1622" i="27"/>
  <c r="K1621" i="27"/>
  <c r="J1621" i="27"/>
  <c r="K1620" i="27"/>
  <c r="J1620" i="27"/>
  <c r="K1619" i="27"/>
  <c r="J1619" i="27"/>
  <c r="K1618" i="27"/>
  <c r="J1618" i="27"/>
  <c r="K1617" i="27"/>
  <c r="J1617" i="27"/>
  <c r="K1616" i="27"/>
  <c r="J1616" i="27"/>
  <c r="K1615" i="27"/>
  <c r="J1615" i="27"/>
  <c r="K1614" i="27"/>
  <c r="J1614" i="27"/>
  <c r="K1613" i="27"/>
  <c r="J1613" i="27"/>
  <c r="K1612" i="27"/>
  <c r="J1612" i="27"/>
  <c r="K1611" i="27"/>
  <c r="J1611" i="27"/>
  <c r="K1610" i="27"/>
  <c r="J1610" i="27"/>
  <c r="K1609" i="27"/>
  <c r="J1609" i="27"/>
  <c r="K1608" i="27"/>
  <c r="J1608" i="27"/>
  <c r="K1607" i="27"/>
  <c r="J1607" i="27"/>
  <c r="K1606" i="27"/>
  <c r="J1606" i="27"/>
  <c r="K1605" i="27"/>
  <c r="J1605" i="27"/>
  <c r="K1604" i="27"/>
  <c r="J1604" i="27"/>
  <c r="K1603" i="27"/>
  <c r="J1603" i="27"/>
  <c r="K1602" i="27"/>
  <c r="J1602" i="27"/>
  <c r="K1601" i="27"/>
  <c r="J1601" i="27"/>
  <c r="K1600" i="27"/>
  <c r="J1600" i="27"/>
  <c r="K1599" i="27"/>
  <c r="J1599" i="27"/>
  <c r="K1598" i="27"/>
  <c r="J1598" i="27"/>
  <c r="K1597" i="27"/>
  <c r="J1597" i="27"/>
  <c r="K1596" i="27"/>
  <c r="J1596" i="27"/>
  <c r="K1595" i="27"/>
  <c r="J1595" i="27"/>
  <c r="K1594" i="27"/>
  <c r="J1594" i="27"/>
  <c r="K1593" i="27"/>
  <c r="J1593" i="27"/>
  <c r="K1592" i="27"/>
  <c r="J1592" i="27"/>
  <c r="K1591" i="27"/>
  <c r="J1591" i="27"/>
  <c r="K1590" i="27"/>
  <c r="J1590" i="27"/>
  <c r="K1589" i="27"/>
  <c r="J1589" i="27"/>
  <c r="K1588" i="27"/>
  <c r="J1588" i="27"/>
  <c r="K1587" i="27"/>
  <c r="J1587" i="27"/>
  <c r="K1586" i="27"/>
  <c r="J1586" i="27"/>
  <c r="K1585" i="27"/>
  <c r="J1585" i="27"/>
  <c r="K1584" i="27"/>
  <c r="J1584" i="27"/>
  <c r="K1583" i="27"/>
  <c r="J1583" i="27"/>
  <c r="K1582" i="27"/>
  <c r="J1582" i="27"/>
  <c r="K1581" i="27"/>
  <c r="J1581" i="27"/>
  <c r="K1580" i="27"/>
  <c r="J1580" i="27"/>
  <c r="K1579" i="27"/>
  <c r="J1579" i="27"/>
  <c r="K1578" i="27"/>
  <c r="J1578" i="27"/>
  <c r="K1577" i="27"/>
  <c r="J1577" i="27"/>
  <c r="K1576" i="27"/>
  <c r="J1576" i="27"/>
  <c r="K1575" i="27"/>
  <c r="J1575" i="27"/>
  <c r="K1574" i="27"/>
  <c r="J1574" i="27"/>
  <c r="K1573" i="27"/>
  <c r="J1573" i="27"/>
  <c r="K1572" i="27"/>
  <c r="J1572" i="27"/>
  <c r="K1571" i="27"/>
  <c r="J1571" i="27"/>
  <c r="K1570" i="27"/>
  <c r="J1570" i="27"/>
  <c r="K1569" i="27"/>
  <c r="J1569" i="27"/>
  <c r="K1568" i="27"/>
  <c r="J1568" i="27"/>
  <c r="K1567" i="27"/>
  <c r="J1567" i="27"/>
  <c r="K1566" i="27"/>
  <c r="J1566" i="27"/>
  <c r="K1565" i="27"/>
  <c r="J1565" i="27"/>
  <c r="K1564" i="27"/>
  <c r="J1564" i="27"/>
  <c r="K1563" i="27"/>
  <c r="J1563" i="27"/>
  <c r="K1562" i="27"/>
  <c r="J1562" i="27"/>
  <c r="K1561" i="27"/>
  <c r="J1561" i="27"/>
  <c r="K1560" i="27"/>
  <c r="J1560" i="27"/>
  <c r="K1559" i="27"/>
  <c r="J1559" i="27"/>
  <c r="K1558" i="27"/>
  <c r="J1558" i="27"/>
  <c r="K1557" i="27"/>
  <c r="J1557" i="27"/>
  <c r="K1556" i="27"/>
  <c r="J1556" i="27"/>
  <c r="K1555" i="27"/>
  <c r="J1555" i="27"/>
  <c r="K1554" i="27"/>
  <c r="J1554" i="27"/>
  <c r="K1553" i="27"/>
  <c r="J1553" i="27"/>
  <c r="K1552" i="27"/>
  <c r="J1552" i="27"/>
  <c r="K1551" i="27"/>
  <c r="J1551" i="27"/>
  <c r="K1550" i="27"/>
  <c r="J1550" i="27"/>
  <c r="K1549" i="27"/>
  <c r="J1549" i="27"/>
  <c r="K1548" i="27"/>
  <c r="J1548" i="27"/>
  <c r="K1547" i="27"/>
  <c r="J1547" i="27"/>
  <c r="K1546" i="27"/>
  <c r="J1546" i="27"/>
  <c r="K1545" i="27"/>
  <c r="J1545" i="27"/>
  <c r="K1544" i="27"/>
  <c r="J1544" i="27"/>
  <c r="K1543" i="27"/>
  <c r="J1543" i="27"/>
  <c r="K1542" i="27"/>
  <c r="J1542" i="27"/>
  <c r="K1541" i="27"/>
  <c r="J1541" i="27"/>
  <c r="K1540" i="27"/>
  <c r="J1540" i="27"/>
  <c r="K1539" i="27"/>
  <c r="J1539" i="27"/>
  <c r="K1538" i="27"/>
  <c r="J1538" i="27"/>
  <c r="K1537" i="27"/>
  <c r="J1537" i="27"/>
  <c r="K1536" i="27"/>
  <c r="J1536" i="27"/>
  <c r="K1535" i="27"/>
  <c r="J1535" i="27"/>
  <c r="K1534" i="27"/>
  <c r="J1534" i="27"/>
  <c r="K1533" i="27"/>
  <c r="J1533" i="27"/>
  <c r="K1532" i="27"/>
  <c r="J1532" i="27"/>
  <c r="K1531" i="27"/>
  <c r="J1531" i="27"/>
  <c r="K1530" i="27"/>
  <c r="J1530" i="27"/>
  <c r="K1529" i="27"/>
  <c r="J1529" i="27"/>
  <c r="K1528" i="27"/>
  <c r="J1528" i="27"/>
  <c r="K1527" i="27"/>
  <c r="J1527" i="27"/>
  <c r="K1526" i="27"/>
  <c r="J1526" i="27"/>
  <c r="K1525" i="27"/>
  <c r="J1525" i="27"/>
  <c r="K1524" i="27"/>
  <c r="J1524" i="27"/>
  <c r="K1523" i="27"/>
  <c r="J1523" i="27"/>
  <c r="K1522" i="27"/>
  <c r="J1522" i="27"/>
  <c r="K1521" i="27"/>
  <c r="J1521" i="27"/>
  <c r="K1520" i="27"/>
  <c r="J1520" i="27"/>
  <c r="K1519" i="27"/>
  <c r="J1519" i="27"/>
  <c r="K1518" i="27"/>
  <c r="J1518" i="27"/>
  <c r="K1517" i="27"/>
  <c r="J1517" i="27"/>
  <c r="K1516" i="27"/>
  <c r="J1516" i="27"/>
  <c r="K1515" i="27"/>
  <c r="J1515" i="27"/>
  <c r="K1514" i="27"/>
  <c r="J1514" i="27"/>
  <c r="K1513" i="27"/>
  <c r="J1513" i="27"/>
  <c r="K1512" i="27"/>
  <c r="J1512" i="27"/>
  <c r="K1511" i="27"/>
  <c r="J1511" i="27"/>
  <c r="K1510" i="27"/>
  <c r="J1510" i="27"/>
  <c r="K1509" i="27"/>
  <c r="J1509" i="27"/>
  <c r="K1508" i="27"/>
  <c r="J1508" i="27"/>
  <c r="K1507" i="27"/>
  <c r="J1507" i="27"/>
  <c r="K1506" i="27"/>
  <c r="J1506" i="27"/>
  <c r="K1505" i="27"/>
  <c r="J1505" i="27"/>
  <c r="K1504" i="27"/>
  <c r="J1504" i="27"/>
  <c r="K1503" i="27"/>
  <c r="J1503" i="27"/>
  <c r="K1502" i="27"/>
  <c r="J1502" i="27"/>
  <c r="K1501" i="27"/>
  <c r="J1501" i="27"/>
  <c r="K1500" i="27"/>
  <c r="J1500" i="27"/>
  <c r="K1499" i="27"/>
  <c r="J1499" i="27"/>
  <c r="K1498" i="27"/>
  <c r="J1498" i="27"/>
  <c r="K1497" i="27"/>
  <c r="J1497" i="27"/>
  <c r="K1496" i="27"/>
  <c r="J1496" i="27"/>
  <c r="K1495" i="27"/>
  <c r="J1495" i="27"/>
  <c r="K1494" i="27"/>
  <c r="J1494" i="27"/>
  <c r="K1493" i="27"/>
  <c r="J1493" i="27"/>
  <c r="K1492" i="27"/>
  <c r="J1492" i="27"/>
  <c r="K1491" i="27"/>
  <c r="J1491" i="27"/>
  <c r="K1490" i="27"/>
  <c r="J1490" i="27"/>
  <c r="K1489" i="27"/>
  <c r="J1489" i="27"/>
  <c r="K1488" i="27"/>
  <c r="J1488" i="27"/>
  <c r="K1487" i="27"/>
  <c r="J1487" i="27"/>
  <c r="K1486" i="27"/>
  <c r="J1486" i="27"/>
  <c r="K1485" i="27"/>
  <c r="J1485" i="27"/>
  <c r="K1484" i="27"/>
  <c r="J1484" i="27"/>
  <c r="K1483" i="27"/>
  <c r="J1483" i="27"/>
  <c r="K1482" i="27"/>
  <c r="J1482" i="27"/>
  <c r="K1481" i="27"/>
  <c r="J1481" i="27"/>
  <c r="K1480" i="27"/>
  <c r="J1480" i="27"/>
  <c r="K1479" i="27"/>
  <c r="J1479" i="27"/>
  <c r="K1478" i="27"/>
  <c r="J1478" i="27"/>
  <c r="K1477" i="27"/>
  <c r="J1477" i="27"/>
  <c r="K1476" i="27"/>
  <c r="J1476" i="27"/>
  <c r="K1475" i="27"/>
  <c r="J1069" i="27"/>
  <c r="K1474" i="27"/>
  <c r="J1301" i="27"/>
  <c r="K1473" i="27"/>
  <c r="J949" i="27"/>
  <c r="K1472" i="27"/>
  <c r="J1472" i="27"/>
  <c r="K1471" i="27"/>
  <c r="J1226" i="27"/>
  <c r="K1470" i="27"/>
  <c r="J1475" i="27"/>
  <c r="K1469" i="27"/>
  <c r="J1469" i="27"/>
  <c r="K1468" i="27"/>
  <c r="J1468" i="27"/>
  <c r="K1467" i="27"/>
  <c r="J1467" i="27"/>
  <c r="K1466" i="27"/>
  <c r="J1466" i="27"/>
  <c r="K1465" i="27"/>
  <c r="J1465" i="27"/>
  <c r="K1464" i="27"/>
  <c r="J1464" i="27"/>
  <c r="K1463" i="27"/>
  <c r="J1463" i="27"/>
  <c r="K1462" i="27"/>
  <c r="J1462" i="27"/>
  <c r="K1461" i="27"/>
  <c r="J1461" i="27"/>
  <c r="K1460" i="27"/>
  <c r="J1460" i="27"/>
  <c r="K1459" i="27"/>
  <c r="J1187" i="27"/>
  <c r="K1458" i="27"/>
  <c r="J1458" i="27"/>
  <c r="K1457" i="27"/>
  <c r="J1457" i="27"/>
  <c r="K1456" i="27"/>
  <c r="J1456" i="27"/>
  <c r="K1455" i="27"/>
  <c r="J1455" i="27"/>
  <c r="K1454" i="27"/>
  <c r="J1454" i="27"/>
  <c r="K1453" i="27"/>
  <c r="J1453" i="27"/>
  <c r="K1452" i="27"/>
  <c r="J1452" i="27"/>
  <c r="K1451" i="27"/>
  <c r="J1451" i="27"/>
  <c r="K1450" i="27"/>
  <c r="J1450" i="27"/>
  <c r="K1449" i="27"/>
  <c r="J1449" i="27"/>
  <c r="K1448" i="27"/>
  <c r="J1448" i="27"/>
  <c r="K1447" i="27"/>
  <c r="J1447" i="27"/>
  <c r="K1446" i="27"/>
  <c r="J1446" i="27"/>
  <c r="K1445" i="27"/>
  <c r="J1445" i="27"/>
  <c r="K1444" i="27"/>
  <c r="J1444" i="27"/>
  <c r="K1443" i="27"/>
  <c r="J1443" i="27"/>
  <c r="K1442" i="27"/>
  <c r="J1442" i="27"/>
  <c r="K1441" i="27"/>
  <c r="J1441" i="27"/>
  <c r="K1440" i="27"/>
  <c r="J1440" i="27"/>
  <c r="K1439" i="27"/>
  <c r="J1439" i="27"/>
  <c r="K1438" i="27"/>
  <c r="J1438" i="27"/>
  <c r="K1437" i="27"/>
  <c r="J1437" i="27"/>
  <c r="K1436" i="27"/>
  <c r="J1436" i="27"/>
  <c r="K1435" i="27"/>
  <c r="J1435" i="27"/>
  <c r="K1434" i="27"/>
  <c r="J1434" i="27"/>
  <c r="K1433" i="27"/>
  <c r="J1433" i="27"/>
  <c r="K1432" i="27"/>
  <c r="J1432" i="27"/>
  <c r="K1431" i="27"/>
  <c r="J1431" i="27"/>
  <c r="K1430" i="27"/>
  <c r="J1430" i="27"/>
  <c r="K1429" i="27"/>
  <c r="J1429" i="27"/>
  <c r="K1428" i="27"/>
  <c r="J1428" i="27"/>
  <c r="K1427" i="27"/>
  <c r="J1427" i="27"/>
  <c r="K1426" i="27"/>
  <c r="J1426" i="27"/>
  <c r="K1425" i="27"/>
  <c r="J1425" i="27"/>
  <c r="K1424" i="27"/>
  <c r="J1424" i="27"/>
  <c r="K1423" i="27"/>
  <c r="J1423" i="27"/>
  <c r="K1422" i="27"/>
  <c r="J1474" i="27"/>
  <c r="K1421" i="27"/>
  <c r="J1421" i="27"/>
  <c r="K1420" i="27"/>
  <c r="J1420" i="27"/>
  <c r="K1419" i="27"/>
  <c r="J1419" i="27"/>
  <c r="K1418" i="27"/>
  <c r="J1418" i="27"/>
  <c r="K1417" i="27"/>
  <c r="J1417" i="27"/>
  <c r="K1416" i="27"/>
  <c r="J1473" i="27"/>
  <c r="K1415" i="27"/>
  <c r="J1415" i="27"/>
  <c r="K1414" i="27"/>
  <c r="J1414" i="27"/>
  <c r="K1413" i="27"/>
  <c r="J1413" i="27"/>
  <c r="K1412" i="27"/>
  <c r="J1412" i="27"/>
  <c r="K1411" i="27"/>
  <c r="J1411" i="27"/>
  <c r="K1410" i="27"/>
  <c r="J1054" i="27"/>
  <c r="K1409" i="27"/>
  <c r="J1409" i="27"/>
  <c r="K1408" i="27"/>
  <c r="J1408" i="27"/>
  <c r="K1407" i="27"/>
  <c r="J1407" i="27"/>
  <c r="K1406" i="27"/>
  <c r="J1406" i="27"/>
  <c r="K1405" i="27"/>
  <c r="J1405" i="27"/>
  <c r="K1404" i="27"/>
  <c r="J1404" i="27"/>
  <c r="K1403" i="27"/>
  <c r="J1403" i="27"/>
  <c r="K1402" i="27"/>
  <c r="J1471" i="27"/>
  <c r="K1400" i="27"/>
  <c r="J1400" i="27"/>
  <c r="K1399" i="27"/>
  <c r="J1190" i="27"/>
  <c r="K1398" i="27"/>
  <c r="J980" i="27"/>
  <c r="K1397" i="27"/>
  <c r="J1183" i="27"/>
  <c r="K1396" i="27"/>
  <c r="J1396" i="27"/>
  <c r="K1395" i="27"/>
  <c r="J1395" i="27"/>
  <c r="K1394" i="27"/>
  <c r="J1394" i="27"/>
  <c r="K1393" i="27"/>
  <c r="J1393" i="27"/>
  <c r="K1392" i="27"/>
  <c r="J1196" i="27"/>
  <c r="K1391" i="27"/>
  <c r="J1391" i="27"/>
  <c r="K1390" i="27"/>
  <c r="J1390" i="27"/>
  <c r="K1389" i="27"/>
  <c r="J1389" i="27"/>
  <c r="K1388" i="27"/>
  <c r="J1388" i="27"/>
  <c r="K1387" i="27"/>
  <c r="J1470" i="27"/>
  <c r="K1386" i="27"/>
  <c r="J1284" i="27"/>
  <c r="K1385" i="27"/>
  <c r="J1385" i="27"/>
  <c r="K1384" i="27"/>
  <c r="J1459" i="27"/>
  <c r="K1383" i="27"/>
  <c r="J1307" i="27"/>
  <c r="K1382" i="27"/>
  <c r="J1382" i="27"/>
  <c r="K1381" i="27"/>
  <c r="J1381" i="27"/>
  <c r="K1380" i="27"/>
  <c r="J1422" i="27"/>
  <c r="K1379" i="27"/>
  <c r="J1379" i="27"/>
  <c r="K1378" i="27"/>
  <c r="J1378" i="27"/>
  <c r="K1377" i="27"/>
  <c r="J1377" i="27"/>
  <c r="K1376" i="27"/>
  <c r="J1269" i="27"/>
  <c r="K1375" i="27"/>
  <c r="J1375" i="27"/>
  <c r="K1374" i="27"/>
  <c r="J1374" i="27"/>
  <c r="K1373" i="27"/>
  <c r="J1214" i="27"/>
  <c r="K1372" i="27"/>
  <c r="J1372" i="27"/>
  <c r="K1371" i="27"/>
  <c r="J1371" i="27"/>
  <c r="K1370" i="27"/>
  <c r="J1236" i="27"/>
  <c r="K1369" i="27"/>
  <c r="J1364" i="27"/>
  <c r="K1368" i="27"/>
  <c r="J1368" i="27"/>
  <c r="K1367" i="27"/>
  <c r="J1367" i="27"/>
  <c r="K1366" i="27"/>
  <c r="J1366" i="27"/>
  <c r="K1365" i="27"/>
  <c r="J1067" i="27"/>
  <c r="K1364" i="27"/>
  <c r="J1251" i="27"/>
  <c r="K1363" i="27"/>
  <c r="J1363" i="27"/>
  <c r="K1362" i="27"/>
  <c r="J1362" i="27"/>
  <c r="K1361" i="27"/>
  <c r="J1361" i="27"/>
  <c r="K1360" i="27"/>
  <c r="J1360" i="27"/>
  <c r="K1359" i="27"/>
  <c r="J1359" i="27"/>
  <c r="K1358" i="27"/>
  <c r="J1358" i="27"/>
  <c r="K1357" i="27"/>
  <c r="J1357" i="27"/>
  <c r="K1356" i="27"/>
  <c r="J1356" i="27"/>
  <c r="K1355" i="27"/>
  <c r="J1355" i="27"/>
  <c r="K1354" i="27"/>
  <c r="J1354" i="27"/>
  <c r="K1353" i="27"/>
  <c r="J1353" i="27"/>
  <c r="K1352" i="27"/>
  <c r="J1352" i="27"/>
  <c r="K1351" i="27"/>
  <c r="J1351" i="27"/>
  <c r="K1350" i="27"/>
  <c r="J1350" i="27"/>
  <c r="K1349" i="27"/>
  <c r="J1349" i="27"/>
  <c r="K1348" i="27"/>
  <c r="J1128" i="27"/>
  <c r="K1347" i="27"/>
  <c r="J1347" i="27"/>
  <c r="K1346" i="27"/>
  <c r="J1346" i="27"/>
  <c r="K1345" i="27"/>
  <c r="J1345" i="27"/>
  <c r="K1344" i="27"/>
  <c r="J1416" i="27"/>
  <c r="K1343" i="27"/>
  <c r="J1343" i="27"/>
  <c r="K1342" i="27"/>
  <c r="J1342" i="27"/>
  <c r="K1341" i="27"/>
  <c r="J1341" i="27"/>
  <c r="K1340" i="27"/>
  <c r="J1340" i="27"/>
  <c r="K1339" i="27"/>
  <c r="J1339" i="27"/>
  <c r="K1338" i="27"/>
  <c r="J1338" i="27"/>
  <c r="K1337" i="27"/>
  <c r="J1337" i="27"/>
  <c r="K1336" i="27"/>
  <c r="J1336" i="27"/>
  <c r="K1335" i="27"/>
  <c r="J1335" i="27"/>
  <c r="K1334" i="27"/>
  <c r="J1334" i="27"/>
  <c r="K1333" i="27"/>
  <c r="J1333" i="27"/>
  <c r="K1332" i="27"/>
  <c r="J1061" i="27"/>
  <c r="K1331" i="27"/>
  <c r="J1331" i="27"/>
  <c r="K1330" i="27"/>
  <c r="J1330" i="27"/>
  <c r="K1329" i="27"/>
  <c r="J1329" i="27"/>
  <c r="K1328" i="27"/>
  <c r="J1328" i="27"/>
  <c r="K1327" i="27"/>
  <c r="J1327" i="27"/>
  <c r="K1326" i="27"/>
  <c r="J1326" i="27"/>
  <c r="K1325" i="27"/>
  <c r="J1325" i="27"/>
  <c r="K1324" i="27"/>
  <c r="J1324" i="27"/>
  <c r="K1323" i="27"/>
  <c r="J1323" i="27"/>
  <c r="K1322" i="27"/>
  <c r="J1322" i="27"/>
  <c r="K1321" i="27"/>
  <c r="J1321" i="27"/>
  <c r="K1320" i="27"/>
  <c r="J1320" i="27"/>
  <c r="K1319" i="27"/>
  <c r="J1319" i="27"/>
  <c r="K1318" i="27"/>
  <c r="J1318" i="27"/>
  <c r="K1317" i="27"/>
  <c r="J1317" i="27"/>
  <c r="K1316" i="27"/>
  <c r="J1316" i="27"/>
  <c r="K1315" i="27"/>
  <c r="J1315" i="27"/>
  <c r="K1314" i="27"/>
  <c r="J1314" i="27"/>
  <c r="K1313" i="27"/>
  <c r="J1313" i="27"/>
  <c r="K1312" i="27"/>
  <c r="J1312" i="27"/>
  <c r="K1311" i="27"/>
  <c r="J1311" i="27"/>
  <c r="K1310" i="27"/>
  <c r="J1310" i="27"/>
  <c r="K1309" i="27"/>
  <c r="J1410" i="27"/>
  <c r="K1308" i="27"/>
  <c r="J1165" i="27"/>
  <c r="K1307" i="27"/>
  <c r="J1402" i="27"/>
  <c r="K1306" i="27"/>
  <c r="J1306" i="27"/>
  <c r="K1305" i="27"/>
  <c r="J1305" i="27"/>
  <c r="K1304" i="27"/>
  <c r="J1304" i="27"/>
  <c r="K1303" i="27"/>
  <c r="J1303" i="27"/>
  <c r="K1302" i="27"/>
  <c r="J1302" i="27"/>
  <c r="K1301" i="27"/>
  <c r="J1384" i="27"/>
  <c r="K1300" i="27"/>
  <c r="J1300" i="27"/>
  <c r="K1299" i="27"/>
  <c r="J1299" i="27"/>
  <c r="K1298" i="27"/>
  <c r="J1298" i="27"/>
  <c r="K1297" i="27"/>
  <c r="J1297" i="27"/>
  <c r="K1296" i="27"/>
  <c r="J1399" i="27"/>
  <c r="K1295" i="27"/>
  <c r="J1295" i="27"/>
  <c r="K1294" i="27"/>
  <c r="J1294" i="27"/>
  <c r="K1293" i="27"/>
  <c r="J1293" i="27"/>
  <c r="K1292" i="27"/>
  <c r="J1292" i="27"/>
  <c r="K1291" i="27"/>
  <c r="J1291" i="27"/>
  <c r="K1290" i="27"/>
  <c r="J1290" i="27"/>
  <c r="K1289" i="27"/>
  <c r="J1289" i="27"/>
  <c r="K1288" i="27"/>
  <c r="J1288" i="27"/>
  <c r="K1287" i="27"/>
  <c r="J1287" i="27"/>
  <c r="K1286" i="27"/>
  <c r="J1286" i="27"/>
  <c r="K1285" i="27"/>
  <c r="J1332" i="27"/>
  <c r="K1284" i="27"/>
  <c r="J1376" i="27"/>
  <c r="K1283" i="27"/>
  <c r="J1373" i="27"/>
  <c r="K1282" i="27"/>
  <c r="J1282" i="27"/>
  <c r="K1281" i="27"/>
  <c r="J1281" i="27"/>
  <c r="K1280" i="27"/>
  <c r="J1280" i="27"/>
  <c r="K1279" i="27"/>
  <c r="J1279" i="27"/>
  <c r="K1278" i="27"/>
  <c r="J1278" i="27"/>
  <c r="K1277" i="27"/>
  <c r="J1277" i="27"/>
  <c r="K1276" i="27"/>
  <c r="J1276" i="27"/>
  <c r="K1275" i="27"/>
  <c r="J1275" i="27"/>
  <c r="K1274" i="27"/>
  <c r="J1274" i="27"/>
  <c r="K1273" i="27"/>
  <c r="J1273" i="27"/>
  <c r="K1272" i="27"/>
  <c r="J1272" i="27"/>
  <c r="K1271" i="27"/>
  <c r="J1271" i="27"/>
  <c r="K1270" i="27"/>
  <c r="J1344" i="27"/>
  <c r="K1269" i="27"/>
  <c r="J1348" i="27"/>
  <c r="K1268" i="27"/>
  <c r="J1268" i="27"/>
  <c r="K1267" i="27"/>
  <c r="J1365" i="27"/>
  <c r="K1266" i="27"/>
  <c r="J1380" i="27"/>
  <c r="K1265" i="27"/>
  <c r="J1265" i="27"/>
  <c r="K1264" i="27"/>
  <c r="J1264" i="27"/>
  <c r="K1263" i="27"/>
  <c r="J1263" i="27"/>
  <c r="K1262" i="27"/>
  <c r="J1262" i="27"/>
  <c r="K1261" i="27"/>
  <c r="J1261" i="27"/>
  <c r="K1260" i="27"/>
  <c r="J1260" i="27"/>
  <c r="K1259" i="27"/>
  <c r="J1259" i="27"/>
  <c r="K1258" i="27"/>
  <c r="J1258" i="27"/>
  <c r="K1257" i="27"/>
  <c r="J1257" i="27"/>
  <c r="K1256" i="27"/>
  <c r="J1256" i="27"/>
  <c r="K1255" i="27"/>
  <c r="J1255" i="27"/>
  <c r="K1254" i="27"/>
  <c r="J1254" i="27"/>
  <c r="K1253" i="27"/>
  <c r="J1253" i="27"/>
  <c r="K1252" i="27"/>
  <c r="J1252" i="27"/>
  <c r="K1251" i="27"/>
  <c r="J1184" i="27"/>
  <c r="K1250" i="27"/>
  <c r="J1250" i="27"/>
  <c r="K1249" i="27"/>
  <c r="J1249" i="27"/>
  <c r="K1248" i="27"/>
  <c r="J1248" i="27"/>
  <c r="K1247" i="27"/>
  <c r="J1247" i="27"/>
  <c r="K1246" i="27"/>
  <c r="J1246" i="27"/>
  <c r="K1245" i="27"/>
  <c r="J1245" i="27"/>
  <c r="K1244" i="27"/>
  <c r="J1244" i="27"/>
  <c r="K1243" i="27"/>
  <c r="J1243" i="27"/>
  <c r="K1242" i="27"/>
  <c r="J1242" i="27"/>
  <c r="K1241" i="27"/>
  <c r="J1241" i="27"/>
  <c r="K1240" i="27"/>
  <c r="J1240" i="27"/>
  <c r="K1239" i="27"/>
  <c r="J1239" i="27"/>
  <c r="K1238" i="27"/>
  <c r="J1238" i="27"/>
  <c r="K1237" i="27"/>
  <c r="J1237" i="27"/>
  <c r="K1236" i="27"/>
  <c r="J1383" i="27"/>
  <c r="K1235" i="27"/>
  <c r="J1235" i="27"/>
  <c r="K1234" i="27"/>
  <c r="J1234" i="27"/>
  <c r="K1233" i="27"/>
  <c r="J1233" i="27"/>
  <c r="K1232" i="27"/>
  <c r="J1232" i="27"/>
  <c r="K1231" i="27"/>
  <c r="J1231" i="27"/>
  <c r="K1230" i="27"/>
  <c r="J1230" i="27"/>
  <c r="K1229" i="27"/>
  <c r="J1229" i="27"/>
  <c r="K1228" i="27"/>
  <c r="J1228" i="27"/>
  <c r="K1227" i="27"/>
  <c r="J1227" i="27"/>
  <c r="K1226" i="27"/>
  <c r="J1266" i="27"/>
  <c r="K1225" i="27"/>
  <c r="J1225" i="27"/>
  <c r="K1224" i="27"/>
  <c r="J1224" i="27"/>
  <c r="K1223" i="27"/>
  <c r="J1223" i="27"/>
  <c r="K1222" i="27"/>
  <c r="J1222" i="27"/>
  <c r="K1221" i="27"/>
  <c r="J1221" i="27"/>
  <c r="K1220" i="27"/>
  <c r="J1220" i="27"/>
  <c r="K1219" i="27"/>
  <c r="J1219" i="27"/>
  <c r="K1218" i="27"/>
  <c r="J1218" i="27"/>
  <c r="K1217" i="27"/>
  <c r="J1217" i="27"/>
  <c r="K1216" i="27"/>
  <c r="J1216" i="27"/>
  <c r="K1215" i="27"/>
  <c r="J1370" i="27"/>
  <c r="K1214" i="27"/>
  <c r="J1267" i="27"/>
  <c r="K1213" i="27"/>
  <c r="J1213" i="27"/>
  <c r="K1212" i="27"/>
  <c r="J1212" i="27"/>
  <c r="K1211" i="27"/>
  <c r="J1211" i="27"/>
  <c r="K1210" i="27"/>
  <c r="J1210" i="27"/>
  <c r="K1209" i="27"/>
  <c r="J1209" i="27"/>
  <c r="K1208" i="27"/>
  <c r="J1208" i="27"/>
  <c r="K1207" i="27"/>
  <c r="J1207" i="27"/>
  <c r="K1206" i="27"/>
  <c r="J1206" i="27"/>
  <c r="K1205" i="27"/>
  <c r="J1205" i="27"/>
  <c r="K1204" i="27"/>
  <c r="J1204" i="27"/>
  <c r="K1203" i="27"/>
  <c r="J1203" i="27"/>
  <c r="K1202" i="27"/>
  <c r="J1202" i="27"/>
  <c r="K1201" i="27"/>
  <c r="J1201" i="27"/>
  <c r="K1200" i="27"/>
  <c r="J1200" i="27"/>
  <c r="K1199" i="27"/>
  <c r="J1199" i="27"/>
  <c r="K1198" i="27"/>
  <c r="J1198" i="27"/>
  <c r="K1197" i="27"/>
  <c r="J1197" i="27"/>
  <c r="K1196" i="27"/>
  <c r="J1369" i="27"/>
  <c r="K1195" i="27"/>
  <c r="J1195" i="27"/>
  <c r="K1194" i="27"/>
  <c r="J1194" i="27"/>
  <c r="K1193" i="27"/>
  <c r="J1193" i="27"/>
  <c r="K1192" i="27"/>
  <c r="J1192" i="27"/>
  <c r="K1191" i="27"/>
  <c r="J1191" i="27"/>
  <c r="K1190" i="27"/>
  <c r="J1283" i="27"/>
  <c r="K1189" i="27"/>
  <c r="J1189" i="27"/>
  <c r="K1188" i="27"/>
  <c r="J1188" i="27"/>
  <c r="K1187" i="27"/>
  <c r="J1308" i="27"/>
  <c r="K1186" i="27"/>
  <c r="J1186" i="27"/>
  <c r="K1185" i="27"/>
  <c r="J1185" i="27"/>
  <c r="K1184" i="27"/>
  <c r="J1215" i="27"/>
  <c r="K1183" i="27"/>
  <c r="J1309" i="27"/>
  <c r="K1182" i="27"/>
  <c r="J1182" i="27"/>
  <c r="K1181" i="27"/>
  <c r="J1181" i="27"/>
  <c r="K1180" i="27"/>
  <c r="J1180" i="27"/>
  <c r="K1179" i="27"/>
  <c r="J1179" i="27"/>
  <c r="K1178" i="27"/>
  <c r="J1178" i="27"/>
  <c r="K1177" i="27"/>
  <c r="J1177" i="27"/>
  <c r="K1176" i="27"/>
  <c r="J1176" i="27"/>
  <c r="K1175" i="27"/>
  <c r="J1175" i="27"/>
  <c r="K1174" i="27"/>
  <c r="J1174" i="27"/>
  <c r="K1173" i="27"/>
  <c r="J1173" i="27"/>
  <c r="K1172" i="27"/>
  <c r="J1172" i="27"/>
  <c r="K1171" i="27"/>
  <c r="J1398" i="27"/>
  <c r="K1170" i="27"/>
  <c r="J1170" i="27"/>
  <c r="K1169" i="27"/>
  <c r="J1169" i="27"/>
  <c r="K1168" i="27"/>
  <c r="J1168" i="27"/>
  <c r="K1167" i="27"/>
  <c r="J1171" i="27"/>
  <c r="K1166" i="27"/>
  <c r="J1166" i="27"/>
  <c r="K1165" i="27"/>
  <c r="J1167" i="27"/>
  <c r="K1164" i="27"/>
  <c r="J1164" i="27"/>
  <c r="K1163" i="27"/>
  <c r="J1163" i="27"/>
  <c r="K1162" i="27"/>
  <c r="J1162" i="27"/>
  <c r="K1161" i="27"/>
  <c r="J1161" i="27"/>
  <c r="K1160" i="27"/>
  <c r="J1160" i="27"/>
  <c r="K1159" i="27"/>
  <c r="J1159" i="27"/>
  <c r="K1158" i="27"/>
  <c r="J1158" i="27"/>
  <c r="K1157" i="27"/>
  <c r="J1157" i="27"/>
  <c r="K1156" i="27"/>
  <c r="J1156" i="27"/>
  <c r="K1155" i="27"/>
  <c r="J1155" i="27"/>
  <c r="K1154" i="27"/>
  <c r="J1154" i="27"/>
  <c r="K1153" i="27"/>
  <c r="J1153" i="27"/>
  <c r="K1152" i="27"/>
  <c r="J1152" i="27"/>
  <c r="K1151" i="27"/>
  <c r="J1151" i="27"/>
  <c r="K1150" i="27"/>
  <c r="J1150" i="27"/>
  <c r="K1149" i="27"/>
  <c r="J1149" i="27"/>
  <c r="K1148" i="27"/>
  <c r="J1148" i="27"/>
  <c r="K1147" i="27"/>
  <c r="J1147" i="27"/>
  <c r="K1146" i="27"/>
  <c r="J1146" i="27"/>
  <c r="K1145" i="27"/>
  <c r="J1145" i="27"/>
  <c r="K1144" i="27"/>
  <c r="J1144" i="27"/>
  <c r="K1143" i="27"/>
  <c r="J1143" i="27"/>
  <c r="K1142" i="27"/>
  <c r="J1142" i="27"/>
  <c r="K1141" i="27"/>
  <c r="J1141" i="27"/>
  <c r="K1140" i="27"/>
  <c r="J1140" i="27"/>
  <c r="K1139" i="27"/>
  <c r="J1139" i="27"/>
  <c r="K1138" i="27"/>
  <c r="J1138" i="27"/>
  <c r="K1137" i="27"/>
  <c r="J1137" i="27"/>
  <c r="K1136" i="27"/>
  <c r="J1136" i="27"/>
  <c r="K1135" i="27"/>
  <c r="J1135" i="27"/>
  <c r="K1134" i="27"/>
  <c r="J1134" i="27"/>
  <c r="K1133" i="27"/>
  <c r="J1133" i="27"/>
  <c r="K1132" i="27"/>
  <c r="J1132" i="27"/>
  <c r="K1131" i="27"/>
  <c r="J1131" i="27"/>
  <c r="K1130" i="27"/>
  <c r="J1130" i="27"/>
  <c r="K1129" i="27"/>
  <c r="J1129" i="27"/>
  <c r="K1128" i="27"/>
  <c r="J1296" i="27"/>
  <c r="K1127" i="27"/>
  <c r="J1127" i="27"/>
  <c r="K1126" i="27"/>
  <c r="J1126" i="27"/>
  <c r="K1125" i="27"/>
  <c r="J1125" i="27"/>
  <c r="K1124" i="27"/>
  <c r="J1124" i="27"/>
  <c r="K1123" i="27"/>
  <c r="J1123" i="27"/>
  <c r="K1122" i="27"/>
  <c r="J1122" i="27"/>
  <c r="K1121" i="27"/>
  <c r="J1121" i="27"/>
  <c r="K1120" i="27"/>
  <c r="J1120" i="27"/>
  <c r="K1119" i="27"/>
  <c r="J1119" i="27"/>
  <c r="K1118" i="27"/>
  <c r="J1118" i="27"/>
  <c r="K1117" i="27"/>
  <c r="J1117" i="27"/>
  <c r="K1116" i="27"/>
  <c r="J1116" i="27"/>
  <c r="K1115" i="27"/>
  <c r="J1115" i="27"/>
  <c r="K1114" i="27"/>
  <c r="J1114" i="27"/>
  <c r="K1113" i="27"/>
  <c r="J1113" i="27"/>
  <c r="K1112" i="27"/>
  <c r="J1112" i="27"/>
  <c r="K1111" i="27"/>
  <c r="J1111" i="27"/>
  <c r="K1110" i="27"/>
  <c r="J1270" i="27"/>
  <c r="K1109" i="27"/>
  <c r="J1109" i="27"/>
  <c r="K1108" i="27"/>
  <c r="J1108" i="27"/>
  <c r="K1107" i="27"/>
  <c r="J1285" i="27"/>
  <c r="K1106" i="27"/>
  <c r="J1106" i="27"/>
  <c r="K1105" i="27"/>
  <c r="J1105" i="27"/>
  <c r="K1104" i="27"/>
  <c r="J1104" i="27"/>
  <c r="K1103" i="27"/>
  <c r="J1103" i="27"/>
  <c r="K1102" i="27"/>
  <c r="J1102" i="27"/>
  <c r="K1101" i="27"/>
  <c r="J1101" i="27"/>
  <c r="K1100" i="27"/>
  <c r="J1100" i="27"/>
  <c r="K1099" i="27"/>
  <c r="J1099" i="27"/>
  <c r="K1098" i="27"/>
  <c r="J1098" i="27"/>
  <c r="K1097" i="27"/>
  <c r="J1097" i="27"/>
  <c r="K1096" i="27"/>
  <c r="J1096" i="27"/>
  <c r="K1095" i="27"/>
  <c r="J1095" i="27"/>
  <c r="K1094" i="27"/>
  <c r="J1094" i="27"/>
  <c r="K1093" i="27"/>
  <c r="J1093" i="27"/>
  <c r="K1092" i="27"/>
  <c r="J1092" i="27"/>
  <c r="K1091" i="27"/>
  <c r="J1091" i="27"/>
  <c r="K1090" i="27"/>
  <c r="J1090" i="27"/>
  <c r="K1089" i="27"/>
  <c r="J1089" i="27"/>
  <c r="K1088" i="27"/>
  <c r="J1088" i="27"/>
  <c r="K1087" i="27"/>
  <c r="J1087" i="27"/>
  <c r="K1086" i="27"/>
  <c r="J1086" i="27"/>
  <c r="K1085" i="27"/>
  <c r="J1085" i="27"/>
  <c r="K1084" i="27"/>
  <c r="J1084" i="27"/>
  <c r="K1083" i="27"/>
  <c r="J1083" i="27"/>
  <c r="K1082" i="27"/>
  <c r="J1082" i="27"/>
  <c r="K1081" i="27"/>
  <c r="J1081" i="27"/>
  <c r="K1080" i="27"/>
  <c r="J1080" i="27"/>
  <c r="K1079" i="27"/>
  <c r="J1079" i="27"/>
  <c r="K1078" i="27"/>
  <c r="J1078" i="27"/>
  <c r="K1077" i="27"/>
  <c r="J1077" i="27"/>
  <c r="K1076" i="27"/>
  <c r="J1076" i="27"/>
  <c r="K1075" i="27"/>
  <c r="J1075" i="27"/>
  <c r="K1074" i="27"/>
  <c r="J1074" i="27"/>
  <c r="K1073" i="27"/>
  <c r="J1073" i="27"/>
  <c r="K1072" i="27"/>
  <c r="J1072" i="27"/>
  <c r="K1071" i="27"/>
  <c r="J1071" i="27"/>
  <c r="K1070" i="27"/>
  <c r="J1070" i="27"/>
  <c r="K1069" i="27"/>
  <c r="J1397" i="27"/>
  <c r="K1068" i="27"/>
  <c r="J1068" i="27"/>
  <c r="K1067" i="27"/>
  <c r="J1392" i="27"/>
  <c r="K1066" i="27"/>
  <c r="J1066" i="27"/>
  <c r="K1065" i="27"/>
  <c r="J1065" i="27"/>
  <c r="K1064" i="27"/>
  <c r="J1064" i="27"/>
  <c r="K1063" i="27"/>
  <c r="J1063" i="27"/>
  <c r="K1062" i="27"/>
  <c r="J1062" i="27"/>
  <c r="K1061" i="27"/>
  <c r="J1387" i="27"/>
  <c r="K1060" i="27"/>
  <c r="J1060" i="27"/>
  <c r="K1059" i="27"/>
  <c r="J1059" i="27"/>
  <c r="K1058" i="27"/>
  <c r="J1058" i="27"/>
  <c r="K1057" i="27"/>
  <c r="J1057" i="27"/>
  <c r="K1056" i="27"/>
  <c r="J1056" i="27"/>
  <c r="K1055" i="27"/>
  <c r="J1055" i="27"/>
  <c r="K1054" i="27"/>
  <c r="J1386" i="27"/>
  <c r="K1053" i="27"/>
  <c r="J1053" i="27"/>
  <c r="K1052" i="27"/>
  <c r="J1052" i="27"/>
  <c r="K1051" i="27"/>
  <c r="J1051" i="27"/>
  <c r="K1050" i="27"/>
  <c r="J1050" i="27"/>
  <c r="K1049" i="27"/>
  <c r="J1049" i="27"/>
  <c r="K1048" i="27"/>
  <c r="J1048" i="27"/>
  <c r="K1047" i="27"/>
  <c r="J1047" i="27"/>
  <c r="K1046" i="27"/>
  <c r="J1046" i="27"/>
  <c r="K1045" i="27"/>
  <c r="J1045" i="27"/>
  <c r="K1044" i="27"/>
  <c r="J1044" i="27"/>
  <c r="K1043" i="27"/>
  <c r="J1043" i="27"/>
  <c r="K1042" i="27"/>
  <c r="J1042" i="27"/>
  <c r="K1041" i="27"/>
  <c r="J1041" i="27"/>
  <c r="K1040" i="27"/>
  <c r="J1040" i="27"/>
  <c r="K1039" i="27"/>
  <c r="J1039" i="27"/>
  <c r="K1038" i="27"/>
  <c r="J1038" i="27"/>
  <c r="K1037" i="27"/>
  <c r="J1037" i="27"/>
  <c r="K1036" i="27"/>
  <c r="J1036" i="27"/>
  <c r="K1035" i="27"/>
  <c r="J1035" i="27"/>
  <c r="K1034" i="27"/>
  <c r="J1034" i="27"/>
  <c r="K1033" i="27"/>
  <c r="J1033" i="27"/>
  <c r="K1032" i="27"/>
  <c r="J1032" i="27"/>
  <c r="K1031" i="27"/>
  <c r="J1031" i="27"/>
  <c r="K1030" i="27"/>
  <c r="J1030" i="27"/>
  <c r="K1029" i="27"/>
  <c r="J1029" i="27"/>
  <c r="K1028" i="27"/>
  <c r="J1028" i="27"/>
  <c r="K1027" i="27"/>
  <c r="J1027" i="27"/>
  <c r="K1026" i="27"/>
  <c r="J1026" i="27"/>
  <c r="K1025" i="27"/>
  <c r="J1025" i="27"/>
  <c r="K1024" i="27"/>
  <c r="J1024" i="27"/>
  <c r="K1023" i="27"/>
  <c r="J1023" i="27"/>
  <c r="K1022" i="27"/>
  <c r="J1022" i="27"/>
  <c r="K1021" i="27"/>
  <c r="J1021" i="27"/>
  <c r="K1020" i="27"/>
  <c r="J1020" i="27"/>
  <c r="K1019" i="27"/>
  <c r="J1019" i="27"/>
  <c r="K1018" i="27"/>
  <c r="J1018" i="27"/>
  <c r="K1017" i="27"/>
  <c r="J1017" i="27"/>
  <c r="K1016" i="27"/>
  <c r="J1016" i="27"/>
  <c r="K1015" i="27"/>
  <c r="J1015" i="27"/>
  <c r="K1014" i="27"/>
  <c r="J1014" i="27"/>
  <c r="K1013" i="27"/>
  <c r="J1013" i="27"/>
  <c r="K1012" i="27"/>
  <c r="J1012" i="27"/>
  <c r="K1011" i="27"/>
  <c r="J1011" i="27"/>
  <c r="K1010" i="27"/>
  <c r="J1010" i="27"/>
  <c r="K1009" i="27"/>
  <c r="J1009" i="27"/>
  <c r="K1008" i="27"/>
  <c r="J1008" i="27"/>
  <c r="K1007" i="27"/>
  <c r="J1007" i="27"/>
  <c r="K1006" i="27"/>
  <c r="J1006" i="27"/>
  <c r="K1005" i="27"/>
  <c r="J1005" i="27"/>
  <c r="K1004" i="27"/>
  <c r="J1004" i="27"/>
  <c r="K1003" i="27"/>
  <c r="J1003" i="27"/>
  <c r="K1002" i="27"/>
  <c r="J1002" i="27"/>
  <c r="K1001" i="27"/>
  <c r="J1001" i="27"/>
  <c r="K1000" i="27"/>
  <c r="J1000" i="27"/>
  <c r="K999" i="27"/>
  <c r="J999" i="27"/>
  <c r="K998" i="27"/>
  <c r="J998" i="27"/>
  <c r="K997" i="27"/>
  <c r="J997" i="27"/>
  <c r="K996" i="27"/>
  <c r="J996" i="27"/>
  <c r="K995" i="27"/>
  <c r="J995" i="27"/>
  <c r="K994" i="27"/>
  <c r="J994" i="27"/>
  <c r="K993" i="27"/>
  <c r="J993" i="27"/>
  <c r="K992" i="27"/>
  <c r="J992" i="27"/>
  <c r="K991" i="27"/>
  <c r="J991" i="27"/>
  <c r="K990" i="27"/>
  <c r="J990" i="27"/>
  <c r="K989" i="27"/>
  <c r="J989" i="27"/>
  <c r="K988" i="27"/>
  <c r="J988" i="27"/>
  <c r="K987" i="27"/>
  <c r="J987" i="27"/>
  <c r="K986" i="27"/>
  <c r="J986" i="27"/>
  <c r="K985" i="27"/>
  <c r="J985" i="27"/>
  <c r="K984" i="27"/>
  <c r="J984" i="27"/>
  <c r="K983" i="27"/>
  <c r="J983" i="27"/>
  <c r="K982" i="27"/>
  <c r="J982" i="27"/>
  <c r="K981" i="27"/>
  <c r="J981" i="27"/>
  <c r="K980" i="27"/>
  <c r="J1110" i="27"/>
  <c r="K979" i="27"/>
  <c r="J979" i="27"/>
  <c r="K978" i="27"/>
  <c r="J978" i="27"/>
  <c r="K977" i="27"/>
  <c r="J977" i="27"/>
  <c r="K976" i="27"/>
  <c r="J976" i="27"/>
  <c r="K975" i="27"/>
  <c r="J975" i="27"/>
  <c r="K974" i="27"/>
  <c r="J974" i="27"/>
  <c r="K973" i="27"/>
  <c r="J973" i="27"/>
  <c r="K972" i="27"/>
  <c r="J972" i="27"/>
  <c r="K971" i="27"/>
  <c r="J971" i="27"/>
  <c r="K970" i="27"/>
  <c r="J970" i="27"/>
  <c r="K969" i="27"/>
  <c r="J969" i="27"/>
  <c r="K968" i="27"/>
  <c r="J968" i="27"/>
  <c r="K967" i="27"/>
  <c r="J967" i="27"/>
  <c r="K966" i="27"/>
  <c r="J966" i="27"/>
  <c r="K965" i="27"/>
  <c r="J965" i="27"/>
  <c r="K964" i="27"/>
  <c r="J964" i="27"/>
  <c r="K963" i="27"/>
  <c r="J963" i="27"/>
  <c r="K962" i="27"/>
  <c r="J962" i="27"/>
  <c r="K961" i="27"/>
  <c r="J961" i="27"/>
  <c r="K960" i="27"/>
  <c r="J960" i="27"/>
  <c r="K959" i="27"/>
  <c r="J959" i="27"/>
  <c r="K958" i="27"/>
  <c r="J958" i="27"/>
  <c r="K957" i="27"/>
  <c r="J957" i="27"/>
  <c r="K956" i="27"/>
  <c r="J956" i="27"/>
  <c r="K955" i="27"/>
  <c r="J955" i="27"/>
  <c r="K954" i="27"/>
  <c r="J954" i="27"/>
  <c r="K953" i="27"/>
  <c r="J953" i="27"/>
  <c r="K952" i="27"/>
  <c r="J952" i="27"/>
  <c r="K951" i="27"/>
  <c r="J951" i="27"/>
  <c r="K950" i="27"/>
  <c r="J950" i="27"/>
  <c r="K949" i="27"/>
  <c r="J1107" i="27"/>
  <c r="K948" i="27"/>
  <c r="J948" i="27"/>
  <c r="K947" i="27"/>
  <c r="J947" i="27"/>
  <c r="K946" i="27"/>
  <c r="J946" i="27"/>
  <c r="K945" i="27"/>
  <c r="J945" i="27"/>
  <c r="K944" i="27"/>
  <c r="J944" i="27"/>
  <c r="K943" i="27"/>
  <c r="J943" i="27"/>
  <c r="K942" i="27"/>
  <c r="J942" i="27"/>
  <c r="K941" i="27"/>
  <c r="J941" i="27"/>
  <c r="K940" i="27"/>
  <c r="J940" i="27"/>
  <c r="K939" i="27"/>
  <c r="J939" i="27"/>
  <c r="K938" i="27"/>
  <c r="J938" i="27"/>
  <c r="K937" i="27"/>
  <c r="J937" i="27"/>
  <c r="K936" i="27"/>
  <c r="J936" i="27"/>
  <c r="K935" i="27"/>
  <c r="J935" i="27"/>
  <c r="K934" i="27"/>
  <c r="J934" i="27"/>
  <c r="K933" i="27"/>
  <c r="J933" i="27"/>
  <c r="K932" i="27"/>
  <c r="J932" i="27"/>
  <c r="K931" i="27"/>
  <c r="J931" i="27"/>
  <c r="K930" i="27"/>
  <c r="J930" i="27"/>
  <c r="K929" i="27"/>
  <c r="J929" i="27"/>
  <c r="K928" i="27"/>
  <c r="J928" i="27"/>
  <c r="K927" i="27"/>
  <c r="J927" i="27"/>
  <c r="K926" i="27"/>
  <c r="J926" i="27"/>
  <c r="K925" i="27"/>
  <c r="J925" i="27"/>
  <c r="K924" i="27"/>
  <c r="J924" i="27"/>
  <c r="K923" i="27"/>
  <c r="J923" i="27"/>
  <c r="K922" i="27"/>
  <c r="J922" i="27"/>
  <c r="K921" i="27"/>
  <c r="J921" i="27"/>
  <c r="K920" i="27"/>
  <c r="J920" i="27"/>
  <c r="K919" i="27"/>
  <c r="J919" i="27"/>
  <c r="K918" i="27"/>
  <c r="J918" i="27"/>
  <c r="K917" i="27"/>
  <c r="J917" i="27"/>
  <c r="K916" i="27"/>
  <c r="J916" i="27"/>
  <c r="K915" i="27"/>
  <c r="J915" i="27"/>
  <c r="K914" i="27"/>
  <c r="J914" i="27"/>
  <c r="K913" i="27"/>
  <c r="J913" i="27"/>
  <c r="K912" i="27"/>
  <c r="J912" i="27"/>
  <c r="K911" i="27"/>
  <c r="J911" i="27"/>
  <c r="K910" i="27"/>
  <c r="J910" i="27"/>
  <c r="K909" i="27"/>
  <c r="J909" i="27"/>
  <c r="K908" i="27"/>
  <c r="J908" i="27"/>
  <c r="K907" i="27"/>
  <c r="J907" i="27"/>
  <c r="K906" i="27"/>
  <c r="J906" i="27"/>
  <c r="K905" i="27"/>
  <c r="J905" i="27"/>
  <c r="K904" i="27"/>
  <c r="J904" i="27"/>
  <c r="K903" i="27"/>
  <c r="J903" i="27"/>
  <c r="K902" i="27"/>
  <c r="J902" i="27"/>
  <c r="K901" i="27"/>
  <c r="J901" i="27"/>
  <c r="K900" i="27"/>
  <c r="J900" i="27"/>
  <c r="K899" i="27"/>
  <c r="J899" i="27"/>
  <c r="K898" i="27"/>
  <c r="J898" i="27"/>
  <c r="K897" i="27"/>
  <c r="J897" i="27"/>
  <c r="K896" i="27"/>
  <c r="J896" i="27"/>
  <c r="K895" i="27"/>
  <c r="J895" i="27"/>
  <c r="K894" i="27"/>
  <c r="J894" i="27"/>
  <c r="K893" i="27"/>
  <c r="J893" i="27"/>
  <c r="K892" i="27"/>
  <c r="J892" i="27"/>
  <c r="K891" i="27"/>
  <c r="J891" i="27"/>
  <c r="K890" i="27"/>
  <c r="J890" i="27"/>
  <c r="K889" i="27"/>
  <c r="J889" i="27"/>
  <c r="K888" i="27"/>
  <c r="J888" i="27"/>
  <c r="K887" i="27"/>
  <c r="J887" i="27"/>
  <c r="K886" i="27"/>
  <c r="J886" i="27"/>
  <c r="K885" i="27"/>
  <c r="J885" i="27"/>
  <c r="K884" i="27"/>
  <c r="J884" i="27"/>
  <c r="K883" i="27"/>
  <c r="J883" i="27"/>
  <c r="K882" i="27"/>
  <c r="J882" i="27"/>
  <c r="K881" i="27"/>
  <c r="J881" i="27"/>
  <c r="K880" i="27"/>
  <c r="J880" i="27"/>
  <c r="K879" i="27"/>
  <c r="J879" i="27"/>
  <c r="K878" i="27"/>
  <c r="J878" i="27"/>
  <c r="K877" i="27"/>
  <c r="J877" i="27"/>
  <c r="K876" i="27"/>
  <c r="J876" i="27"/>
  <c r="K875" i="27"/>
  <c r="J875" i="27"/>
  <c r="K874" i="27"/>
  <c r="J874" i="27"/>
  <c r="K873" i="27"/>
  <c r="J873" i="27"/>
  <c r="K872" i="27"/>
  <c r="J872" i="27"/>
  <c r="K871" i="27"/>
  <c r="J871" i="27"/>
  <c r="K870" i="27"/>
  <c r="J870" i="27"/>
  <c r="K869" i="27"/>
  <c r="J869" i="27"/>
  <c r="K868" i="27"/>
  <c r="J868" i="27"/>
  <c r="K867" i="27"/>
  <c r="J867" i="27"/>
  <c r="K866" i="27"/>
  <c r="J866" i="27"/>
  <c r="K865" i="27"/>
  <c r="J865" i="27"/>
  <c r="K864" i="27"/>
  <c r="J864" i="27"/>
  <c r="K863" i="27"/>
  <c r="J863" i="27"/>
  <c r="K862" i="27"/>
  <c r="J862" i="27"/>
  <c r="K861" i="27"/>
  <c r="J861" i="27"/>
  <c r="K860" i="27"/>
  <c r="J860" i="27"/>
  <c r="K859" i="27"/>
  <c r="J859" i="27"/>
  <c r="K858" i="27"/>
  <c r="J858" i="27"/>
  <c r="K857" i="27"/>
  <c r="J857" i="27"/>
  <c r="K856" i="27"/>
  <c r="J856" i="27"/>
  <c r="K855" i="27"/>
  <c r="J855" i="27"/>
  <c r="K854" i="27"/>
  <c r="J854" i="27"/>
  <c r="K853" i="27"/>
  <c r="J853" i="27"/>
  <c r="K852" i="27"/>
  <c r="J852" i="27"/>
  <c r="K851" i="27"/>
  <c r="J851" i="27"/>
  <c r="K850" i="27"/>
  <c r="J850" i="27"/>
  <c r="K849" i="27"/>
  <c r="J849" i="27"/>
  <c r="K848" i="27"/>
  <c r="J848" i="27"/>
  <c r="K847" i="27"/>
  <c r="J847" i="27"/>
  <c r="K846" i="27"/>
  <c r="J846" i="27"/>
  <c r="K845" i="27"/>
  <c r="J845" i="27"/>
  <c r="K844" i="27"/>
  <c r="J844" i="27"/>
  <c r="K843" i="27"/>
  <c r="J843" i="27"/>
  <c r="K842" i="27"/>
  <c r="J842" i="27"/>
  <c r="K841" i="27"/>
  <c r="J841" i="27"/>
  <c r="K840" i="27"/>
  <c r="J840" i="27"/>
  <c r="K839" i="27"/>
  <c r="J839" i="27"/>
  <c r="K838" i="27"/>
  <c r="J838" i="27"/>
  <c r="K837" i="27"/>
  <c r="J837" i="27"/>
  <c r="K836" i="27"/>
  <c r="J836" i="27"/>
  <c r="K835" i="27"/>
  <c r="J835" i="27"/>
  <c r="K834" i="27"/>
  <c r="J834" i="27"/>
  <c r="K833" i="27"/>
  <c r="J833" i="27"/>
  <c r="K832" i="27"/>
  <c r="J832" i="27"/>
  <c r="K831" i="27"/>
  <c r="J831" i="27"/>
  <c r="K830" i="27"/>
  <c r="J830" i="27"/>
  <c r="K829" i="27"/>
  <c r="J829" i="27"/>
  <c r="K828" i="27"/>
  <c r="J828" i="27"/>
  <c r="K827" i="27"/>
  <c r="J827" i="27"/>
  <c r="K826" i="27"/>
  <c r="J826" i="27"/>
  <c r="K825" i="27"/>
  <c r="J825" i="27"/>
  <c r="K824" i="27"/>
  <c r="J824" i="27"/>
  <c r="K823" i="27"/>
  <c r="J823" i="27"/>
  <c r="K822" i="27"/>
  <c r="J822" i="27"/>
  <c r="K821" i="27"/>
  <c r="J821" i="27"/>
  <c r="K820" i="27"/>
  <c r="J820" i="27"/>
  <c r="K819" i="27"/>
  <c r="J819" i="27"/>
  <c r="K818" i="27"/>
  <c r="J818" i="27"/>
  <c r="K817" i="27"/>
  <c r="J817" i="27"/>
  <c r="K816" i="27"/>
  <c r="J816" i="27"/>
  <c r="K815" i="27"/>
  <c r="J815" i="27"/>
  <c r="K814" i="27"/>
  <c r="J814" i="27"/>
  <c r="K813" i="27"/>
  <c r="J813" i="27"/>
  <c r="K812" i="27"/>
  <c r="J812" i="27"/>
  <c r="K811" i="27"/>
  <c r="J811" i="27"/>
  <c r="K810" i="27"/>
  <c r="J810" i="27"/>
  <c r="K809" i="27"/>
  <c r="J809" i="27"/>
  <c r="K808" i="27"/>
  <c r="J808" i="27"/>
  <c r="K807" i="27"/>
  <c r="J807" i="27"/>
  <c r="K806" i="27"/>
  <c r="J806" i="27"/>
  <c r="K805" i="27"/>
  <c r="J805" i="27"/>
  <c r="K804" i="27"/>
  <c r="J804" i="27"/>
  <c r="K803" i="27"/>
  <c r="J803" i="27"/>
  <c r="K802" i="27"/>
  <c r="J802" i="27"/>
  <c r="K801" i="27"/>
  <c r="J801" i="27"/>
  <c r="K800" i="27"/>
  <c r="J800" i="27"/>
  <c r="K799" i="27"/>
  <c r="J799" i="27"/>
  <c r="K798" i="27"/>
  <c r="J798" i="27"/>
  <c r="K797" i="27"/>
  <c r="J797" i="27"/>
  <c r="K796" i="27"/>
  <c r="J796" i="27"/>
  <c r="K795" i="27"/>
  <c r="J795" i="27"/>
  <c r="K794" i="27"/>
  <c r="J794" i="27"/>
  <c r="K793" i="27"/>
  <c r="J793" i="27"/>
  <c r="K792" i="27"/>
  <c r="J792" i="27"/>
  <c r="K791" i="27"/>
  <c r="J791" i="27"/>
  <c r="K790" i="27"/>
  <c r="J790" i="27"/>
  <c r="K789" i="27"/>
  <c r="J789" i="27"/>
  <c r="K788" i="27"/>
  <c r="J788" i="27"/>
  <c r="K787" i="27"/>
  <c r="J787" i="27"/>
  <c r="K786" i="27"/>
  <c r="J786" i="27"/>
  <c r="K785" i="27"/>
  <c r="J785" i="27"/>
  <c r="K784" i="27"/>
  <c r="J784" i="27"/>
  <c r="K783" i="27"/>
  <c r="J783" i="27"/>
  <c r="K782" i="27"/>
  <c r="J782" i="27"/>
  <c r="K781" i="27"/>
  <c r="J781" i="27"/>
  <c r="K780" i="27"/>
  <c r="J780" i="27"/>
  <c r="K779" i="27"/>
  <c r="J779" i="27"/>
  <c r="K778" i="27"/>
  <c r="J778" i="27"/>
  <c r="K777" i="27"/>
  <c r="J777" i="27"/>
  <c r="K776" i="27"/>
  <c r="J776" i="27"/>
  <c r="K775" i="27"/>
  <c r="J775" i="27"/>
  <c r="K774" i="27"/>
  <c r="J774" i="27"/>
  <c r="K773" i="27"/>
  <c r="J773" i="27"/>
  <c r="K772" i="27"/>
  <c r="J772" i="27"/>
  <c r="K771" i="27"/>
  <c r="J771" i="27"/>
  <c r="K770" i="27"/>
  <c r="J770" i="27"/>
  <c r="K769" i="27"/>
  <c r="J769" i="27"/>
  <c r="K768" i="27"/>
  <c r="J768" i="27"/>
  <c r="K767" i="27"/>
  <c r="J767" i="27"/>
  <c r="K766" i="27"/>
  <c r="J766" i="27"/>
  <c r="K765" i="27"/>
  <c r="J765" i="27"/>
  <c r="K764" i="27"/>
  <c r="J764" i="27"/>
  <c r="K763" i="27"/>
  <c r="J763" i="27"/>
  <c r="K762" i="27"/>
  <c r="J762" i="27"/>
  <c r="K761" i="27"/>
  <c r="J761" i="27"/>
  <c r="K760" i="27"/>
  <c r="J760" i="27"/>
  <c r="K759" i="27"/>
  <c r="J759" i="27"/>
  <c r="K758" i="27"/>
  <c r="J758" i="27"/>
  <c r="K757" i="27"/>
  <c r="J757" i="27"/>
  <c r="K756" i="27"/>
  <c r="J756" i="27"/>
  <c r="K755" i="27"/>
  <c r="J755" i="27"/>
  <c r="K754" i="27"/>
  <c r="J754" i="27"/>
  <c r="K753" i="27"/>
  <c r="J753" i="27"/>
  <c r="K752" i="27"/>
  <c r="J752" i="27"/>
  <c r="K751" i="27"/>
  <c r="J751" i="27"/>
  <c r="K750" i="27"/>
  <c r="J750" i="27"/>
  <c r="K749" i="27"/>
  <c r="J749" i="27"/>
  <c r="K748" i="27"/>
  <c r="J748" i="27"/>
  <c r="K747" i="27"/>
  <c r="J747" i="27"/>
  <c r="K746" i="27"/>
  <c r="J746" i="27"/>
  <c r="K745" i="27"/>
  <c r="J745" i="27"/>
  <c r="K744" i="27"/>
  <c r="J744" i="27"/>
  <c r="K743" i="27"/>
  <c r="J743" i="27"/>
  <c r="K742" i="27"/>
  <c r="J742" i="27"/>
  <c r="K741" i="27"/>
  <c r="J741" i="27"/>
  <c r="K740" i="27"/>
  <c r="J740" i="27"/>
  <c r="K739" i="27"/>
  <c r="J739" i="27"/>
  <c r="K738" i="27"/>
  <c r="J738" i="27"/>
  <c r="K737" i="27"/>
  <c r="J737" i="27"/>
  <c r="K736" i="27"/>
  <c r="J736" i="27"/>
  <c r="K735" i="27"/>
  <c r="J735" i="27"/>
  <c r="K734" i="27"/>
  <c r="J734" i="27"/>
  <c r="K733" i="27"/>
  <c r="J733" i="27"/>
  <c r="K732" i="27"/>
  <c r="J732" i="27"/>
  <c r="K731" i="27"/>
  <c r="J731" i="27"/>
  <c r="K730" i="27"/>
  <c r="J730" i="27"/>
  <c r="K729" i="27"/>
  <c r="J729" i="27"/>
  <c r="K728" i="27"/>
  <c r="J728" i="27"/>
  <c r="K727" i="27"/>
  <c r="J727" i="27"/>
  <c r="K726" i="27"/>
  <c r="J726" i="27"/>
  <c r="K725" i="27"/>
  <c r="J725" i="27"/>
  <c r="K724" i="27"/>
  <c r="J724" i="27"/>
  <c r="K723" i="27"/>
  <c r="J723" i="27"/>
  <c r="K722" i="27"/>
  <c r="J722" i="27"/>
  <c r="K721" i="27"/>
  <c r="J721" i="27"/>
  <c r="K720" i="27"/>
  <c r="J720" i="27"/>
  <c r="K719" i="27"/>
  <c r="J719" i="27"/>
  <c r="K718" i="27"/>
  <c r="J718" i="27"/>
  <c r="K717" i="27"/>
  <c r="J717" i="27"/>
  <c r="K716" i="27"/>
  <c r="J716" i="27"/>
  <c r="K715" i="27"/>
  <c r="J715" i="27"/>
  <c r="K714" i="27"/>
  <c r="J714" i="27"/>
  <c r="K713" i="27"/>
  <c r="J713" i="27"/>
  <c r="K712" i="27"/>
  <c r="J712" i="27"/>
  <c r="K711" i="27"/>
  <c r="J711" i="27"/>
  <c r="K710" i="27"/>
  <c r="J710" i="27"/>
  <c r="K709" i="27"/>
  <c r="J709" i="27"/>
  <c r="K708" i="27"/>
  <c r="J708" i="27"/>
  <c r="K707" i="27"/>
  <c r="J707" i="27"/>
  <c r="K706" i="27"/>
  <c r="J706" i="27"/>
  <c r="K705" i="27"/>
  <c r="J705" i="27"/>
  <c r="K704" i="27"/>
  <c r="J704" i="27"/>
  <c r="K703" i="27"/>
  <c r="J703" i="27"/>
  <c r="K702" i="27"/>
  <c r="J702" i="27"/>
  <c r="K701" i="27"/>
  <c r="J701" i="27"/>
  <c r="K700" i="27"/>
  <c r="J700" i="27"/>
  <c r="K699" i="27"/>
  <c r="J699" i="27"/>
  <c r="K698" i="27"/>
  <c r="J698" i="27"/>
  <c r="K697" i="27"/>
  <c r="J697" i="27"/>
  <c r="K696" i="27"/>
  <c r="J696" i="27"/>
  <c r="K695" i="27"/>
  <c r="J695" i="27"/>
  <c r="K694" i="27"/>
  <c r="J694" i="27"/>
  <c r="K693" i="27"/>
  <c r="J693" i="27"/>
  <c r="K692" i="27"/>
  <c r="J692" i="27"/>
  <c r="K691" i="27"/>
  <c r="J691" i="27"/>
  <c r="K690" i="27"/>
  <c r="J690" i="27"/>
  <c r="K689" i="27"/>
  <c r="J689" i="27"/>
  <c r="K688" i="27"/>
  <c r="J688" i="27"/>
  <c r="K687" i="27"/>
  <c r="J687" i="27"/>
  <c r="K686" i="27"/>
  <c r="J686" i="27"/>
  <c r="K685" i="27"/>
  <c r="J685" i="27"/>
  <c r="K684" i="27"/>
  <c r="J684" i="27"/>
  <c r="K683" i="27"/>
  <c r="J683" i="27"/>
  <c r="K682" i="27"/>
  <c r="J682" i="27"/>
  <c r="K681" i="27"/>
  <c r="J681" i="27"/>
  <c r="K680" i="27"/>
  <c r="J680" i="27"/>
  <c r="K679" i="27"/>
  <c r="J679" i="27"/>
  <c r="K678" i="27"/>
  <c r="J678" i="27"/>
  <c r="K677" i="27"/>
  <c r="J677" i="27"/>
  <c r="K676" i="27"/>
  <c r="J676" i="27"/>
  <c r="K675" i="27"/>
  <c r="J675" i="27"/>
  <c r="K674" i="27"/>
  <c r="J674" i="27"/>
  <c r="K673" i="27"/>
  <c r="J673" i="27"/>
  <c r="K672" i="27"/>
  <c r="J672" i="27"/>
  <c r="K671" i="27"/>
  <c r="J671" i="27"/>
  <c r="K670" i="27"/>
  <c r="J670" i="27"/>
  <c r="K669" i="27"/>
  <c r="J669" i="27"/>
  <c r="K668" i="27"/>
  <c r="J668" i="27"/>
  <c r="K667" i="27"/>
  <c r="J667" i="27"/>
  <c r="K666" i="27"/>
  <c r="J666" i="27"/>
  <c r="K665" i="27"/>
  <c r="J665" i="27"/>
  <c r="K664" i="27"/>
  <c r="J664" i="27"/>
  <c r="K663" i="27"/>
  <c r="J663" i="27"/>
  <c r="K662" i="27"/>
  <c r="J662" i="27"/>
  <c r="K661" i="27"/>
  <c r="J661" i="27"/>
  <c r="K660" i="27"/>
  <c r="J660" i="27"/>
  <c r="K659" i="27"/>
  <c r="J659" i="27"/>
  <c r="K658" i="27"/>
  <c r="J658" i="27"/>
  <c r="K657" i="27"/>
  <c r="J657" i="27"/>
  <c r="K656" i="27"/>
  <c r="J656" i="27"/>
  <c r="K655" i="27"/>
  <c r="J655" i="27"/>
  <c r="K654" i="27"/>
  <c r="J654" i="27"/>
  <c r="K653" i="27"/>
  <c r="J653" i="27"/>
  <c r="K652" i="27"/>
  <c r="J652" i="27"/>
  <c r="K651" i="27"/>
  <c r="J651" i="27"/>
  <c r="K650" i="27"/>
  <c r="J650" i="27"/>
  <c r="K649" i="27"/>
  <c r="J649" i="27"/>
  <c r="K648" i="27"/>
  <c r="J648" i="27"/>
  <c r="K647" i="27"/>
  <c r="J647" i="27"/>
  <c r="K646" i="27"/>
  <c r="J646" i="27"/>
  <c r="K645" i="27"/>
  <c r="J645" i="27"/>
  <c r="K644" i="27"/>
  <c r="J644" i="27"/>
  <c r="K643" i="27"/>
  <c r="J643" i="27"/>
  <c r="K642" i="27"/>
  <c r="J642" i="27"/>
  <c r="K641" i="27"/>
  <c r="J641" i="27"/>
  <c r="K640" i="27"/>
  <c r="J640" i="27"/>
  <c r="K639" i="27"/>
  <c r="J639" i="27"/>
  <c r="K638" i="27"/>
  <c r="J638" i="27"/>
  <c r="K637" i="27"/>
  <c r="J637" i="27"/>
  <c r="K636" i="27"/>
  <c r="J636" i="27"/>
  <c r="K635" i="27"/>
  <c r="J635" i="27"/>
  <c r="K634" i="27"/>
  <c r="J634" i="27"/>
  <c r="K633" i="27"/>
  <c r="J633" i="27"/>
  <c r="K632" i="27"/>
  <c r="J632" i="27"/>
  <c r="K631" i="27"/>
  <c r="J631" i="27"/>
  <c r="K630" i="27"/>
  <c r="J630" i="27"/>
  <c r="K629" i="27"/>
  <c r="J629" i="27"/>
  <c r="K628" i="27"/>
  <c r="J628" i="27"/>
  <c r="K627" i="27"/>
  <c r="J627" i="27"/>
  <c r="K626" i="27"/>
  <c r="J626" i="27"/>
  <c r="K625" i="27"/>
  <c r="J625" i="27"/>
  <c r="K624" i="27"/>
  <c r="J624" i="27"/>
  <c r="K623" i="27"/>
  <c r="J623" i="27"/>
  <c r="K622" i="27"/>
  <c r="J622" i="27"/>
  <c r="K621" i="27"/>
  <c r="J621" i="27"/>
  <c r="K620" i="27"/>
  <c r="J620" i="27"/>
  <c r="K619" i="27"/>
  <c r="J619" i="27"/>
  <c r="K618" i="27"/>
  <c r="J618" i="27"/>
  <c r="K617" i="27"/>
  <c r="J617" i="27"/>
  <c r="K616" i="27"/>
  <c r="J616" i="27"/>
  <c r="K615" i="27"/>
  <c r="J615" i="27"/>
  <c r="K614" i="27"/>
  <c r="J614" i="27"/>
  <c r="K613" i="27"/>
  <c r="J613" i="27"/>
  <c r="K612" i="27"/>
  <c r="J612" i="27"/>
  <c r="K611" i="27"/>
  <c r="J611" i="27"/>
  <c r="K610" i="27"/>
  <c r="J610" i="27"/>
  <c r="K609" i="27"/>
  <c r="J609" i="27"/>
  <c r="K608" i="27"/>
  <c r="J608" i="27"/>
  <c r="K607" i="27"/>
  <c r="J607" i="27"/>
  <c r="K606" i="27"/>
  <c r="J606" i="27"/>
  <c r="K605" i="27"/>
  <c r="J605" i="27"/>
  <c r="K604" i="27"/>
  <c r="J604" i="27"/>
  <c r="K603" i="27"/>
  <c r="J603" i="27"/>
  <c r="K602" i="27"/>
  <c r="J602" i="27"/>
  <c r="K601" i="27"/>
  <c r="J601" i="27"/>
  <c r="K600" i="27"/>
  <c r="J600" i="27"/>
  <c r="K599" i="27"/>
  <c r="J599" i="27"/>
  <c r="K598" i="27"/>
  <c r="J598" i="27"/>
  <c r="K597" i="27"/>
  <c r="J597" i="27"/>
  <c r="K596" i="27"/>
  <c r="J596" i="27"/>
  <c r="K595" i="27"/>
  <c r="J595" i="27"/>
  <c r="K594" i="27"/>
  <c r="J594" i="27"/>
  <c r="K593" i="27"/>
  <c r="J593" i="27"/>
  <c r="K592" i="27"/>
  <c r="J592" i="27"/>
  <c r="K591" i="27"/>
  <c r="J591" i="27"/>
  <c r="K590" i="27"/>
  <c r="J590" i="27"/>
  <c r="K589" i="27"/>
  <c r="J589" i="27"/>
  <c r="K588" i="27"/>
  <c r="J588" i="27"/>
  <c r="K587" i="27"/>
  <c r="J587" i="27"/>
  <c r="K586" i="27"/>
  <c r="J586" i="27"/>
  <c r="K585" i="27"/>
  <c r="J585" i="27"/>
  <c r="K584" i="27"/>
  <c r="J584" i="27"/>
  <c r="K583" i="27"/>
  <c r="J583" i="27"/>
  <c r="K582" i="27"/>
  <c r="J582" i="27"/>
  <c r="K581" i="27"/>
  <c r="J581" i="27"/>
  <c r="K580" i="27"/>
  <c r="J580" i="27"/>
  <c r="K579" i="27"/>
  <c r="J579" i="27"/>
  <c r="K578" i="27"/>
  <c r="J578" i="27"/>
  <c r="K577" i="27"/>
  <c r="J577" i="27"/>
  <c r="K576" i="27"/>
  <c r="J576" i="27"/>
  <c r="K575" i="27"/>
  <c r="J575" i="27"/>
  <c r="K574" i="27"/>
  <c r="J574" i="27"/>
  <c r="K573" i="27"/>
  <c r="J573" i="27"/>
  <c r="K572" i="27"/>
  <c r="J572" i="27"/>
  <c r="K571" i="27"/>
  <c r="J571" i="27"/>
  <c r="K570" i="27"/>
  <c r="J570" i="27"/>
  <c r="K569" i="27"/>
  <c r="J569" i="27"/>
  <c r="K568" i="27"/>
  <c r="J568" i="27"/>
  <c r="K567" i="27"/>
  <c r="J567" i="27"/>
  <c r="K566" i="27"/>
  <c r="J566" i="27"/>
  <c r="K565" i="27"/>
  <c r="J565" i="27"/>
  <c r="K564" i="27"/>
  <c r="J564" i="27"/>
  <c r="K563" i="27"/>
  <c r="J563" i="27"/>
  <c r="K562" i="27"/>
  <c r="J562" i="27"/>
  <c r="K561" i="27"/>
  <c r="J561" i="27"/>
  <c r="K560" i="27"/>
  <c r="J560" i="27"/>
  <c r="K559" i="27"/>
  <c r="J559" i="27"/>
  <c r="K558" i="27"/>
  <c r="J558" i="27"/>
  <c r="K557" i="27"/>
  <c r="J557" i="27"/>
  <c r="K556" i="27"/>
  <c r="J556" i="27"/>
  <c r="K555" i="27"/>
  <c r="J555" i="27"/>
  <c r="K554" i="27"/>
  <c r="J554" i="27"/>
  <c r="K553" i="27"/>
  <c r="J553" i="27"/>
  <c r="K552" i="27"/>
  <c r="J552" i="27"/>
  <c r="K551" i="27"/>
  <c r="J551" i="27"/>
  <c r="K550" i="27"/>
  <c r="J550" i="27"/>
  <c r="K549" i="27"/>
  <c r="J549" i="27"/>
  <c r="K548" i="27"/>
  <c r="J548" i="27"/>
  <c r="K547" i="27"/>
  <c r="J547" i="27"/>
  <c r="K546" i="27"/>
  <c r="J546" i="27"/>
  <c r="K545" i="27"/>
  <c r="J545" i="27"/>
  <c r="K544" i="27"/>
  <c r="J544" i="27"/>
  <c r="K543" i="27"/>
  <c r="J543" i="27"/>
  <c r="K542" i="27"/>
  <c r="J542" i="27"/>
  <c r="K541" i="27"/>
  <c r="J541" i="27"/>
  <c r="K540" i="27"/>
  <c r="J540" i="27"/>
  <c r="K539" i="27"/>
  <c r="J539" i="27"/>
  <c r="K538" i="27"/>
  <c r="J538" i="27"/>
  <c r="K537" i="27"/>
  <c r="J537" i="27"/>
  <c r="K536" i="27"/>
  <c r="J536" i="27"/>
  <c r="K535" i="27"/>
  <c r="J535" i="27"/>
  <c r="K534" i="27"/>
  <c r="J534" i="27"/>
  <c r="K533" i="27"/>
  <c r="J533" i="27"/>
  <c r="K532" i="27"/>
  <c r="J532" i="27"/>
  <c r="K531" i="27"/>
  <c r="J531" i="27"/>
  <c r="K530" i="27"/>
  <c r="J530" i="27"/>
  <c r="K529" i="27"/>
  <c r="J529" i="27"/>
  <c r="K528" i="27"/>
  <c r="J528" i="27"/>
  <c r="K527" i="27"/>
  <c r="J527" i="27"/>
  <c r="K526" i="27"/>
  <c r="J526" i="27"/>
  <c r="K525" i="27"/>
  <c r="J525" i="27"/>
  <c r="K524" i="27"/>
  <c r="J524" i="27"/>
  <c r="K523" i="27"/>
  <c r="J523" i="27"/>
  <c r="K522" i="27"/>
  <c r="J522" i="27"/>
  <c r="K521" i="27"/>
  <c r="J521" i="27"/>
  <c r="K520" i="27"/>
  <c r="J520" i="27"/>
  <c r="K519" i="27"/>
  <c r="J519" i="27"/>
  <c r="K518" i="27"/>
  <c r="J518" i="27"/>
  <c r="K517" i="27"/>
  <c r="J517" i="27"/>
  <c r="K516" i="27"/>
  <c r="J516" i="27"/>
  <c r="K515" i="27"/>
  <c r="J515" i="27"/>
  <c r="K514" i="27"/>
  <c r="J514" i="27"/>
  <c r="K513" i="27"/>
  <c r="J513" i="27"/>
  <c r="K512" i="27"/>
  <c r="J512" i="27"/>
  <c r="K511" i="27"/>
  <c r="J511" i="27"/>
  <c r="K510" i="27"/>
  <c r="J510" i="27"/>
  <c r="K509" i="27"/>
  <c r="J509" i="27"/>
  <c r="K508" i="27"/>
  <c r="J508" i="27"/>
  <c r="K507" i="27"/>
  <c r="J507" i="27"/>
  <c r="K506" i="27"/>
  <c r="J506" i="27"/>
  <c r="K505" i="27"/>
  <c r="J505" i="27"/>
  <c r="K504" i="27"/>
  <c r="J504" i="27"/>
  <c r="K503" i="27"/>
  <c r="J503" i="27"/>
  <c r="K502" i="27"/>
  <c r="J502" i="27"/>
  <c r="K501" i="27"/>
  <c r="J501" i="27"/>
  <c r="K500" i="27"/>
  <c r="J500" i="27"/>
  <c r="K499" i="27"/>
  <c r="J499" i="27"/>
  <c r="K498" i="27"/>
  <c r="J498" i="27"/>
  <c r="K497" i="27"/>
  <c r="J497" i="27"/>
  <c r="K496" i="27"/>
  <c r="J496" i="27"/>
  <c r="K495" i="27"/>
  <c r="J495" i="27"/>
  <c r="K494" i="27"/>
  <c r="J494" i="27"/>
  <c r="K493" i="27"/>
  <c r="J493" i="27"/>
  <c r="K492" i="27"/>
  <c r="J492" i="27"/>
  <c r="K491" i="27"/>
  <c r="J491" i="27"/>
  <c r="K490" i="27"/>
  <c r="J490" i="27"/>
  <c r="K489" i="27"/>
  <c r="J489" i="27"/>
  <c r="K488" i="27"/>
  <c r="J488" i="27"/>
  <c r="K487" i="27"/>
  <c r="J487" i="27"/>
  <c r="K486" i="27"/>
  <c r="J486" i="27"/>
  <c r="K485" i="27"/>
  <c r="J485" i="27"/>
  <c r="K484" i="27"/>
  <c r="J484" i="27"/>
  <c r="K483" i="27"/>
  <c r="J483" i="27"/>
  <c r="K482" i="27"/>
  <c r="J482" i="27"/>
  <c r="K481" i="27"/>
  <c r="J481" i="27"/>
  <c r="K480" i="27"/>
  <c r="J480" i="27"/>
  <c r="K479" i="27"/>
  <c r="J479" i="27"/>
  <c r="K478" i="27"/>
  <c r="J478" i="27"/>
  <c r="K477" i="27"/>
  <c r="J477" i="27"/>
  <c r="K476" i="27"/>
  <c r="J476" i="27"/>
  <c r="K475" i="27"/>
  <c r="J475" i="27"/>
  <c r="K474" i="27"/>
  <c r="J474" i="27"/>
  <c r="K473" i="27"/>
  <c r="J473" i="27"/>
  <c r="K472" i="27"/>
  <c r="J472" i="27"/>
  <c r="K471" i="27"/>
  <c r="J471" i="27"/>
  <c r="K470" i="27"/>
  <c r="J470" i="27"/>
  <c r="K469" i="27"/>
  <c r="J469" i="27"/>
  <c r="K468" i="27"/>
  <c r="J468" i="27"/>
  <c r="K467" i="27"/>
  <c r="J467" i="27"/>
  <c r="K466" i="27"/>
  <c r="J466" i="27"/>
  <c r="K465" i="27"/>
  <c r="J465" i="27"/>
  <c r="K464" i="27"/>
  <c r="J464" i="27"/>
  <c r="K463" i="27"/>
  <c r="J463" i="27"/>
  <c r="K462" i="27"/>
  <c r="J462" i="27"/>
  <c r="K461" i="27"/>
  <c r="J461" i="27"/>
  <c r="K460" i="27"/>
  <c r="J460" i="27"/>
  <c r="K459" i="27"/>
  <c r="J459" i="27"/>
  <c r="K458" i="27"/>
  <c r="J458" i="27"/>
  <c r="K457" i="27"/>
  <c r="J457" i="27"/>
  <c r="K456" i="27"/>
  <c r="J456" i="27"/>
  <c r="K455" i="27"/>
  <c r="J455" i="27"/>
  <c r="K454" i="27"/>
  <c r="J454" i="27"/>
  <c r="K453" i="27"/>
  <c r="J453" i="27"/>
  <c r="K452" i="27"/>
  <c r="J452" i="27"/>
  <c r="K451" i="27"/>
  <c r="J451" i="27"/>
  <c r="K450" i="27"/>
  <c r="J450" i="27"/>
  <c r="K449" i="27"/>
  <c r="J449" i="27"/>
  <c r="K448" i="27"/>
  <c r="J448" i="27"/>
  <c r="K447" i="27"/>
  <c r="J447" i="27"/>
  <c r="K446" i="27"/>
  <c r="J446" i="27"/>
  <c r="K445" i="27"/>
  <c r="J445" i="27"/>
  <c r="K444" i="27"/>
  <c r="J444" i="27"/>
  <c r="K443" i="27"/>
  <c r="J443" i="27"/>
  <c r="K442" i="27"/>
  <c r="J442" i="27"/>
  <c r="K441" i="27"/>
  <c r="J441" i="27"/>
  <c r="K440" i="27"/>
  <c r="J440" i="27"/>
  <c r="K439" i="27"/>
  <c r="J439" i="27"/>
  <c r="K438" i="27"/>
  <c r="J438" i="27"/>
  <c r="K437" i="27"/>
  <c r="J437" i="27"/>
  <c r="K436" i="27"/>
  <c r="J436" i="27"/>
  <c r="K435" i="27"/>
  <c r="J435" i="27"/>
  <c r="K434" i="27"/>
  <c r="J434" i="27"/>
  <c r="K433" i="27"/>
  <c r="J433" i="27"/>
  <c r="K432" i="27"/>
  <c r="J432" i="27"/>
  <c r="K431" i="27"/>
  <c r="J431" i="27"/>
  <c r="K430" i="27"/>
  <c r="J430" i="27"/>
  <c r="K429" i="27"/>
  <c r="J429" i="27"/>
  <c r="K428" i="27"/>
  <c r="J428" i="27"/>
  <c r="K427" i="27"/>
  <c r="J427" i="27"/>
  <c r="K426" i="27"/>
  <c r="J426" i="27"/>
  <c r="K425" i="27"/>
  <c r="J425" i="27"/>
  <c r="K424" i="27"/>
  <c r="J424" i="27"/>
  <c r="K423" i="27"/>
  <c r="J423" i="27"/>
  <c r="K422" i="27"/>
  <c r="J422" i="27"/>
  <c r="K421" i="27"/>
  <c r="J421" i="27"/>
  <c r="K420" i="27"/>
  <c r="J420" i="27"/>
  <c r="K419" i="27"/>
  <c r="J419" i="27"/>
  <c r="K418" i="27"/>
  <c r="J418" i="27"/>
  <c r="K417" i="27"/>
  <c r="J417" i="27"/>
  <c r="K416" i="27"/>
  <c r="J416" i="27"/>
  <c r="K415" i="27"/>
  <c r="J415" i="27"/>
  <c r="K414" i="27"/>
  <c r="J414" i="27"/>
  <c r="K413" i="27"/>
  <c r="J413" i="27"/>
  <c r="K412" i="27"/>
  <c r="J412" i="27"/>
  <c r="K411" i="27"/>
  <c r="J411" i="27"/>
  <c r="K410" i="27"/>
  <c r="J410" i="27"/>
  <c r="K409" i="27"/>
  <c r="J409" i="27"/>
  <c r="K408" i="27"/>
  <c r="J408" i="27"/>
  <c r="K407" i="27"/>
  <c r="J407" i="27"/>
  <c r="K406" i="27"/>
  <c r="J406" i="27"/>
  <c r="K405" i="27"/>
  <c r="J405" i="27"/>
  <c r="K404" i="27"/>
  <c r="J404" i="27"/>
  <c r="K403" i="27"/>
  <c r="J403" i="27"/>
  <c r="K402" i="27"/>
  <c r="J402" i="27"/>
  <c r="K401" i="27"/>
  <c r="J401" i="27"/>
  <c r="K400" i="27"/>
  <c r="J400" i="27"/>
  <c r="K399" i="27"/>
  <c r="J399" i="27"/>
  <c r="K398" i="27"/>
  <c r="J398" i="27"/>
  <c r="K397" i="27"/>
  <c r="J397" i="27"/>
  <c r="K396" i="27"/>
  <c r="J396" i="27"/>
  <c r="K395" i="27"/>
  <c r="J395" i="27"/>
  <c r="K394" i="27"/>
  <c r="J394" i="27"/>
  <c r="K393" i="27"/>
  <c r="J393" i="27"/>
  <c r="K392" i="27"/>
  <c r="J392" i="27"/>
  <c r="K391" i="27"/>
  <c r="J391" i="27"/>
  <c r="K390" i="27"/>
  <c r="J390" i="27"/>
  <c r="K389" i="27"/>
  <c r="J389" i="27"/>
  <c r="K388" i="27"/>
  <c r="J388" i="27"/>
  <c r="K387" i="27"/>
  <c r="J387" i="27"/>
  <c r="K386" i="27"/>
  <c r="J386" i="27"/>
  <c r="K385" i="27"/>
  <c r="J385" i="27"/>
  <c r="K384" i="27"/>
  <c r="J384" i="27"/>
  <c r="K383" i="27"/>
  <c r="J383" i="27"/>
  <c r="K382" i="27"/>
  <c r="J382" i="27"/>
  <c r="K381" i="27"/>
  <c r="J381" i="27"/>
  <c r="K380" i="27"/>
  <c r="J380" i="27"/>
  <c r="K379" i="27"/>
  <c r="J379" i="27"/>
  <c r="K378" i="27"/>
  <c r="J378" i="27"/>
  <c r="K377" i="27"/>
  <c r="J377" i="27"/>
  <c r="K376" i="27"/>
  <c r="J376" i="27"/>
  <c r="K375" i="27"/>
  <c r="J375" i="27"/>
  <c r="K374" i="27"/>
  <c r="J374" i="27"/>
  <c r="K373" i="27"/>
  <c r="J373" i="27"/>
  <c r="K372" i="27"/>
  <c r="J372" i="27"/>
  <c r="K371" i="27"/>
  <c r="J371" i="27"/>
  <c r="K370" i="27"/>
  <c r="J370" i="27"/>
  <c r="K369" i="27"/>
  <c r="J369" i="27"/>
  <c r="K368" i="27"/>
  <c r="J368" i="27"/>
  <c r="K367" i="27"/>
  <c r="J367" i="27"/>
  <c r="K366" i="27"/>
  <c r="J366" i="27"/>
  <c r="K365" i="27"/>
  <c r="J365" i="27"/>
  <c r="K364" i="27"/>
  <c r="J364" i="27"/>
  <c r="K363" i="27"/>
  <c r="J363" i="27"/>
  <c r="K362" i="27"/>
  <c r="J362" i="27"/>
  <c r="K361" i="27"/>
  <c r="J361" i="27"/>
  <c r="K360" i="27"/>
  <c r="J360" i="27"/>
  <c r="K359" i="27"/>
  <c r="J359" i="27"/>
  <c r="K358" i="27"/>
  <c r="J358" i="27"/>
  <c r="K357" i="27"/>
  <c r="J357" i="27"/>
  <c r="K356" i="27"/>
  <c r="J356" i="27"/>
  <c r="K355" i="27"/>
  <c r="J355" i="27"/>
  <c r="K354" i="27"/>
  <c r="J354" i="27"/>
  <c r="K353" i="27"/>
  <c r="J353" i="27"/>
  <c r="K352" i="27"/>
  <c r="J352" i="27"/>
  <c r="K351" i="27"/>
  <c r="J351" i="27"/>
  <c r="K350" i="27"/>
  <c r="J350" i="27"/>
  <c r="K349" i="27"/>
  <c r="J349" i="27"/>
  <c r="K348" i="27"/>
  <c r="J348" i="27"/>
  <c r="K347" i="27"/>
  <c r="J347" i="27"/>
  <c r="K346" i="27"/>
  <c r="J346" i="27"/>
  <c r="K345" i="27"/>
  <c r="J345" i="27"/>
  <c r="K344" i="27"/>
  <c r="J344" i="27"/>
  <c r="K343" i="27"/>
  <c r="J343" i="27"/>
  <c r="K342" i="27"/>
  <c r="J342" i="27"/>
  <c r="K341" i="27"/>
  <c r="J341" i="27"/>
  <c r="K340" i="27"/>
  <c r="J340" i="27"/>
  <c r="K339" i="27"/>
  <c r="J339" i="27"/>
  <c r="K338" i="27"/>
  <c r="J338" i="27"/>
  <c r="K337" i="27"/>
  <c r="J337" i="27"/>
  <c r="K336" i="27"/>
  <c r="J336" i="27"/>
  <c r="K335" i="27"/>
  <c r="J335" i="27"/>
  <c r="K334" i="27"/>
  <c r="J334" i="27"/>
  <c r="K333" i="27"/>
  <c r="J333" i="27"/>
  <c r="K332" i="27"/>
  <c r="J332" i="27"/>
  <c r="K331" i="27"/>
  <c r="J331" i="27"/>
  <c r="K330" i="27"/>
  <c r="J330" i="27"/>
  <c r="K329" i="27"/>
  <c r="J329" i="27"/>
  <c r="K328" i="27"/>
  <c r="J328" i="27"/>
  <c r="K327" i="27"/>
  <c r="J327" i="27"/>
  <c r="K326" i="27"/>
  <c r="J326" i="27"/>
  <c r="K325" i="27"/>
  <c r="J325" i="27"/>
  <c r="K324" i="27"/>
  <c r="J324" i="27"/>
  <c r="K323" i="27"/>
  <c r="J323" i="27"/>
  <c r="K322" i="27"/>
  <c r="J322" i="27"/>
  <c r="K321" i="27"/>
  <c r="J321" i="27"/>
  <c r="K320" i="27"/>
  <c r="J320" i="27"/>
  <c r="K319" i="27"/>
  <c r="J319" i="27"/>
  <c r="K318" i="27"/>
  <c r="J318" i="27"/>
  <c r="K317" i="27"/>
  <c r="J317" i="27"/>
  <c r="K316" i="27"/>
  <c r="J316" i="27"/>
  <c r="K315" i="27"/>
  <c r="J315" i="27"/>
  <c r="K314" i="27"/>
  <c r="J314" i="27"/>
  <c r="K313" i="27"/>
  <c r="J313" i="27"/>
  <c r="K312" i="27"/>
  <c r="J312" i="27"/>
  <c r="K311" i="27"/>
  <c r="J311" i="27"/>
  <c r="K310" i="27"/>
  <c r="J310" i="27"/>
  <c r="K309" i="27"/>
  <c r="J309" i="27"/>
  <c r="K308" i="27"/>
  <c r="J308" i="27"/>
  <c r="K307" i="27"/>
  <c r="J307" i="27"/>
  <c r="K306" i="27"/>
  <c r="J306" i="27"/>
  <c r="K305" i="27"/>
  <c r="J305" i="27"/>
  <c r="K304" i="27"/>
  <c r="J304" i="27"/>
  <c r="K303" i="27"/>
  <c r="J303" i="27"/>
  <c r="K302" i="27"/>
  <c r="J302" i="27"/>
  <c r="K301" i="27"/>
  <c r="J301" i="27"/>
  <c r="K300" i="27"/>
  <c r="J300" i="27"/>
  <c r="K299" i="27"/>
  <c r="J299" i="27"/>
  <c r="K298" i="27"/>
  <c r="J298" i="27"/>
  <c r="K297" i="27"/>
  <c r="J297" i="27"/>
  <c r="K296" i="27"/>
  <c r="J296" i="27"/>
  <c r="K295" i="27"/>
  <c r="J295" i="27"/>
  <c r="K294" i="27"/>
  <c r="J294" i="27"/>
  <c r="K293" i="27"/>
  <c r="J293" i="27"/>
  <c r="K292" i="27"/>
  <c r="J292" i="27"/>
  <c r="K291" i="27"/>
  <c r="J291" i="27"/>
  <c r="K290" i="27"/>
  <c r="J290" i="27"/>
  <c r="K289" i="27"/>
  <c r="J289" i="27"/>
  <c r="K288" i="27"/>
  <c r="J288" i="27"/>
  <c r="K287" i="27"/>
  <c r="J287" i="27"/>
  <c r="K286" i="27"/>
  <c r="J286" i="27"/>
  <c r="K285" i="27"/>
  <c r="J285" i="27"/>
  <c r="K284" i="27"/>
  <c r="J284" i="27"/>
  <c r="K283" i="27"/>
  <c r="J283" i="27"/>
  <c r="K282" i="27"/>
  <c r="J282" i="27"/>
  <c r="K281" i="27"/>
  <c r="J281" i="27"/>
  <c r="K280" i="27"/>
  <c r="J280" i="27"/>
  <c r="K279" i="27"/>
  <c r="J279" i="27"/>
  <c r="K278" i="27"/>
  <c r="J278" i="27"/>
  <c r="K277" i="27"/>
  <c r="J277" i="27"/>
  <c r="K276" i="27"/>
  <c r="J276" i="27"/>
  <c r="K275" i="27"/>
  <c r="J275" i="27"/>
  <c r="K274" i="27"/>
  <c r="J274" i="27"/>
  <c r="K273" i="27"/>
  <c r="J273" i="27"/>
  <c r="K272" i="27"/>
  <c r="J272" i="27"/>
  <c r="K271" i="27"/>
  <c r="J271" i="27"/>
  <c r="K270" i="27"/>
  <c r="J270" i="27"/>
  <c r="K269" i="27"/>
  <c r="J269" i="27"/>
  <c r="K268" i="27"/>
  <c r="J268" i="27"/>
  <c r="K267" i="27"/>
  <c r="J267" i="27"/>
  <c r="K266" i="27"/>
  <c r="J266" i="27"/>
  <c r="K265" i="27"/>
  <c r="J265" i="27"/>
  <c r="K264" i="27"/>
  <c r="J264" i="27"/>
  <c r="K263" i="27"/>
  <c r="J263" i="27"/>
  <c r="K262" i="27"/>
  <c r="J262" i="27"/>
  <c r="K261" i="27"/>
  <c r="J261" i="27"/>
  <c r="K260" i="27"/>
  <c r="J260" i="27"/>
  <c r="K259" i="27"/>
  <c r="J259" i="27"/>
  <c r="K258" i="27"/>
  <c r="J258" i="27"/>
  <c r="K257" i="27"/>
  <c r="J257" i="27"/>
  <c r="K256" i="27"/>
  <c r="J256" i="27"/>
  <c r="K255" i="27"/>
  <c r="J255" i="27"/>
  <c r="K254" i="27"/>
  <c r="J254" i="27"/>
  <c r="K253" i="27"/>
  <c r="J253" i="27"/>
  <c r="K252" i="27"/>
  <c r="J252" i="27"/>
  <c r="K251" i="27"/>
  <c r="J251" i="27"/>
  <c r="K250" i="27"/>
  <c r="J250" i="27"/>
  <c r="K249" i="27"/>
  <c r="J249" i="27"/>
  <c r="K248" i="27"/>
  <c r="J248" i="27"/>
  <c r="K247" i="27"/>
  <c r="J247" i="27"/>
  <c r="K246" i="27"/>
  <c r="J246" i="27"/>
  <c r="K245" i="27"/>
  <c r="J245" i="27"/>
  <c r="K244" i="27"/>
  <c r="J244" i="27"/>
  <c r="K243" i="27"/>
  <c r="J243" i="27"/>
  <c r="K242" i="27"/>
  <c r="J242" i="27"/>
  <c r="K241" i="27"/>
  <c r="J241" i="27"/>
  <c r="K240" i="27"/>
  <c r="J240" i="27"/>
  <c r="K239" i="27"/>
  <c r="J239" i="27"/>
  <c r="K238" i="27"/>
  <c r="J238" i="27"/>
  <c r="K237" i="27"/>
  <c r="J237" i="27"/>
  <c r="K236" i="27"/>
  <c r="J236" i="27"/>
  <c r="K235" i="27"/>
  <c r="J235" i="27"/>
  <c r="K234" i="27"/>
  <c r="J234" i="27"/>
  <c r="K233" i="27"/>
  <c r="J233" i="27"/>
  <c r="K232" i="27"/>
  <c r="J232" i="27"/>
  <c r="K231" i="27"/>
  <c r="J231" i="27"/>
  <c r="K230" i="27"/>
  <c r="J230" i="27"/>
  <c r="K229" i="27"/>
  <c r="J229" i="27"/>
  <c r="K228" i="27"/>
  <c r="J228" i="27"/>
  <c r="K227" i="27"/>
  <c r="J227" i="27"/>
  <c r="K226" i="27"/>
  <c r="J226" i="27"/>
  <c r="K225" i="27"/>
  <c r="J225" i="27"/>
  <c r="K224" i="27"/>
  <c r="J224" i="27"/>
  <c r="K223" i="27"/>
  <c r="J223" i="27"/>
  <c r="K222" i="27"/>
  <c r="J222" i="27"/>
  <c r="K221" i="27"/>
  <c r="J221" i="27"/>
  <c r="K220" i="27"/>
  <c r="J220" i="27"/>
  <c r="K219" i="27"/>
  <c r="J219" i="27"/>
  <c r="K218" i="27"/>
  <c r="J218" i="27"/>
  <c r="K217" i="27"/>
  <c r="J217" i="27"/>
  <c r="K216" i="27"/>
  <c r="J216" i="27"/>
  <c r="K215" i="27"/>
  <c r="J215" i="27"/>
  <c r="K214" i="27"/>
  <c r="J214" i="27"/>
  <c r="K213" i="27"/>
  <c r="J213" i="27"/>
  <c r="K212" i="27"/>
  <c r="J212" i="27"/>
  <c r="K211" i="27"/>
  <c r="J211" i="27"/>
  <c r="K210" i="27"/>
  <c r="J210" i="27"/>
  <c r="K209" i="27"/>
  <c r="J209" i="27"/>
  <c r="K208" i="27"/>
  <c r="J208" i="27"/>
  <c r="K207" i="27"/>
  <c r="J207" i="27"/>
  <c r="K206" i="27"/>
  <c r="J206" i="27"/>
  <c r="K205" i="27"/>
  <c r="J205" i="27"/>
  <c r="K204" i="27"/>
  <c r="J204" i="27"/>
  <c r="K203" i="27"/>
  <c r="J203" i="27"/>
  <c r="K202" i="27"/>
  <c r="J202" i="27"/>
  <c r="K201" i="27"/>
  <c r="J201" i="27"/>
  <c r="K200" i="27"/>
  <c r="J200" i="27"/>
  <c r="K199" i="27"/>
  <c r="J199" i="27"/>
  <c r="K198" i="27"/>
  <c r="J198" i="27"/>
  <c r="K197" i="27"/>
  <c r="J197" i="27"/>
  <c r="K196" i="27"/>
  <c r="J196" i="27"/>
  <c r="K195" i="27"/>
  <c r="J195" i="27"/>
  <c r="K194" i="27"/>
  <c r="J194" i="27"/>
  <c r="K193" i="27"/>
  <c r="J193" i="27"/>
  <c r="K192" i="27"/>
  <c r="J192" i="27"/>
  <c r="K191" i="27"/>
  <c r="J191" i="27"/>
  <c r="K190" i="27"/>
  <c r="J190" i="27"/>
  <c r="K189" i="27"/>
  <c r="J189" i="27"/>
  <c r="K188" i="27"/>
  <c r="J188" i="27"/>
  <c r="K187" i="27"/>
  <c r="J187" i="27"/>
  <c r="K186" i="27"/>
  <c r="J186" i="27"/>
  <c r="K185" i="27"/>
  <c r="J185" i="27"/>
  <c r="K184" i="27"/>
  <c r="J184" i="27"/>
  <c r="K183" i="27"/>
  <c r="J183" i="27"/>
  <c r="K182" i="27"/>
  <c r="J182" i="27"/>
  <c r="K181" i="27"/>
  <c r="J181" i="27"/>
  <c r="K180" i="27"/>
  <c r="J180" i="27"/>
  <c r="K179" i="27"/>
  <c r="J179" i="27"/>
  <c r="K178" i="27"/>
  <c r="J178" i="27"/>
  <c r="K177" i="27"/>
  <c r="J177" i="27"/>
  <c r="K176" i="27"/>
  <c r="J176" i="27"/>
  <c r="K175" i="27"/>
  <c r="J175" i="27"/>
  <c r="K174" i="27"/>
  <c r="J174" i="27"/>
  <c r="K173" i="27"/>
  <c r="J173" i="27"/>
  <c r="K172" i="27"/>
  <c r="J172" i="27"/>
  <c r="K171" i="27"/>
  <c r="J171" i="27"/>
  <c r="K170" i="27"/>
  <c r="J170" i="27"/>
  <c r="K169" i="27"/>
  <c r="J169" i="27"/>
  <c r="K168" i="27"/>
  <c r="J168" i="27"/>
  <c r="K167" i="27"/>
  <c r="J167" i="27"/>
  <c r="K166" i="27"/>
  <c r="J166" i="27"/>
  <c r="K165" i="27"/>
  <c r="J165" i="27"/>
  <c r="K164" i="27"/>
  <c r="J164" i="27"/>
  <c r="K163" i="27"/>
  <c r="J163" i="27"/>
  <c r="K162" i="27"/>
  <c r="J162" i="27"/>
  <c r="K161" i="27"/>
  <c r="J161" i="27"/>
  <c r="K160" i="27"/>
  <c r="J160" i="27"/>
  <c r="K159" i="27"/>
  <c r="J159" i="27"/>
  <c r="K158" i="27"/>
  <c r="J158" i="27"/>
  <c r="K157" i="27"/>
  <c r="J157" i="27"/>
  <c r="K156" i="27"/>
  <c r="J156" i="27"/>
  <c r="K155" i="27"/>
  <c r="J155" i="27"/>
  <c r="K154" i="27"/>
  <c r="J154" i="27"/>
  <c r="K153" i="27"/>
  <c r="J153" i="27"/>
  <c r="K152" i="27"/>
  <c r="J152" i="27"/>
  <c r="K151" i="27"/>
  <c r="J151" i="27"/>
  <c r="K150" i="27"/>
  <c r="J150" i="27"/>
  <c r="K149" i="27"/>
  <c r="J149" i="27"/>
  <c r="K148" i="27"/>
  <c r="J148" i="27"/>
  <c r="K147" i="27"/>
  <c r="J147" i="27"/>
  <c r="K146" i="27"/>
  <c r="J146" i="27"/>
  <c r="K145" i="27"/>
  <c r="J145" i="27"/>
  <c r="K144" i="27"/>
  <c r="J144" i="27"/>
  <c r="K143" i="27"/>
  <c r="J143" i="27"/>
  <c r="K142" i="27"/>
  <c r="J142" i="27"/>
  <c r="K141" i="27"/>
  <c r="J141" i="27"/>
  <c r="K140" i="27"/>
  <c r="J140" i="27"/>
  <c r="K139" i="27"/>
  <c r="J139" i="27"/>
  <c r="K138" i="27"/>
  <c r="J138" i="27"/>
  <c r="K137" i="27"/>
  <c r="J137" i="27"/>
  <c r="K136" i="27"/>
  <c r="J136" i="27"/>
  <c r="K135" i="27"/>
  <c r="J135" i="27"/>
  <c r="K134" i="27"/>
  <c r="J134" i="27"/>
  <c r="K133" i="27"/>
  <c r="J133" i="27"/>
  <c r="K132" i="27"/>
  <c r="J132" i="27"/>
  <c r="K131" i="27"/>
  <c r="J131" i="27"/>
  <c r="K130" i="27"/>
  <c r="J130" i="27"/>
  <c r="K129" i="27"/>
  <c r="J129" i="27"/>
  <c r="K128" i="27"/>
  <c r="J128" i="27"/>
  <c r="K127" i="27"/>
  <c r="J127" i="27"/>
  <c r="K126" i="27"/>
  <c r="J126" i="27"/>
  <c r="K125" i="27"/>
  <c r="J125" i="27"/>
  <c r="K124" i="27"/>
  <c r="J124" i="27"/>
  <c r="K123" i="27"/>
  <c r="J123" i="27"/>
  <c r="K122" i="27"/>
  <c r="J122" i="27"/>
  <c r="K121" i="27"/>
  <c r="J121" i="27"/>
  <c r="K120" i="27"/>
  <c r="J120" i="27"/>
  <c r="K119" i="27"/>
  <c r="J119" i="27"/>
  <c r="K118" i="27"/>
  <c r="J118" i="27"/>
  <c r="K117" i="27"/>
  <c r="J117" i="27"/>
  <c r="K116" i="27"/>
  <c r="J116" i="27"/>
  <c r="K115" i="27"/>
  <c r="J115" i="27"/>
  <c r="K114" i="27"/>
  <c r="J114" i="27"/>
  <c r="K113" i="27"/>
  <c r="J113" i="27"/>
  <c r="K112" i="27"/>
  <c r="J112" i="27"/>
  <c r="K111" i="27"/>
  <c r="J111" i="27"/>
  <c r="K110" i="27"/>
  <c r="J110" i="27"/>
  <c r="K109" i="27"/>
  <c r="J109" i="27"/>
  <c r="K108" i="27"/>
  <c r="J108" i="27"/>
  <c r="K107" i="27"/>
  <c r="J107" i="27"/>
  <c r="K106" i="27"/>
  <c r="J106" i="27"/>
  <c r="K105" i="27"/>
  <c r="J105" i="27"/>
  <c r="K104" i="27"/>
  <c r="J104" i="27"/>
  <c r="K103" i="27"/>
  <c r="J103" i="27"/>
  <c r="K102" i="27"/>
  <c r="J102" i="27"/>
  <c r="K101" i="27"/>
  <c r="J101" i="27"/>
  <c r="K100" i="27"/>
  <c r="J100" i="27"/>
  <c r="K99" i="27"/>
  <c r="J99" i="27"/>
  <c r="K98" i="27"/>
  <c r="J98" i="27"/>
  <c r="K97" i="27"/>
  <c r="J97" i="27"/>
  <c r="K96" i="27"/>
  <c r="J96" i="27"/>
  <c r="K95" i="27"/>
  <c r="J95" i="27"/>
  <c r="K94" i="27"/>
  <c r="J94" i="27"/>
  <c r="K93" i="27"/>
  <c r="J93" i="27"/>
  <c r="K92" i="27"/>
  <c r="J92" i="27"/>
  <c r="K91" i="27"/>
  <c r="J91" i="27"/>
  <c r="K90" i="27"/>
  <c r="J90" i="27"/>
  <c r="K89" i="27"/>
  <c r="J89" i="27"/>
  <c r="K88" i="27"/>
  <c r="J88" i="27"/>
  <c r="K87" i="27"/>
  <c r="J87" i="27"/>
  <c r="K86" i="27"/>
  <c r="J86" i="27"/>
  <c r="K85" i="27"/>
  <c r="J85" i="27"/>
  <c r="K84" i="27"/>
  <c r="J84" i="27"/>
  <c r="K83" i="27"/>
  <c r="J83" i="27"/>
  <c r="K82" i="27"/>
  <c r="J82" i="27"/>
  <c r="K81" i="27"/>
  <c r="J81" i="27"/>
  <c r="K80" i="27"/>
  <c r="J80" i="27"/>
  <c r="K79" i="27"/>
  <c r="J79" i="27"/>
  <c r="K78" i="27"/>
  <c r="J78" i="27"/>
  <c r="K77" i="27"/>
  <c r="J77" i="27"/>
  <c r="K76" i="27"/>
  <c r="J76" i="27"/>
  <c r="K75" i="27"/>
  <c r="J75" i="27"/>
  <c r="K74" i="27"/>
  <c r="J74" i="27"/>
  <c r="K73" i="27"/>
  <c r="J73" i="27"/>
  <c r="K72" i="27"/>
  <c r="J72" i="27"/>
  <c r="K71" i="27"/>
  <c r="J71" i="27"/>
  <c r="K70" i="27"/>
  <c r="J70" i="27"/>
  <c r="K69" i="27"/>
  <c r="J69" i="27"/>
  <c r="K68" i="27"/>
  <c r="J68" i="27"/>
  <c r="K67" i="27"/>
  <c r="J67" i="27"/>
  <c r="K66" i="27"/>
  <c r="J66" i="27"/>
  <c r="K65" i="27"/>
  <c r="J65" i="27"/>
  <c r="K64" i="27"/>
  <c r="J64" i="27"/>
  <c r="K63" i="27"/>
  <c r="J63" i="27"/>
  <c r="K62" i="27"/>
  <c r="J62" i="27"/>
  <c r="K61" i="27"/>
  <c r="J61" i="27"/>
  <c r="K60" i="27"/>
  <c r="J60" i="27"/>
  <c r="K59" i="27"/>
  <c r="J59" i="27"/>
  <c r="K58" i="27"/>
  <c r="J58" i="27"/>
  <c r="K57" i="27"/>
  <c r="J57" i="27"/>
  <c r="K56" i="27"/>
  <c r="J56" i="27"/>
  <c r="K55" i="27"/>
  <c r="J55" i="27"/>
  <c r="K54" i="27"/>
  <c r="J54" i="27"/>
  <c r="K53" i="27"/>
  <c r="J53" i="27"/>
  <c r="K52" i="27"/>
  <c r="J52" i="27"/>
  <c r="K51" i="27"/>
  <c r="J51" i="27"/>
  <c r="K50" i="27"/>
  <c r="J50" i="27"/>
  <c r="K49" i="27"/>
  <c r="J49" i="27"/>
  <c r="K48" i="27"/>
  <c r="J48" i="27"/>
  <c r="K47" i="27"/>
  <c r="J47" i="27"/>
  <c r="K46" i="27"/>
  <c r="J46" i="27"/>
  <c r="K45" i="27"/>
  <c r="J45" i="27"/>
  <c r="K44" i="27"/>
  <c r="J44" i="27"/>
  <c r="K43" i="27"/>
  <c r="J43" i="27"/>
  <c r="K42" i="27"/>
  <c r="J42" i="27"/>
  <c r="K41" i="27"/>
  <c r="J41" i="27"/>
  <c r="K40" i="27"/>
  <c r="J40" i="27"/>
  <c r="K39" i="27"/>
  <c r="J39" i="27"/>
  <c r="K38" i="27"/>
  <c r="J38" i="27"/>
  <c r="K37" i="27"/>
  <c r="J37" i="27"/>
  <c r="K36" i="27"/>
  <c r="J36" i="27"/>
  <c r="K35" i="27"/>
  <c r="J35" i="27"/>
  <c r="K34" i="27"/>
  <c r="J34" i="27"/>
  <c r="K33" i="27"/>
  <c r="J33" i="27"/>
  <c r="K32" i="27"/>
  <c r="J32" i="27"/>
  <c r="K31" i="27"/>
  <c r="J31" i="27"/>
  <c r="K30" i="27"/>
  <c r="J30" i="27"/>
  <c r="K29" i="27"/>
  <c r="J29" i="27"/>
  <c r="K28" i="27"/>
  <c r="J28" i="27"/>
  <c r="K27" i="27"/>
  <c r="J27" i="27"/>
  <c r="K26" i="27"/>
  <c r="J26" i="27"/>
  <c r="K25" i="27"/>
  <c r="J25" i="27"/>
  <c r="K24" i="27"/>
  <c r="J24" i="27"/>
  <c r="K23" i="27"/>
  <c r="J23" i="27"/>
  <c r="K22" i="27"/>
  <c r="J22" i="27"/>
  <c r="K21" i="27"/>
  <c r="J21" i="27"/>
  <c r="K20" i="27"/>
  <c r="J20" i="27"/>
  <c r="K19" i="27"/>
  <c r="J19" i="27"/>
  <c r="K18" i="27"/>
  <c r="J18" i="27"/>
  <c r="K17" i="27"/>
  <c r="J17" i="27"/>
  <c r="K16" i="27"/>
  <c r="J16" i="27"/>
  <c r="K15" i="27"/>
  <c r="J15" i="27"/>
  <c r="K14" i="27"/>
  <c r="J14" i="27"/>
  <c r="K13" i="27"/>
  <c r="J13" i="27"/>
  <c r="K12" i="27"/>
  <c r="J12" i="27"/>
  <c r="K11" i="27"/>
  <c r="J11" i="27"/>
  <c r="K10" i="27"/>
  <c r="J10" i="27"/>
  <c r="K9" i="27"/>
  <c r="J9" i="27"/>
  <c r="K8" i="27"/>
  <c r="J8" i="27"/>
  <c r="K7" i="27"/>
  <c r="J7" i="27"/>
  <c r="K6" i="27"/>
  <c r="J6" i="27"/>
  <c r="K5" i="27"/>
  <c r="J5" i="27"/>
  <c r="K4" i="27"/>
  <c r="J4" i="27"/>
  <c r="K1658" i="26"/>
  <c r="J1658" i="26"/>
  <c r="K1657" i="26"/>
  <c r="J1657" i="26"/>
  <c r="K1656" i="26"/>
  <c r="J1656" i="26"/>
  <c r="K1655" i="26"/>
  <c r="J1655" i="26"/>
  <c r="K1654" i="26"/>
  <c r="J1654" i="26"/>
  <c r="K1653" i="26"/>
  <c r="J1653" i="26"/>
  <c r="K1652" i="26"/>
  <c r="J1652" i="26"/>
  <c r="K1651" i="26"/>
  <c r="J1651" i="26"/>
  <c r="K1650" i="26"/>
  <c r="J1650" i="26"/>
  <c r="K1649" i="26"/>
  <c r="J1649" i="26"/>
  <c r="K1648" i="26"/>
  <c r="J1648" i="26"/>
  <c r="K1647" i="26"/>
  <c r="J1647" i="26"/>
  <c r="K1646" i="26"/>
  <c r="J1646" i="26"/>
  <c r="K1645" i="26"/>
  <c r="J1645" i="26"/>
  <c r="K1644" i="26"/>
  <c r="J1644" i="26"/>
  <c r="K1643" i="26"/>
  <c r="J1643" i="26"/>
  <c r="K1642" i="26"/>
  <c r="J1642" i="26"/>
  <c r="K1641" i="26"/>
  <c r="J1641" i="26"/>
  <c r="K1640" i="26"/>
  <c r="J1640" i="26"/>
  <c r="K1639" i="26"/>
  <c r="J1639" i="26"/>
  <c r="K1638" i="26"/>
  <c r="J1638" i="26"/>
  <c r="K1637" i="26"/>
  <c r="J1637" i="26"/>
  <c r="K1636" i="26"/>
  <c r="J1636" i="26"/>
  <c r="K1635" i="26"/>
  <c r="J1635" i="26"/>
  <c r="K1634" i="26"/>
  <c r="J1634" i="26"/>
  <c r="K1633" i="26"/>
  <c r="J1633" i="26"/>
  <c r="K1632" i="26"/>
  <c r="J1632" i="26"/>
  <c r="K1631" i="26"/>
  <c r="J1631" i="26"/>
  <c r="K1630" i="26"/>
  <c r="J1630" i="26"/>
  <c r="K1629" i="26"/>
  <c r="J1629" i="26"/>
  <c r="K1628" i="26"/>
  <c r="J1628" i="26"/>
  <c r="K1627" i="26"/>
  <c r="J1627" i="26"/>
  <c r="K1626" i="26"/>
  <c r="J1626" i="26"/>
  <c r="K1625" i="26"/>
  <c r="J1625" i="26"/>
  <c r="K1624" i="26"/>
  <c r="J1624" i="26"/>
  <c r="K1623" i="26"/>
  <c r="J1623" i="26"/>
  <c r="K1622" i="26"/>
  <c r="J1622" i="26"/>
  <c r="K1621" i="26"/>
  <c r="J1621" i="26"/>
  <c r="K1620" i="26"/>
  <c r="J1620" i="26"/>
  <c r="K1619" i="26"/>
  <c r="J1619" i="26"/>
  <c r="K1618" i="26"/>
  <c r="J1618" i="26"/>
  <c r="K1617" i="26"/>
  <c r="J1617" i="26"/>
  <c r="K1616" i="26"/>
  <c r="J1616" i="26"/>
  <c r="K1615" i="26"/>
  <c r="J1615" i="26"/>
  <c r="K1614" i="26"/>
  <c r="J1614" i="26"/>
  <c r="K1613" i="26"/>
  <c r="J1613" i="26"/>
  <c r="K1612" i="26"/>
  <c r="J1612" i="26"/>
  <c r="K1611" i="26"/>
  <c r="J1611" i="26"/>
  <c r="K1610" i="26"/>
  <c r="J1610" i="26"/>
  <c r="K1609" i="26"/>
  <c r="J1609" i="26"/>
  <c r="K1608" i="26"/>
  <c r="J1608" i="26"/>
  <c r="K1607" i="26"/>
  <c r="J1607" i="26"/>
  <c r="K1606" i="26"/>
  <c r="J1606" i="26"/>
  <c r="K1605" i="26"/>
  <c r="J1605" i="26"/>
  <c r="K1604" i="26"/>
  <c r="J1604" i="26"/>
  <c r="K1603" i="26"/>
  <c r="J1603" i="26"/>
  <c r="K1602" i="26"/>
  <c r="J1602" i="26"/>
  <c r="K1601" i="26"/>
  <c r="J1601" i="26"/>
  <c r="K1600" i="26"/>
  <c r="J1600" i="26"/>
  <c r="K1599" i="26"/>
  <c r="J1599" i="26"/>
  <c r="K1598" i="26"/>
  <c r="J1598" i="26"/>
  <c r="K1597" i="26"/>
  <c r="J1597" i="26"/>
  <c r="K1596" i="26"/>
  <c r="J1596" i="26"/>
  <c r="K1595" i="26"/>
  <c r="J1595" i="26"/>
  <c r="K1594" i="26"/>
  <c r="J1594" i="26"/>
  <c r="K1593" i="26"/>
  <c r="J1593" i="26"/>
  <c r="K1592" i="26"/>
  <c r="J1592" i="26"/>
  <c r="K1591" i="26"/>
  <c r="J1591" i="26"/>
  <c r="K1590" i="26"/>
  <c r="J1590" i="26"/>
  <c r="K1589" i="26"/>
  <c r="J1589" i="26"/>
  <c r="K1588" i="26"/>
  <c r="J1588" i="26"/>
  <c r="K1587" i="26"/>
  <c r="J1587" i="26"/>
  <c r="K1586" i="26"/>
  <c r="J1586" i="26"/>
  <c r="K1585" i="26"/>
  <c r="J1585" i="26"/>
  <c r="K1584" i="26"/>
  <c r="J1584" i="26"/>
  <c r="K1583" i="26"/>
  <c r="J1583" i="26"/>
  <c r="K1582" i="26"/>
  <c r="J1582" i="26"/>
  <c r="K1581" i="26"/>
  <c r="J1581" i="26"/>
  <c r="K1580" i="26"/>
  <c r="J1580" i="26"/>
  <c r="K1579" i="26"/>
  <c r="J1579" i="26"/>
  <c r="K1578" i="26"/>
  <c r="J1578" i="26"/>
  <c r="K1577" i="26"/>
  <c r="J1577" i="26"/>
  <c r="K1576" i="26"/>
  <c r="J1576" i="26"/>
  <c r="K1575" i="26"/>
  <c r="J1575" i="26"/>
  <c r="K1574" i="26"/>
  <c r="J1574" i="26"/>
  <c r="K1573" i="26"/>
  <c r="J1573" i="26"/>
  <c r="K1572" i="26"/>
  <c r="J1572" i="26"/>
  <c r="K1571" i="26"/>
  <c r="J1571" i="26"/>
  <c r="K1570" i="26"/>
  <c r="J1570" i="26"/>
  <c r="K1569" i="26"/>
  <c r="J1569" i="26"/>
  <c r="K1568" i="26"/>
  <c r="J1568" i="26"/>
  <c r="K1567" i="26"/>
  <c r="J1567" i="26"/>
  <c r="K1566" i="26"/>
  <c r="J1566" i="26"/>
  <c r="K1565" i="26"/>
  <c r="J1565" i="26"/>
  <c r="K1564" i="26"/>
  <c r="J1564" i="26"/>
  <c r="K1563" i="26"/>
  <c r="J1563" i="26"/>
  <c r="K1562" i="26"/>
  <c r="J1562" i="26"/>
  <c r="K1561" i="26"/>
  <c r="J1561" i="26"/>
  <c r="K1560" i="26"/>
  <c r="J1560" i="26"/>
  <c r="K1559" i="26"/>
  <c r="J1559" i="26"/>
  <c r="K1558" i="26"/>
  <c r="J1558" i="26"/>
  <c r="K1557" i="26"/>
  <c r="J1557" i="26"/>
  <c r="K1556" i="26"/>
  <c r="J1556" i="26"/>
  <c r="K1555" i="26"/>
  <c r="J1555" i="26"/>
  <c r="K1554" i="26"/>
  <c r="J1554" i="26"/>
  <c r="K1553" i="26"/>
  <c r="J1553" i="26"/>
  <c r="K1552" i="26"/>
  <c r="J1552" i="26"/>
  <c r="K1551" i="26"/>
  <c r="J1551" i="26"/>
  <c r="K1550" i="26"/>
  <c r="J1550" i="26"/>
  <c r="K1549" i="26"/>
  <c r="J1549" i="26"/>
  <c r="K1548" i="26"/>
  <c r="J1548" i="26"/>
  <c r="K1547" i="26"/>
  <c r="J1547" i="26"/>
  <c r="K1546" i="26"/>
  <c r="J1546" i="26"/>
  <c r="K1545" i="26"/>
  <c r="J1545" i="26"/>
  <c r="K1544" i="26"/>
  <c r="J1544" i="26"/>
  <c r="K1543" i="26"/>
  <c r="J1543" i="26"/>
  <c r="K1542" i="26"/>
  <c r="J1542" i="26"/>
  <c r="K1541" i="26"/>
  <c r="J1541" i="26"/>
  <c r="K1540" i="26"/>
  <c r="J1540" i="26"/>
  <c r="K1539" i="26"/>
  <c r="J1539" i="26"/>
  <c r="K1538" i="26"/>
  <c r="J1538" i="26"/>
  <c r="K1537" i="26"/>
  <c r="J1537" i="26"/>
  <c r="K1536" i="26"/>
  <c r="J1536" i="26"/>
  <c r="K1535" i="26"/>
  <c r="J1535" i="26"/>
  <c r="K1534" i="26"/>
  <c r="J1534" i="26"/>
  <c r="K1533" i="26"/>
  <c r="J1533" i="26"/>
  <c r="K1532" i="26"/>
  <c r="J1532" i="26"/>
  <c r="K1531" i="26"/>
  <c r="J1531" i="26"/>
  <c r="K1530" i="26"/>
  <c r="J1530" i="26"/>
  <c r="K1529" i="26"/>
  <c r="J1529" i="26"/>
  <c r="K1528" i="26"/>
  <c r="J1528" i="26"/>
  <c r="K1527" i="26"/>
  <c r="J1527" i="26"/>
  <c r="K1526" i="26"/>
  <c r="J1526" i="26"/>
  <c r="K1525" i="26"/>
  <c r="J1525" i="26"/>
  <c r="K1524" i="26"/>
  <c r="J1524" i="26"/>
  <c r="K1523" i="26"/>
  <c r="J1523" i="26"/>
  <c r="K1522" i="26"/>
  <c r="J1522" i="26"/>
  <c r="K1521" i="26"/>
  <c r="J1521" i="26"/>
  <c r="K1520" i="26"/>
  <c r="J1520" i="26"/>
  <c r="K1519" i="26"/>
  <c r="J1519" i="26"/>
  <c r="K1518" i="26"/>
  <c r="J1518" i="26"/>
  <c r="K1517" i="26"/>
  <c r="J1517" i="26"/>
  <c r="K1516" i="26"/>
  <c r="J1516" i="26"/>
  <c r="K1515" i="26"/>
  <c r="J1515" i="26"/>
  <c r="K1514" i="26"/>
  <c r="J1514" i="26"/>
  <c r="K1513" i="26"/>
  <c r="J1513" i="26"/>
  <c r="K1512" i="26"/>
  <c r="J1512" i="26"/>
  <c r="K1511" i="26"/>
  <c r="J1511" i="26"/>
  <c r="K1510" i="26"/>
  <c r="J1510" i="26"/>
  <c r="K1509" i="26"/>
  <c r="J1509" i="26"/>
  <c r="K1508" i="26"/>
  <c r="J1508" i="26"/>
  <c r="K1507" i="26"/>
  <c r="J1507" i="26"/>
  <c r="K1506" i="26"/>
  <c r="J1506" i="26"/>
  <c r="K1505" i="26"/>
  <c r="J1505" i="26"/>
  <c r="K1504" i="26"/>
  <c r="J1504" i="26"/>
  <c r="K1503" i="26"/>
  <c r="J1503" i="26"/>
  <c r="K1502" i="26"/>
  <c r="J1502" i="26"/>
  <c r="K1501" i="26"/>
  <c r="J1501" i="26"/>
  <c r="K1500" i="26"/>
  <c r="J1500" i="26"/>
  <c r="K1499" i="26"/>
  <c r="J1499" i="26"/>
  <c r="K1498" i="26"/>
  <c r="J1498" i="26"/>
  <c r="K1497" i="26"/>
  <c r="J1497" i="26"/>
  <c r="K1496" i="26"/>
  <c r="J1496" i="26"/>
  <c r="K1495" i="26"/>
  <c r="J1495" i="26"/>
  <c r="K1494" i="26"/>
  <c r="J1494" i="26"/>
  <c r="K1493" i="26"/>
  <c r="J1493" i="26"/>
  <c r="K1492" i="26"/>
  <c r="J1492" i="26"/>
  <c r="K1491" i="26"/>
  <c r="J1491" i="26"/>
  <c r="K1490" i="26"/>
  <c r="J1490" i="26"/>
  <c r="K1489" i="26"/>
  <c r="J1489" i="26"/>
  <c r="K1488" i="26"/>
  <c r="J1488" i="26"/>
  <c r="K1487" i="26"/>
  <c r="J1487" i="26"/>
  <c r="K1486" i="26"/>
  <c r="J1486" i="26"/>
  <c r="K1485" i="26"/>
  <c r="J1485" i="26"/>
  <c r="K1484" i="26"/>
  <c r="J1484" i="26"/>
  <c r="K1483" i="26"/>
  <c r="J1483" i="26"/>
  <c r="K1482" i="26"/>
  <c r="J1482" i="26"/>
  <c r="K1481" i="26"/>
  <c r="J1481" i="26"/>
  <c r="K1480" i="26"/>
  <c r="J1480" i="26"/>
  <c r="K1479" i="26"/>
  <c r="J1479" i="26"/>
  <c r="K1478" i="26"/>
  <c r="J1478" i="26"/>
  <c r="K1477" i="26"/>
  <c r="J1477" i="26"/>
  <c r="K1476" i="26"/>
  <c r="J1476" i="26"/>
  <c r="K1475" i="26"/>
  <c r="J1475" i="26"/>
  <c r="K1474" i="26"/>
  <c r="J1474" i="26"/>
  <c r="K1473" i="26"/>
  <c r="J1473" i="26"/>
  <c r="K1472" i="26"/>
  <c r="J1472" i="26"/>
  <c r="K1471" i="26"/>
  <c r="J1471" i="26"/>
  <c r="K1470" i="26"/>
  <c r="J1470" i="26"/>
  <c r="K1469" i="26"/>
  <c r="J1469" i="26"/>
  <c r="K1468" i="26"/>
  <c r="J1468" i="26"/>
  <c r="K1467" i="26"/>
  <c r="J1467" i="26"/>
  <c r="K1466" i="26"/>
  <c r="J1466" i="26"/>
  <c r="K1465" i="26"/>
  <c r="J1465" i="26"/>
  <c r="K1464" i="26"/>
  <c r="J1464" i="26"/>
  <c r="K1463" i="26"/>
  <c r="J1463" i="26"/>
  <c r="K1462" i="26"/>
  <c r="J1462" i="26"/>
  <c r="K1461" i="26"/>
  <c r="J1461" i="26"/>
  <c r="K1460" i="26"/>
  <c r="J1460" i="26"/>
  <c r="K1459" i="26"/>
  <c r="J1459" i="26"/>
  <c r="K1458" i="26"/>
  <c r="J1458" i="26"/>
  <c r="K1457" i="26"/>
  <c r="J1457" i="26"/>
  <c r="K1456" i="26"/>
  <c r="J1456" i="26"/>
  <c r="K1455" i="26"/>
  <c r="J1455" i="26"/>
  <c r="K1454" i="26"/>
  <c r="J1454" i="26"/>
  <c r="K1453" i="26"/>
  <c r="J1453" i="26"/>
  <c r="K1452" i="26"/>
  <c r="J1452" i="26"/>
  <c r="K1451" i="26"/>
  <c r="J1451" i="26"/>
  <c r="K1450" i="26"/>
  <c r="J1450" i="26"/>
  <c r="K1449" i="26"/>
  <c r="J1449" i="26"/>
  <c r="K1448" i="26"/>
  <c r="J1448" i="26"/>
  <c r="K1447" i="26"/>
  <c r="J1447" i="26"/>
  <c r="K1446" i="26"/>
  <c r="J1446" i="26"/>
  <c r="K1445" i="26"/>
  <c r="J1445" i="26"/>
  <c r="K1444" i="26"/>
  <c r="J1444" i="26"/>
  <c r="K1443" i="26"/>
  <c r="J1443" i="26"/>
  <c r="K1442" i="26"/>
  <c r="J1442" i="26"/>
  <c r="K1441" i="26"/>
  <c r="J1441" i="26"/>
  <c r="K1440" i="26"/>
  <c r="J1440" i="26"/>
  <c r="K1439" i="26"/>
  <c r="J1439" i="26"/>
  <c r="K1438" i="26"/>
  <c r="J1438" i="26"/>
  <c r="K1437" i="26"/>
  <c r="J1437" i="26"/>
  <c r="K1436" i="26"/>
  <c r="J1436" i="26"/>
  <c r="K1435" i="26"/>
  <c r="J1435" i="26"/>
  <c r="K1434" i="26"/>
  <c r="J1434" i="26"/>
  <c r="K1433" i="26"/>
  <c r="J1433" i="26"/>
  <c r="K1432" i="26"/>
  <c r="J1432" i="26"/>
  <c r="K1431" i="26"/>
  <c r="J1431" i="26"/>
  <c r="K1430" i="26"/>
  <c r="J1430" i="26"/>
  <c r="K1429" i="26"/>
  <c r="J1429" i="26"/>
  <c r="K1428" i="26"/>
  <c r="J1428" i="26"/>
  <c r="K1427" i="26"/>
  <c r="J1427" i="26"/>
  <c r="K1426" i="26"/>
  <c r="J1426" i="26"/>
  <c r="K1425" i="26"/>
  <c r="J1425" i="26"/>
  <c r="K1424" i="26"/>
  <c r="J1424" i="26"/>
  <c r="K1423" i="26"/>
  <c r="J1423" i="26"/>
  <c r="K1422" i="26"/>
  <c r="J1422" i="26"/>
  <c r="K1421" i="26"/>
  <c r="J1421" i="26"/>
  <c r="K1420" i="26"/>
  <c r="J1420" i="26"/>
  <c r="K1419" i="26"/>
  <c r="J1419" i="26"/>
  <c r="K1418" i="26"/>
  <c r="J1418" i="26"/>
  <c r="K1417" i="26"/>
  <c r="J1417" i="26"/>
  <c r="K1416" i="26"/>
  <c r="J1416" i="26"/>
  <c r="K1415" i="26"/>
  <c r="J1415" i="26"/>
  <c r="K1414" i="26"/>
  <c r="J1414" i="26"/>
  <c r="K1413" i="26"/>
  <c r="J1413" i="26"/>
  <c r="K1412" i="26"/>
  <c r="J1412" i="26"/>
  <c r="K1411" i="26"/>
  <c r="J1411" i="26"/>
  <c r="K1410" i="26"/>
  <c r="J1410" i="26"/>
  <c r="K1409" i="26"/>
  <c r="J1409" i="26"/>
  <c r="K1408" i="26"/>
  <c r="J1408" i="26"/>
  <c r="K1407" i="26"/>
  <c r="J1407" i="26"/>
  <c r="K1406" i="26"/>
  <c r="J1406" i="26"/>
  <c r="K1405" i="26"/>
  <c r="J1405" i="26"/>
  <c r="K1404" i="26"/>
  <c r="J1404" i="26"/>
  <c r="K1403" i="26"/>
  <c r="J1403" i="26"/>
  <c r="K1402" i="26"/>
  <c r="J1402" i="26"/>
  <c r="K1401" i="26"/>
  <c r="J1401" i="26"/>
  <c r="K1400" i="26"/>
  <c r="J1400" i="26"/>
  <c r="K1399" i="26"/>
  <c r="J1399" i="26"/>
  <c r="K1398" i="26"/>
  <c r="J1398" i="26"/>
  <c r="K1397" i="26"/>
  <c r="J1397" i="26"/>
  <c r="K1396" i="26"/>
  <c r="J1396" i="26"/>
  <c r="K1395" i="26"/>
  <c r="J1395" i="26"/>
  <c r="K1394" i="26"/>
  <c r="J1394" i="26"/>
  <c r="K1393" i="26"/>
  <c r="J1393" i="26"/>
  <c r="K1392" i="26"/>
  <c r="J1392" i="26"/>
  <c r="K1391" i="26"/>
  <c r="J1391" i="26"/>
  <c r="K1390" i="26"/>
  <c r="J1390" i="26"/>
  <c r="K1389" i="26"/>
  <c r="J1389" i="26"/>
  <c r="K1388" i="26"/>
  <c r="J1388" i="26"/>
  <c r="K1387" i="26"/>
  <c r="J1387" i="26"/>
  <c r="K1386" i="26"/>
  <c r="J1386" i="26"/>
  <c r="K1385" i="26"/>
  <c r="J1385" i="26"/>
  <c r="K1384" i="26"/>
  <c r="J1384" i="26"/>
  <c r="K1383" i="26"/>
  <c r="J1383" i="26"/>
  <c r="K1382" i="26"/>
  <c r="J1382" i="26"/>
  <c r="K1381" i="26"/>
  <c r="J1381" i="26"/>
  <c r="K1380" i="26"/>
  <c r="J1380" i="26"/>
  <c r="K1379" i="26"/>
  <c r="J1379" i="26"/>
  <c r="K1378" i="26"/>
  <c r="J1378" i="26"/>
  <c r="K1377" i="26"/>
  <c r="J1377" i="26"/>
  <c r="K1376" i="26"/>
  <c r="J1376" i="26"/>
  <c r="K1375" i="26"/>
  <c r="J1375" i="26"/>
  <c r="K1374" i="26"/>
  <c r="J1374" i="26"/>
  <c r="K1373" i="26"/>
  <c r="J1373" i="26"/>
  <c r="K1372" i="26"/>
  <c r="J1372" i="26"/>
  <c r="K1371" i="26"/>
  <c r="J1371" i="26"/>
  <c r="K1370" i="26"/>
  <c r="J1370" i="26"/>
  <c r="K1369" i="26"/>
  <c r="J1369" i="26"/>
  <c r="K1368" i="26"/>
  <c r="J1368" i="26"/>
  <c r="K1367" i="26"/>
  <c r="J1367" i="26"/>
  <c r="K1366" i="26"/>
  <c r="J1366" i="26"/>
  <c r="K1365" i="26"/>
  <c r="J1365" i="26"/>
  <c r="K1364" i="26"/>
  <c r="J1364" i="26"/>
  <c r="K1363" i="26"/>
  <c r="J1363" i="26"/>
  <c r="K1362" i="26"/>
  <c r="J1362" i="26"/>
  <c r="K1361" i="26"/>
  <c r="J1361" i="26"/>
  <c r="K1360" i="26"/>
  <c r="J1360" i="26"/>
  <c r="K1359" i="26"/>
  <c r="J1359" i="26"/>
  <c r="K1358" i="26"/>
  <c r="J1358" i="26"/>
  <c r="K1357" i="26"/>
  <c r="J1357" i="26"/>
  <c r="K1356" i="26"/>
  <c r="J1356" i="26"/>
  <c r="K1355" i="26"/>
  <c r="J1355" i="26"/>
  <c r="K1354" i="26"/>
  <c r="J1354" i="26"/>
  <c r="K1353" i="26"/>
  <c r="J1353" i="26"/>
  <c r="K1352" i="26"/>
  <c r="J1352" i="26"/>
  <c r="K1351" i="26"/>
  <c r="J1351" i="26"/>
  <c r="K1350" i="26"/>
  <c r="J1350" i="26"/>
  <c r="K1349" i="26"/>
  <c r="J1349" i="26"/>
  <c r="K1348" i="26"/>
  <c r="J1348" i="26"/>
  <c r="K1347" i="26"/>
  <c r="J1347" i="26"/>
  <c r="K1346" i="26"/>
  <c r="J1346" i="26"/>
  <c r="K1345" i="26"/>
  <c r="J1345" i="26"/>
  <c r="K1344" i="26"/>
  <c r="J1344" i="26"/>
  <c r="K1343" i="26"/>
  <c r="J1343" i="26"/>
  <c r="K1342" i="26"/>
  <c r="J1342" i="26"/>
  <c r="K1341" i="26"/>
  <c r="J1341" i="26"/>
  <c r="K1340" i="26"/>
  <c r="J1340" i="26"/>
  <c r="K1339" i="26"/>
  <c r="J1339" i="26"/>
  <c r="K1338" i="26"/>
  <c r="J1338" i="26"/>
  <c r="K1337" i="26"/>
  <c r="J1337" i="26"/>
  <c r="K1336" i="26"/>
  <c r="J1336" i="26"/>
  <c r="K1335" i="26"/>
  <c r="J1335" i="26"/>
  <c r="K1334" i="26"/>
  <c r="J1334" i="26"/>
  <c r="K1333" i="26"/>
  <c r="J1333" i="26"/>
  <c r="K1332" i="26"/>
  <c r="J1332" i="26"/>
  <c r="K1331" i="26"/>
  <c r="J1331" i="26"/>
  <c r="K1330" i="26"/>
  <c r="J1330" i="26"/>
  <c r="K1329" i="26"/>
  <c r="J1329" i="26"/>
  <c r="K1328" i="26"/>
  <c r="J1328" i="26"/>
  <c r="K1327" i="26"/>
  <c r="J1327" i="26"/>
  <c r="K1326" i="26"/>
  <c r="J1326" i="26"/>
  <c r="K1325" i="26"/>
  <c r="J1325" i="26"/>
  <c r="K1324" i="26"/>
  <c r="J1324" i="26"/>
  <c r="K1323" i="26"/>
  <c r="J1323" i="26"/>
  <c r="K1322" i="26"/>
  <c r="J1322" i="26"/>
  <c r="K1321" i="26"/>
  <c r="J1321" i="26"/>
  <c r="K1320" i="26"/>
  <c r="J1320" i="26"/>
  <c r="K1319" i="26"/>
  <c r="J1319" i="26"/>
  <c r="K1318" i="26"/>
  <c r="J1318" i="26"/>
  <c r="K1317" i="26"/>
  <c r="J1317" i="26"/>
  <c r="K1316" i="26"/>
  <c r="J1316" i="26"/>
  <c r="K1315" i="26"/>
  <c r="J1315" i="26"/>
  <c r="K1314" i="26"/>
  <c r="J1314" i="26"/>
  <c r="K1313" i="26"/>
  <c r="J1313" i="26"/>
  <c r="K1312" i="26"/>
  <c r="J1312" i="26"/>
  <c r="K1311" i="26"/>
  <c r="J1311" i="26"/>
  <c r="K1310" i="26"/>
  <c r="J1310" i="26"/>
  <c r="K1309" i="26"/>
  <c r="J1309" i="26"/>
  <c r="K1308" i="26"/>
  <c r="J1308" i="26"/>
  <c r="K1307" i="26"/>
  <c r="J1307" i="26"/>
  <c r="K1306" i="26"/>
  <c r="J1306" i="26"/>
  <c r="K1305" i="26"/>
  <c r="J1305" i="26"/>
  <c r="K1304" i="26"/>
  <c r="J1304" i="26"/>
  <c r="K1303" i="26"/>
  <c r="J1303" i="26"/>
  <c r="K1302" i="26"/>
  <c r="J1302" i="26"/>
  <c r="K1301" i="26"/>
  <c r="J1301" i="26"/>
  <c r="K1300" i="26"/>
  <c r="J1300" i="26"/>
  <c r="K1299" i="26"/>
  <c r="J1299" i="26"/>
  <c r="K1298" i="26"/>
  <c r="J1298" i="26"/>
  <c r="K1297" i="26"/>
  <c r="J1297" i="26"/>
  <c r="K1296" i="26"/>
  <c r="J1296" i="26"/>
  <c r="K1295" i="26"/>
  <c r="J1295" i="26"/>
  <c r="K1294" i="26"/>
  <c r="J1294" i="26"/>
  <c r="K1293" i="26"/>
  <c r="J1293" i="26"/>
  <c r="K1292" i="26"/>
  <c r="J1292" i="26"/>
  <c r="K1291" i="26"/>
  <c r="J1291" i="26"/>
  <c r="K1290" i="26"/>
  <c r="J1290" i="26"/>
  <c r="K1289" i="26"/>
  <c r="J1289" i="26"/>
  <c r="K1288" i="26"/>
  <c r="J1288" i="26"/>
  <c r="K1287" i="26"/>
  <c r="J1287" i="26"/>
  <c r="K1286" i="26"/>
  <c r="J1286" i="26"/>
  <c r="K1285" i="26"/>
  <c r="J1285" i="26"/>
  <c r="K1284" i="26"/>
  <c r="J1284" i="26"/>
  <c r="K1283" i="26"/>
  <c r="J1283" i="26"/>
  <c r="K1282" i="26"/>
  <c r="J1282" i="26"/>
  <c r="K1281" i="26"/>
  <c r="J1281" i="26"/>
  <c r="K1280" i="26"/>
  <c r="J1280" i="26"/>
  <c r="K1279" i="26"/>
  <c r="J1279" i="26"/>
  <c r="K1278" i="26"/>
  <c r="J1278" i="26"/>
  <c r="K1277" i="26"/>
  <c r="J1277" i="26"/>
  <c r="K1276" i="26"/>
  <c r="J1276" i="26"/>
  <c r="K1275" i="26"/>
  <c r="J1275" i="26"/>
  <c r="K1274" i="26"/>
  <c r="J1274" i="26"/>
  <c r="K1273" i="26"/>
  <c r="J1273" i="26"/>
  <c r="K1272" i="26"/>
  <c r="J1272" i="26"/>
  <c r="K1271" i="26"/>
  <c r="J1271" i="26"/>
  <c r="K1270" i="26"/>
  <c r="J1270" i="26"/>
  <c r="K1269" i="26"/>
  <c r="J1269" i="26"/>
  <c r="K1268" i="26"/>
  <c r="J1268" i="26"/>
  <c r="K1267" i="26"/>
  <c r="J1267" i="26"/>
  <c r="K1266" i="26"/>
  <c r="J1266" i="26"/>
  <c r="K1265" i="26"/>
  <c r="J1265" i="26"/>
  <c r="K1264" i="26"/>
  <c r="J1264" i="26"/>
  <c r="K1263" i="26"/>
  <c r="J1263" i="26"/>
  <c r="K1262" i="26"/>
  <c r="J1262" i="26"/>
  <c r="K1261" i="26"/>
  <c r="J1261" i="26"/>
  <c r="K1260" i="26"/>
  <c r="J1260" i="26"/>
  <c r="K1259" i="26"/>
  <c r="J1259" i="26"/>
  <c r="K1258" i="26"/>
  <c r="J1258" i="26"/>
  <c r="K1257" i="26"/>
  <c r="J1257" i="26"/>
  <c r="K1256" i="26"/>
  <c r="J1256" i="26"/>
  <c r="K1255" i="26"/>
  <c r="J1255" i="26"/>
  <c r="K1254" i="26"/>
  <c r="J1254" i="26"/>
  <c r="K1253" i="26"/>
  <c r="J1253" i="26"/>
  <c r="K1252" i="26"/>
  <c r="J1252" i="26"/>
  <c r="K1251" i="26"/>
  <c r="J1251" i="26"/>
  <c r="K1250" i="26"/>
  <c r="J1250" i="26"/>
  <c r="K1249" i="26"/>
  <c r="J1249" i="26"/>
  <c r="K1248" i="26"/>
  <c r="J1248" i="26"/>
  <c r="K1247" i="26"/>
  <c r="J1247" i="26"/>
  <c r="K1246" i="26"/>
  <c r="J1246" i="26"/>
  <c r="K1245" i="26"/>
  <c r="J1245" i="26"/>
  <c r="K1244" i="26"/>
  <c r="J1244" i="26"/>
  <c r="K1243" i="26"/>
  <c r="J1243" i="26"/>
  <c r="K1242" i="26"/>
  <c r="J1242" i="26"/>
  <c r="K1241" i="26"/>
  <c r="J1241" i="26"/>
  <c r="K1240" i="26"/>
  <c r="J1240" i="26"/>
  <c r="K1239" i="26"/>
  <c r="J1239" i="26"/>
  <c r="K1238" i="26"/>
  <c r="J1238" i="26"/>
  <c r="K1237" i="26"/>
  <c r="J1237" i="26"/>
  <c r="K1236" i="26"/>
  <c r="J1236" i="26"/>
  <c r="K1235" i="26"/>
  <c r="J1235" i="26"/>
  <c r="K1234" i="26"/>
  <c r="J1234" i="26"/>
  <c r="K1233" i="26"/>
  <c r="J1233" i="26"/>
  <c r="K1232" i="26"/>
  <c r="J1232" i="26"/>
  <c r="K1231" i="26"/>
  <c r="J1231" i="26"/>
  <c r="K1230" i="26"/>
  <c r="J1230" i="26"/>
  <c r="K1229" i="26"/>
  <c r="J1229" i="26"/>
  <c r="K1228" i="26"/>
  <c r="J1228" i="26"/>
  <c r="K1227" i="26"/>
  <c r="J1227" i="26"/>
  <c r="K1226" i="26"/>
  <c r="J1226" i="26"/>
  <c r="K1225" i="26"/>
  <c r="J1225" i="26"/>
  <c r="K1224" i="26"/>
  <c r="J1224" i="26"/>
  <c r="K1223" i="26"/>
  <c r="J1223" i="26"/>
  <c r="K1222" i="26"/>
  <c r="J1222" i="26"/>
  <c r="K1221" i="26"/>
  <c r="J1221" i="26"/>
  <c r="K1220" i="26"/>
  <c r="J1220" i="26"/>
  <c r="K1219" i="26"/>
  <c r="J1219" i="26"/>
  <c r="K1218" i="26"/>
  <c r="J1218" i="26"/>
  <c r="K1217" i="26"/>
  <c r="J1217" i="26"/>
  <c r="K1216" i="26"/>
  <c r="J1216" i="26"/>
  <c r="K1215" i="26"/>
  <c r="J1215" i="26"/>
  <c r="K1214" i="26"/>
  <c r="J1214" i="26"/>
  <c r="K1213" i="26"/>
  <c r="J1213" i="26"/>
  <c r="K1212" i="26"/>
  <c r="J1212" i="26"/>
  <c r="K1211" i="26"/>
  <c r="J1211" i="26"/>
  <c r="K1210" i="26"/>
  <c r="J1210" i="26"/>
  <c r="K1209" i="26"/>
  <c r="J1209" i="26"/>
  <c r="K1208" i="26"/>
  <c r="J1208" i="26"/>
  <c r="K1207" i="26"/>
  <c r="J1207" i="26"/>
  <c r="K1206" i="26"/>
  <c r="J1206" i="26"/>
  <c r="K1205" i="26"/>
  <c r="J1205" i="26"/>
  <c r="K1204" i="26"/>
  <c r="J1204" i="26"/>
  <c r="K1203" i="26"/>
  <c r="J1203" i="26"/>
  <c r="K1202" i="26"/>
  <c r="J1202" i="26"/>
  <c r="K1201" i="26"/>
  <c r="J1201" i="26"/>
  <c r="K1200" i="26"/>
  <c r="J1200" i="26"/>
  <c r="K1199" i="26"/>
  <c r="J1199" i="26"/>
  <c r="K1198" i="26"/>
  <c r="J1198" i="26"/>
  <c r="K1197" i="26"/>
  <c r="J1197" i="26"/>
  <c r="K1196" i="26"/>
  <c r="J1196" i="26"/>
  <c r="K1195" i="26"/>
  <c r="J1195" i="26"/>
  <c r="K1194" i="26"/>
  <c r="J1194" i="26"/>
  <c r="K1193" i="26"/>
  <c r="J1193" i="26"/>
  <c r="K1192" i="26"/>
  <c r="J1192" i="26"/>
  <c r="K1191" i="26"/>
  <c r="J1191" i="26"/>
  <c r="K1190" i="26"/>
  <c r="J1190" i="26"/>
  <c r="K1189" i="26"/>
  <c r="J1189" i="26"/>
  <c r="K1188" i="26"/>
  <c r="J1188" i="26"/>
  <c r="K1187" i="26"/>
  <c r="J1187" i="26"/>
  <c r="K1186" i="26"/>
  <c r="J1186" i="26"/>
  <c r="K1185" i="26"/>
  <c r="J1185" i="26"/>
  <c r="K1184" i="26"/>
  <c r="J1184" i="26"/>
  <c r="K1183" i="26"/>
  <c r="J1183" i="26"/>
  <c r="K1182" i="26"/>
  <c r="J1182" i="26"/>
  <c r="K1181" i="26"/>
  <c r="J1181" i="26"/>
  <c r="K1180" i="26"/>
  <c r="J1180" i="26"/>
  <c r="K1179" i="26"/>
  <c r="J1179" i="26"/>
  <c r="K1178" i="26"/>
  <c r="J1178" i="26"/>
  <c r="K1177" i="26"/>
  <c r="J1177" i="26"/>
  <c r="K1176" i="26"/>
  <c r="J1176" i="26"/>
  <c r="K1175" i="26"/>
  <c r="J1175" i="26"/>
  <c r="K1174" i="26"/>
  <c r="J1174" i="26"/>
  <c r="K1173" i="26"/>
  <c r="J1173" i="26"/>
  <c r="K1172" i="26"/>
  <c r="J1172" i="26"/>
  <c r="K1171" i="26"/>
  <c r="J1171" i="26"/>
  <c r="K1170" i="26"/>
  <c r="J1170" i="26"/>
  <c r="K1169" i="26"/>
  <c r="J1169" i="26"/>
  <c r="K1168" i="26"/>
  <c r="J1168" i="26"/>
  <c r="K1167" i="26"/>
  <c r="J1167" i="26"/>
  <c r="K1166" i="26"/>
  <c r="J1166" i="26"/>
  <c r="K1165" i="26"/>
  <c r="J1165" i="26"/>
  <c r="K1164" i="26"/>
  <c r="J1164" i="26"/>
  <c r="K1163" i="26"/>
  <c r="J1163" i="26"/>
  <c r="K1162" i="26"/>
  <c r="J1162" i="26"/>
  <c r="K1161" i="26"/>
  <c r="J1161" i="26"/>
  <c r="K1160" i="26"/>
  <c r="J1160" i="26"/>
  <c r="K1159" i="26"/>
  <c r="J1159" i="26"/>
  <c r="K1158" i="26"/>
  <c r="J1158" i="26"/>
  <c r="K1157" i="26"/>
  <c r="J1157" i="26"/>
  <c r="K1156" i="26"/>
  <c r="J1156" i="26"/>
  <c r="K1155" i="26"/>
  <c r="J728" i="26"/>
  <c r="K1154" i="26"/>
  <c r="J1154" i="26"/>
  <c r="K1153" i="26"/>
  <c r="J1153" i="26"/>
  <c r="K1152" i="26"/>
  <c r="J1155" i="26"/>
  <c r="K1151" i="26"/>
  <c r="J941" i="26"/>
  <c r="K1150" i="26"/>
  <c r="J881" i="26"/>
  <c r="K1149" i="26"/>
  <c r="J1149" i="26"/>
  <c r="K1148" i="26"/>
  <c r="J1148" i="26"/>
  <c r="K1147" i="26"/>
  <c r="J1147" i="26"/>
  <c r="K1146" i="26"/>
  <c r="J1146" i="26"/>
  <c r="K1145" i="26"/>
  <c r="J1145" i="26"/>
  <c r="K1144" i="26"/>
  <c r="J1144" i="26"/>
  <c r="K1143" i="26"/>
  <c r="J736" i="26"/>
  <c r="K1142" i="26"/>
  <c r="J1142" i="26"/>
  <c r="K1141" i="26"/>
  <c r="J1141" i="26"/>
  <c r="K1140" i="26"/>
  <c r="J1140" i="26"/>
  <c r="K1139" i="26"/>
  <c r="K1138" i="26"/>
  <c r="J1138" i="26"/>
  <c r="K1137" i="26"/>
  <c r="J894" i="26"/>
  <c r="K1136" i="26"/>
  <c r="J584" i="26"/>
  <c r="K1135" i="26"/>
  <c r="J1135" i="26"/>
  <c r="K1134" i="26"/>
  <c r="J1134" i="26"/>
  <c r="K1133" i="26"/>
  <c r="J1133" i="26"/>
  <c r="K1132" i="26"/>
  <c r="J884" i="26"/>
  <c r="K1131" i="26"/>
  <c r="J937" i="26"/>
  <c r="K1130" i="26"/>
  <c r="J1152" i="26"/>
  <c r="K1129" i="26"/>
  <c r="J1129" i="26"/>
  <c r="K1128" i="26"/>
  <c r="J1128" i="26"/>
  <c r="K1127" i="26"/>
  <c r="J1151" i="26"/>
  <c r="K1126" i="26"/>
  <c r="J1126" i="26"/>
  <c r="K1125" i="26"/>
  <c r="J1125" i="26"/>
  <c r="K1124" i="26"/>
  <c r="J802" i="26"/>
  <c r="K1123" i="26"/>
  <c r="J1123" i="26"/>
  <c r="K1122" i="26"/>
  <c r="J1122" i="26"/>
  <c r="K1121" i="26"/>
  <c r="J1121" i="26"/>
  <c r="K1120" i="26"/>
  <c r="J1120" i="26"/>
  <c r="K1119" i="26"/>
  <c r="J1119" i="26"/>
  <c r="K1118" i="26"/>
  <c r="J1118" i="26"/>
  <c r="K1117" i="26"/>
  <c r="J1117" i="26"/>
  <c r="K1116" i="26"/>
  <c r="J1116" i="26"/>
  <c r="K1115" i="26"/>
  <c r="J1115" i="26"/>
  <c r="K1114" i="26"/>
  <c r="J1114" i="26"/>
  <c r="K1113" i="26"/>
  <c r="J1113" i="26"/>
  <c r="K1112" i="26"/>
  <c r="J1112" i="26"/>
  <c r="K1111" i="26"/>
  <c r="J1111" i="26"/>
  <c r="K1110" i="26"/>
  <c r="J1110" i="26"/>
  <c r="K1109" i="26"/>
  <c r="J1109" i="26"/>
  <c r="K1108" i="26"/>
  <c r="J1108" i="26"/>
  <c r="K1107" i="26"/>
  <c r="J1107" i="26"/>
  <c r="K1106" i="26"/>
  <c r="J1106" i="26"/>
  <c r="K1105" i="26"/>
  <c r="J1105" i="26"/>
  <c r="K1104" i="26"/>
  <c r="J1104" i="26"/>
  <c r="K1103" i="26"/>
  <c r="J1103" i="26"/>
  <c r="K1102" i="26"/>
  <c r="J1102" i="26"/>
  <c r="K1101" i="26"/>
  <c r="J1101" i="26"/>
  <c r="K1100" i="26"/>
  <c r="J952" i="26"/>
  <c r="K1099" i="26"/>
  <c r="J1099" i="26"/>
  <c r="K1098" i="26"/>
  <c r="J878" i="26"/>
  <c r="K1097" i="26"/>
  <c r="J1097" i="26"/>
  <c r="K1096" i="26"/>
  <c r="J1150" i="26"/>
  <c r="K1095" i="26"/>
  <c r="J1095" i="26"/>
  <c r="K1094" i="26"/>
  <c r="J1094" i="26"/>
  <c r="K1093" i="26"/>
  <c r="J1093" i="26"/>
  <c r="K1092" i="26"/>
  <c r="J1092" i="26"/>
  <c r="K1091" i="26"/>
  <c r="J1091" i="26"/>
  <c r="K1090" i="26"/>
  <c r="J1090" i="26"/>
  <c r="K1089" i="26"/>
  <c r="J1089" i="26"/>
  <c r="K1088" i="26"/>
  <c r="J1088" i="26"/>
  <c r="K1087" i="26"/>
  <c r="J951" i="26"/>
  <c r="K1086" i="26"/>
  <c r="J1086" i="26"/>
  <c r="K1085" i="26"/>
  <c r="J1085" i="26"/>
  <c r="K1084" i="26"/>
  <c r="J1084" i="26"/>
  <c r="K1083" i="26"/>
  <c r="J1083" i="26"/>
  <c r="K1082" i="26"/>
  <c r="J1082" i="26"/>
  <c r="K1081" i="26"/>
  <c r="J1081" i="26"/>
  <c r="K1080" i="26"/>
  <c r="J1080" i="26"/>
  <c r="K1079" i="26"/>
  <c r="J1143" i="26"/>
  <c r="K1078" i="26"/>
  <c r="J1078" i="26"/>
  <c r="K1077" i="26"/>
  <c r="J1077" i="26"/>
  <c r="K1076" i="26"/>
  <c r="J1076" i="26"/>
  <c r="K1075" i="26"/>
  <c r="J1075" i="26"/>
  <c r="K1074" i="26"/>
  <c r="J908" i="26"/>
  <c r="K1073" i="26"/>
  <c r="J1073" i="26"/>
  <c r="K1072" i="26"/>
  <c r="J1072" i="26"/>
  <c r="K1071" i="26"/>
  <c r="J818" i="26"/>
  <c r="K1070" i="26"/>
  <c r="J1070" i="26"/>
  <c r="K1069" i="26"/>
  <c r="J1069" i="26"/>
  <c r="K1068" i="26"/>
  <c r="J938" i="26"/>
  <c r="K1067" i="26"/>
  <c r="J1067" i="26"/>
  <c r="K1066" i="26"/>
  <c r="J964" i="26"/>
  <c r="K1065" i="26"/>
  <c r="J1065" i="26"/>
  <c r="K1064" i="26"/>
  <c r="J1064" i="26"/>
  <c r="K1063" i="26"/>
  <c r="J1063" i="26"/>
  <c r="K1062" i="26"/>
  <c r="J1062" i="26"/>
  <c r="K1061" i="26"/>
  <c r="J1061" i="26"/>
  <c r="K1060" i="26"/>
  <c r="J1060" i="26"/>
  <c r="K1059" i="26"/>
  <c r="J772" i="26"/>
  <c r="K1058" i="26"/>
  <c r="J1058" i="26"/>
  <c r="K1057" i="26"/>
  <c r="J1057" i="26"/>
  <c r="K1056" i="26"/>
  <c r="J944" i="26"/>
  <c r="K1055" i="26"/>
  <c r="J1055" i="26"/>
  <c r="K1054" i="26"/>
  <c r="J1054" i="26"/>
  <c r="K1053" i="26"/>
  <c r="J1053" i="26"/>
  <c r="K1052" i="26"/>
  <c r="J1139" i="26"/>
  <c r="K1051" i="26"/>
  <c r="J1137" i="26"/>
  <c r="K1050" i="26"/>
  <c r="J1050" i="26"/>
  <c r="K1049" i="26"/>
  <c r="J889" i="26"/>
  <c r="K1048" i="26"/>
  <c r="J1048" i="26"/>
  <c r="K1047" i="26"/>
  <c r="J1047" i="26"/>
  <c r="K1046" i="26"/>
  <c r="J1046" i="26"/>
  <c r="K1045" i="26"/>
  <c r="J1045" i="26"/>
  <c r="K1044" i="26"/>
  <c r="J999" i="26"/>
  <c r="K1043" i="26"/>
  <c r="J1043" i="26"/>
  <c r="K1042" i="26"/>
  <c r="J998" i="26"/>
  <c r="K1041" i="26"/>
  <c r="J1041" i="26"/>
  <c r="K1040" i="26"/>
  <c r="J469" i="26"/>
  <c r="K1039" i="26"/>
  <c r="J1039" i="26"/>
  <c r="K1038" i="26"/>
  <c r="J1038" i="26"/>
  <c r="K1037" i="26"/>
  <c r="J1037" i="26"/>
  <c r="K1036" i="26"/>
  <c r="J1036" i="26"/>
  <c r="K1035" i="26"/>
  <c r="J1035" i="26"/>
  <c r="K1034" i="26"/>
  <c r="J1034" i="26"/>
  <c r="K1033" i="26"/>
  <c r="J1033" i="26"/>
  <c r="K1032" i="26"/>
  <c r="J1032" i="26"/>
  <c r="K1031" i="26"/>
  <c r="J1031" i="26"/>
  <c r="K1030" i="26"/>
  <c r="J864" i="26"/>
  <c r="K1029" i="26"/>
  <c r="J1029" i="26"/>
  <c r="K1028" i="26"/>
  <c r="J916" i="26"/>
  <c r="K1027" i="26"/>
  <c r="J799" i="26"/>
  <c r="K1026" i="26"/>
  <c r="J859" i="26"/>
  <c r="K1025" i="26"/>
  <c r="J731" i="26"/>
  <c r="K1024" i="26"/>
  <c r="J1024" i="26"/>
  <c r="K1023" i="26"/>
  <c r="J1023" i="26"/>
  <c r="K1022" i="26"/>
  <c r="J1022" i="26"/>
  <c r="K1021" i="26"/>
  <c r="J1021" i="26"/>
  <c r="K1020" i="26"/>
  <c r="J1020" i="26"/>
  <c r="K1019" i="26"/>
  <c r="J987" i="26"/>
  <c r="K1018" i="26"/>
  <c r="J822" i="26"/>
  <c r="K1017" i="26"/>
  <c r="J1017" i="26"/>
  <c r="K1016" i="26"/>
  <c r="J1016" i="26"/>
  <c r="K1015" i="26"/>
  <c r="J988" i="26"/>
  <c r="K1014" i="26"/>
  <c r="J1014" i="26"/>
  <c r="K1013" i="26"/>
  <c r="J904" i="26"/>
  <c r="K1012" i="26"/>
  <c r="J1012" i="26"/>
  <c r="K1011" i="26"/>
  <c r="J1011" i="26"/>
  <c r="K1010" i="26"/>
  <c r="J1010" i="26"/>
  <c r="K1009" i="26"/>
  <c r="J1009" i="26"/>
  <c r="K1008" i="26"/>
  <c r="J1136" i="26"/>
  <c r="K1007" i="26"/>
  <c r="J1007" i="26"/>
  <c r="K1006" i="26"/>
  <c r="J1006" i="26"/>
  <c r="K1005" i="26"/>
  <c r="J1005" i="26"/>
  <c r="K1004" i="26"/>
  <c r="J1004" i="26"/>
  <c r="K1003" i="26"/>
  <c r="J1003" i="26"/>
  <c r="K1002" i="26"/>
  <c r="J1002" i="26"/>
  <c r="K1001" i="26"/>
  <c r="J1001" i="26"/>
  <c r="K1000" i="26"/>
  <c r="J1000" i="26"/>
  <c r="K999" i="26"/>
  <c r="J910" i="26"/>
  <c r="K998" i="26"/>
  <c r="J800" i="26"/>
  <c r="K997" i="26"/>
  <c r="J997" i="26"/>
  <c r="K996" i="26"/>
  <c r="J996" i="26"/>
  <c r="K995" i="26"/>
  <c r="J995" i="26"/>
  <c r="K994" i="26"/>
  <c r="J994" i="26"/>
  <c r="K993" i="26"/>
  <c r="J993" i="26"/>
  <c r="K992" i="26"/>
  <c r="J1132" i="26"/>
  <c r="K991" i="26"/>
  <c r="J991" i="26"/>
  <c r="K990" i="26"/>
  <c r="J588" i="26"/>
  <c r="K989" i="26"/>
  <c r="J989" i="26"/>
  <c r="K988" i="26"/>
  <c r="J837" i="26"/>
  <c r="K987" i="26"/>
  <c r="J856" i="26"/>
  <c r="K986" i="26"/>
  <c r="J840" i="26"/>
  <c r="K985" i="26"/>
  <c r="J985" i="26"/>
  <c r="K984" i="26"/>
  <c r="J984" i="26"/>
  <c r="K983" i="26"/>
  <c r="J983" i="26"/>
  <c r="K982" i="26"/>
  <c r="J982" i="26"/>
  <c r="K981" i="26"/>
  <c r="J981" i="26"/>
  <c r="K980" i="26"/>
  <c r="J980" i="26"/>
  <c r="K979" i="26"/>
  <c r="J979" i="26"/>
  <c r="K978" i="26"/>
  <c r="J978" i="26"/>
  <c r="K977" i="26"/>
  <c r="J977" i="26"/>
  <c r="K976" i="26"/>
  <c r="J976" i="26"/>
  <c r="K975" i="26"/>
  <c r="J839" i="26"/>
  <c r="K974" i="26"/>
  <c r="J974" i="26"/>
  <c r="K973" i="26"/>
  <c r="J973" i="26"/>
  <c r="K972" i="26"/>
  <c r="J972" i="26"/>
  <c r="K971" i="26"/>
  <c r="J834" i="26"/>
  <c r="K970" i="26"/>
  <c r="J970" i="26"/>
  <c r="K969" i="26"/>
  <c r="J969" i="26"/>
  <c r="K968" i="26"/>
  <c r="J968" i="26"/>
  <c r="K967" i="26"/>
  <c r="J967" i="26"/>
  <c r="K966" i="26"/>
  <c r="J786" i="26"/>
  <c r="K965" i="26"/>
  <c r="J831" i="26"/>
  <c r="K964" i="26"/>
  <c r="J1131" i="26"/>
  <c r="K963" i="26"/>
  <c r="J963" i="26"/>
  <c r="K962" i="26"/>
  <c r="J962" i="26"/>
  <c r="K961" i="26"/>
  <c r="J961" i="26"/>
  <c r="K960" i="26"/>
  <c r="J960" i="26"/>
  <c r="K959" i="26"/>
  <c r="J874" i="26"/>
  <c r="K958" i="26"/>
  <c r="J958" i="26"/>
  <c r="K957" i="26"/>
  <c r="J775" i="26"/>
  <c r="K956" i="26"/>
  <c r="J956" i="26"/>
  <c r="K955" i="26"/>
  <c r="J955" i="26"/>
  <c r="K954" i="26"/>
  <c r="J954" i="26"/>
  <c r="K953" i="26"/>
  <c r="J813" i="26"/>
  <c r="K952" i="26"/>
  <c r="J838" i="26"/>
  <c r="K951" i="26"/>
  <c r="J901" i="26"/>
  <c r="K950" i="26"/>
  <c r="J950" i="26"/>
  <c r="K949" i="26"/>
  <c r="J949" i="26"/>
  <c r="K948" i="26"/>
  <c r="J948" i="26"/>
  <c r="K947" i="26"/>
  <c r="J1130" i="26"/>
  <c r="K946" i="26"/>
  <c r="J946" i="26"/>
  <c r="K945" i="26"/>
  <c r="J945" i="26"/>
  <c r="K944" i="26"/>
  <c r="J798" i="26"/>
  <c r="K943" i="26"/>
  <c r="J943" i="26"/>
  <c r="K942" i="26"/>
  <c r="J942" i="26"/>
  <c r="K941" i="26"/>
  <c r="J776" i="26"/>
  <c r="K940" i="26"/>
  <c r="J940" i="26"/>
  <c r="K939" i="26"/>
  <c r="J939" i="26"/>
  <c r="K938" i="26"/>
  <c r="J1127" i="26"/>
  <c r="K937" i="26"/>
  <c r="J844" i="26"/>
  <c r="K936" i="26"/>
  <c r="J932" i="26"/>
  <c r="K935" i="26"/>
  <c r="J779" i="26"/>
  <c r="K934" i="26"/>
  <c r="J934" i="26"/>
  <c r="K933" i="26"/>
  <c r="J933" i="26"/>
  <c r="K932" i="26"/>
  <c r="J1124" i="26"/>
  <c r="K931" i="26"/>
  <c r="J931" i="26"/>
  <c r="K930" i="26"/>
  <c r="J1100" i="26"/>
  <c r="K929" i="26"/>
  <c r="J929" i="26"/>
  <c r="K928" i="26"/>
  <c r="J928" i="26"/>
  <c r="K927" i="26"/>
  <c r="J927" i="26"/>
  <c r="K926" i="26"/>
  <c r="J926" i="26"/>
  <c r="K925" i="26"/>
  <c r="J925" i="26"/>
  <c r="K924" i="26"/>
  <c r="J662" i="26"/>
  <c r="K923" i="26"/>
  <c r="J923" i="26"/>
  <c r="K922" i="26"/>
  <c r="J922" i="26"/>
  <c r="K921" i="26"/>
  <c r="J825" i="26"/>
  <c r="K920" i="26"/>
  <c r="J920" i="26"/>
  <c r="K919" i="26"/>
  <c r="J919" i="26"/>
  <c r="K918" i="26"/>
  <c r="J918" i="26"/>
  <c r="K917" i="26"/>
  <c r="J1008" i="26"/>
  <c r="K916" i="26"/>
  <c r="J804" i="26"/>
  <c r="K915" i="26"/>
  <c r="J915" i="26"/>
  <c r="K914" i="26"/>
  <c r="J935" i="26"/>
  <c r="K913" i="26"/>
  <c r="J913" i="26"/>
  <c r="K912" i="26"/>
  <c r="J912" i="26"/>
  <c r="K911" i="26"/>
  <c r="J408" i="26"/>
  <c r="K910" i="26"/>
  <c r="J924" i="26"/>
  <c r="K909" i="26"/>
  <c r="J909" i="26"/>
  <c r="K908" i="26"/>
  <c r="J891" i="26"/>
  <c r="K907" i="26"/>
  <c r="J907" i="26"/>
  <c r="K906" i="26"/>
  <c r="J906" i="26"/>
  <c r="K905" i="26"/>
  <c r="J905" i="26"/>
  <c r="K904" i="26"/>
  <c r="J562" i="26"/>
  <c r="K903" i="26"/>
  <c r="J903" i="26"/>
  <c r="K902" i="26"/>
  <c r="J947" i="26"/>
  <c r="K901" i="26"/>
  <c r="J930" i="26"/>
  <c r="K900" i="26"/>
  <c r="J900" i="26"/>
  <c r="K899" i="26"/>
  <c r="J899" i="26"/>
  <c r="K898" i="26"/>
  <c r="J791" i="26"/>
  <c r="K897" i="26"/>
  <c r="J917" i="26"/>
  <c r="K896" i="26"/>
  <c r="J896" i="26"/>
  <c r="K895" i="26"/>
  <c r="J774" i="26"/>
  <c r="K894" i="26"/>
  <c r="J880" i="26"/>
  <c r="K893" i="26"/>
  <c r="J893" i="26"/>
  <c r="K892" i="26"/>
  <c r="J892" i="26"/>
  <c r="K891" i="26"/>
  <c r="J975" i="26"/>
  <c r="K890" i="26"/>
  <c r="J1098" i="26"/>
  <c r="K889" i="26"/>
  <c r="J990" i="26"/>
  <c r="K888" i="26"/>
  <c r="J888" i="26"/>
  <c r="K887" i="26"/>
  <c r="J887" i="26"/>
  <c r="K886" i="26"/>
  <c r="J886" i="26"/>
  <c r="K885" i="26"/>
  <c r="J885" i="26"/>
  <c r="K884" i="26"/>
  <c r="J897" i="26"/>
  <c r="K883" i="26"/>
  <c r="J883" i="26"/>
  <c r="K882" i="26"/>
  <c r="J882" i="26"/>
  <c r="K881" i="26"/>
  <c r="J1018" i="26"/>
  <c r="K880" i="26"/>
  <c r="J902" i="26"/>
  <c r="K879" i="26"/>
  <c r="J879" i="26"/>
  <c r="K878" i="26"/>
  <c r="J1096" i="26"/>
  <c r="K877" i="26"/>
  <c r="J877" i="26"/>
  <c r="K876" i="26"/>
  <c r="J876" i="26"/>
  <c r="K875" i="26"/>
  <c r="J875" i="26"/>
  <c r="K874" i="26"/>
  <c r="J992" i="26"/>
  <c r="K873" i="26"/>
  <c r="J895" i="26"/>
  <c r="K872" i="26"/>
  <c r="J872" i="26"/>
  <c r="K871" i="26"/>
  <c r="J986" i="26"/>
  <c r="K870" i="26"/>
  <c r="J870" i="26"/>
  <c r="K869" i="26"/>
  <c r="J869" i="26"/>
  <c r="K868" i="26"/>
  <c r="J1087" i="26"/>
  <c r="K867" i="26"/>
  <c r="J867" i="26"/>
  <c r="K866" i="26"/>
  <c r="J866" i="26"/>
  <c r="K865" i="26"/>
  <c r="J865" i="26"/>
  <c r="K864" i="26"/>
  <c r="J1079" i="26"/>
  <c r="K863" i="26"/>
  <c r="J863" i="26"/>
  <c r="K862" i="26"/>
  <c r="J862" i="26"/>
  <c r="K861" i="26"/>
  <c r="J861" i="26"/>
  <c r="K860" i="26"/>
  <c r="J860" i="26"/>
  <c r="K859" i="26"/>
  <c r="J1074" i="26"/>
  <c r="K858" i="26"/>
  <c r="J858" i="26"/>
  <c r="K857" i="26"/>
  <c r="J857" i="26"/>
  <c r="K856" i="26"/>
  <c r="J890" i="26"/>
  <c r="K855" i="26"/>
  <c r="J1071" i="26"/>
  <c r="K854" i="26"/>
  <c r="J854" i="26"/>
  <c r="K853" i="26"/>
  <c r="J853" i="26"/>
  <c r="K852" i="26"/>
  <c r="J873" i="26"/>
  <c r="K851" i="26"/>
  <c r="J851" i="26"/>
  <c r="K850" i="26"/>
  <c r="J850" i="26"/>
  <c r="K849" i="26"/>
  <c r="J849" i="26"/>
  <c r="K848" i="26"/>
  <c r="J848" i="26"/>
  <c r="K847" i="26"/>
  <c r="J847" i="26"/>
  <c r="K846" i="26"/>
  <c r="J846" i="26"/>
  <c r="K845" i="26"/>
  <c r="J898" i="26"/>
  <c r="K844" i="26"/>
  <c r="J855" i="26"/>
  <c r="K843" i="26"/>
  <c r="J1013" i="26"/>
  <c r="K842" i="26"/>
  <c r="J842" i="26"/>
  <c r="K841" i="26"/>
  <c r="J841" i="26"/>
  <c r="K840" i="26"/>
  <c r="J770" i="26"/>
  <c r="K839" i="26"/>
  <c r="J1068" i="26"/>
  <c r="K838" i="26"/>
  <c r="J966" i="26"/>
  <c r="K837" i="26"/>
  <c r="J959" i="26"/>
  <c r="K836" i="26"/>
  <c r="J836" i="26"/>
  <c r="K835" i="26"/>
  <c r="J835" i="26"/>
  <c r="K834" i="26"/>
  <c r="J852" i="26"/>
  <c r="K833" i="26"/>
  <c r="J833" i="26"/>
  <c r="K832" i="26"/>
  <c r="J832" i="26"/>
  <c r="K831" i="26"/>
  <c r="J911" i="26"/>
  <c r="K830" i="26"/>
  <c r="J830" i="26"/>
  <c r="K829" i="26"/>
  <c r="J829" i="26"/>
  <c r="K828" i="26"/>
  <c r="J828" i="26"/>
  <c r="K827" i="26"/>
  <c r="J827" i="26"/>
  <c r="K826" i="26"/>
  <c r="J826" i="26"/>
  <c r="K825" i="26"/>
  <c r="J1025" i="26"/>
  <c r="K824" i="26"/>
  <c r="J1066" i="26"/>
  <c r="K823" i="26"/>
  <c r="J823" i="26"/>
  <c r="K822" i="26"/>
  <c r="J971" i="26"/>
  <c r="K821" i="26"/>
  <c r="J821" i="26"/>
  <c r="K820" i="26"/>
  <c r="J820" i="26"/>
  <c r="K819" i="26"/>
  <c r="J819" i="26"/>
  <c r="K818" i="26"/>
  <c r="J914" i="26"/>
  <c r="K817" i="26"/>
  <c r="J817" i="26"/>
  <c r="K816" i="26"/>
  <c r="J816" i="26"/>
  <c r="K815" i="26"/>
  <c r="J815" i="26"/>
  <c r="K814" i="26"/>
  <c r="J814" i="26"/>
  <c r="K813" i="26"/>
  <c r="J1059" i="26"/>
  <c r="K812" i="26"/>
  <c r="J812" i="26"/>
  <c r="K811" i="26"/>
  <c r="J811" i="26"/>
  <c r="K810" i="26"/>
  <c r="J810" i="26"/>
  <c r="K809" i="26"/>
  <c r="J809" i="26"/>
  <c r="K808" i="26"/>
  <c r="J808" i="26"/>
  <c r="K807" i="26"/>
  <c r="J807" i="26"/>
  <c r="K806" i="26"/>
  <c r="J806" i="26"/>
  <c r="K805" i="26"/>
  <c r="J953" i="26"/>
  <c r="K804" i="26"/>
  <c r="J824" i="26"/>
  <c r="K803" i="26"/>
  <c r="J803" i="26"/>
  <c r="K802" i="26"/>
  <c r="J1056" i="26"/>
  <c r="K801" i="26"/>
  <c r="J801" i="26"/>
  <c r="K800" i="26"/>
  <c r="J936" i="26"/>
  <c r="K799" i="26"/>
  <c r="J1052" i="26"/>
  <c r="K798" i="26"/>
  <c r="J868" i="26"/>
  <c r="K797" i="26"/>
  <c r="J797" i="26"/>
  <c r="K796" i="26"/>
  <c r="J796" i="26"/>
  <c r="K795" i="26"/>
  <c r="J795" i="26"/>
  <c r="K794" i="26"/>
  <c r="J794" i="26"/>
  <c r="K793" i="26"/>
  <c r="J793" i="26"/>
  <c r="K792" i="26"/>
  <c r="J792" i="26"/>
  <c r="K791" i="26"/>
  <c r="J1015" i="26"/>
  <c r="K790" i="26"/>
  <c r="J790" i="26"/>
  <c r="K789" i="26"/>
  <c r="J1051" i="26"/>
  <c r="K788" i="26"/>
  <c r="J788" i="26"/>
  <c r="K787" i="26"/>
  <c r="J787" i="26"/>
  <c r="K786" i="26"/>
  <c r="J871" i="26"/>
  <c r="K785" i="26"/>
  <c r="J1019" i="26"/>
  <c r="K784" i="26"/>
  <c r="J784" i="26"/>
  <c r="K783" i="26"/>
  <c r="J783" i="26"/>
  <c r="K782" i="26"/>
  <c r="J782" i="26"/>
  <c r="K781" i="26"/>
  <c r="J781" i="26"/>
  <c r="K780" i="26"/>
  <c r="J780" i="26"/>
  <c r="K779" i="26"/>
  <c r="J750" i="26"/>
  <c r="K778" i="26"/>
  <c r="J778" i="26"/>
  <c r="K777" i="26"/>
  <c r="J777" i="26"/>
  <c r="K776" i="26"/>
  <c r="J1049" i="26"/>
  <c r="K775" i="26"/>
  <c r="J1027" i="26"/>
  <c r="K774" i="26"/>
  <c r="J1026" i="26"/>
  <c r="K773" i="26"/>
  <c r="J843" i="26"/>
  <c r="K772" i="26"/>
  <c r="J1028" i="26"/>
  <c r="K771" i="26"/>
  <c r="J771" i="26"/>
  <c r="K770" i="26"/>
  <c r="J1044" i="26"/>
  <c r="K769" i="26"/>
  <c r="J769" i="26"/>
  <c r="K768" i="26"/>
  <c r="J768" i="26"/>
  <c r="K767" i="26"/>
  <c r="J767" i="26"/>
  <c r="K766" i="26"/>
  <c r="J766" i="26"/>
  <c r="K765" i="26"/>
  <c r="J765" i="26"/>
  <c r="K764" i="26"/>
  <c r="J764" i="26"/>
  <c r="K763" i="26"/>
  <c r="J763" i="26"/>
  <c r="K762" i="26"/>
  <c r="J762" i="26"/>
  <c r="K761" i="26"/>
  <c r="J761" i="26"/>
  <c r="K760" i="26"/>
  <c r="J760" i="26"/>
  <c r="K759" i="26"/>
  <c r="J759" i="26"/>
  <c r="K758" i="26"/>
  <c r="J758" i="26"/>
  <c r="K757" i="26"/>
  <c r="J757" i="26"/>
  <c r="K756" i="26"/>
  <c r="J756" i="26"/>
  <c r="K755" i="26"/>
  <c r="J755" i="26"/>
  <c r="K754" i="26"/>
  <c r="J754" i="26"/>
  <c r="K753" i="26"/>
  <c r="J753" i="26"/>
  <c r="K752" i="26"/>
  <c r="J752" i="26"/>
  <c r="K751" i="26"/>
  <c r="J751" i="26"/>
  <c r="K750" i="26"/>
  <c r="J957" i="26"/>
  <c r="K749" i="26"/>
  <c r="J749" i="26"/>
  <c r="K748" i="26"/>
  <c r="J748" i="26"/>
  <c r="K747" i="26"/>
  <c r="J747" i="26"/>
  <c r="K746" i="26"/>
  <c r="J746" i="26"/>
  <c r="K745" i="26"/>
  <c r="J737" i="26"/>
  <c r="K744" i="26"/>
  <c r="J744" i="26"/>
  <c r="K743" i="26"/>
  <c r="J743" i="26"/>
  <c r="K742" i="26"/>
  <c r="J805" i="26"/>
  <c r="K741" i="26"/>
  <c r="J741" i="26"/>
  <c r="K740" i="26"/>
  <c r="J740" i="26"/>
  <c r="K739" i="26"/>
  <c r="J739" i="26"/>
  <c r="K738" i="26"/>
  <c r="J738" i="26"/>
  <c r="K737" i="26"/>
  <c r="J1042" i="26"/>
  <c r="K736" i="26"/>
  <c r="J789" i="26"/>
  <c r="K735" i="26"/>
  <c r="J735" i="26"/>
  <c r="K734" i="26"/>
  <c r="J734" i="26"/>
  <c r="K733" i="26"/>
  <c r="J733" i="26"/>
  <c r="K732" i="26"/>
  <c r="J732" i="26"/>
  <c r="K731" i="26"/>
  <c r="J921" i="26"/>
  <c r="K730" i="26"/>
  <c r="J730" i="26"/>
  <c r="K729" i="26"/>
  <c r="J729" i="26"/>
  <c r="K728" i="26"/>
  <c r="J965" i="26"/>
  <c r="K727" i="26"/>
  <c r="J727" i="26"/>
  <c r="K726" i="26"/>
  <c r="J726" i="26"/>
  <c r="K725" i="26"/>
  <c r="J725" i="26"/>
  <c r="K724" i="26"/>
  <c r="J724" i="26"/>
  <c r="K723" i="26"/>
  <c r="J723" i="26"/>
  <c r="K722" i="26"/>
  <c r="J722" i="26"/>
  <c r="K721" i="26"/>
  <c r="J721" i="26"/>
  <c r="K720" i="26"/>
  <c r="J720" i="26"/>
  <c r="K719" i="26"/>
  <c r="J719" i="26"/>
  <c r="K718" i="26"/>
  <c r="J718" i="26"/>
  <c r="K717" i="26"/>
  <c r="J717" i="26"/>
  <c r="K716" i="26"/>
  <c r="J716" i="26"/>
  <c r="K715" i="26"/>
  <c r="J715" i="26"/>
  <c r="K714" i="26"/>
  <c r="J714" i="26"/>
  <c r="K713" i="26"/>
  <c r="J713" i="26"/>
  <c r="K712" i="26"/>
  <c r="J712" i="26"/>
  <c r="K711" i="26"/>
  <c r="J711" i="26"/>
  <c r="K710" i="26"/>
  <c r="J710" i="26"/>
  <c r="K709" i="26"/>
  <c r="J709" i="26"/>
  <c r="K708" i="26"/>
  <c r="J708" i="26"/>
  <c r="K707" i="26"/>
  <c r="J707" i="26"/>
  <c r="K706" i="26"/>
  <c r="J706" i="26"/>
  <c r="K705" i="26"/>
  <c r="J845" i="26"/>
  <c r="K704" i="26"/>
  <c r="J704" i="26"/>
  <c r="K703" i="26"/>
  <c r="J585" i="26"/>
  <c r="K702" i="26"/>
  <c r="J702" i="26"/>
  <c r="K701" i="26"/>
  <c r="J701" i="26"/>
  <c r="K700" i="26"/>
  <c r="J700" i="26"/>
  <c r="K699" i="26"/>
  <c r="J699" i="26"/>
  <c r="K698" i="26"/>
  <c r="J698" i="26"/>
  <c r="K697" i="26"/>
  <c r="J697" i="26"/>
  <c r="K696" i="26"/>
  <c r="J696" i="26"/>
  <c r="K695" i="26"/>
  <c r="J695" i="26"/>
  <c r="K694" i="26"/>
  <c r="J694" i="26"/>
  <c r="K693" i="26"/>
  <c r="J693" i="26"/>
  <c r="K692" i="26"/>
  <c r="J692" i="26"/>
  <c r="K691" i="26"/>
  <c r="J691" i="26"/>
  <c r="K690" i="26"/>
  <c r="J690" i="26"/>
  <c r="K689" i="26"/>
  <c r="J689" i="26"/>
  <c r="K688" i="26"/>
  <c r="J688" i="26"/>
  <c r="K687" i="26"/>
  <c r="J687" i="26"/>
  <c r="K686" i="26"/>
  <c r="J686" i="26"/>
  <c r="K685" i="26"/>
  <c r="J685" i="26"/>
  <c r="K684" i="26"/>
  <c r="J684" i="26"/>
  <c r="K683" i="26"/>
  <c r="J683" i="26"/>
  <c r="K682" i="26"/>
  <c r="J682" i="26"/>
  <c r="K681" i="26"/>
  <c r="J681" i="26"/>
  <c r="K680" i="26"/>
  <c r="J680" i="26"/>
  <c r="K679" i="26"/>
  <c r="J679" i="26"/>
  <c r="K678" i="26"/>
  <c r="J678" i="26"/>
  <c r="K677" i="26"/>
  <c r="J677" i="26"/>
  <c r="K676" i="26"/>
  <c r="J676" i="26"/>
  <c r="K675" i="26"/>
  <c r="J675" i="26"/>
  <c r="K674" i="26"/>
  <c r="J674" i="26"/>
  <c r="K673" i="26"/>
  <c r="J673" i="26"/>
  <c r="K672" i="26"/>
  <c r="J672" i="26"/>
  <c r="K671" i="26"/>
  <c r="J671" i="26"/>
  <c r="K670" i="26"/>
  <c r="J670" i="26"/>
  <c r="K669" i="26"/>
  <c r="J669" i="26"/>
  <c r="K668" i="26"/>
  <c r="J668" i="26"/>
  <c r="K667" i="26"/>
  <c r="J667" i="26"/>
  <c r="K666" i="26"/>
  <c r="K665" i="26"/>
  <c r="J665" i="26"/>
  <c r="K664" i="26"/>
  <c r="J664" i="26"/>
  <c r="K663" i="26"/>
  <c r="J663" i="26"/>
  <c r="K662" i="26"/>
  <c r="J608" i="26"/>
  <c r="K661" i="26"/>
  <c r="J661" i="26"/>
  <c r="K660" i="26"/>
  <c r="J660" i="26"/>
  <c r="K659" i="26"/>
  <c r="J659" i="26"/>
  <c r="K658" i="26"/>
  <c r="J658" i="26"/>
  <c r="K657" i="26"/>
  <c r="J657" i="26"/>
  <c r="K656" i="26"/>
  <c r="J656" i="26"/>
  <c r="K655" i="26"/>
  <c r="J655" i="26"/>
  <c r="K654" i="26"/>
  <c r="J654" i="26"/>
  <c r="K653" i="26"/>
  <c r="J653" i="26"/>
  <c r="K652" i="26"/>
  <c r="J652" i="26"/>
  <c r="K651" i="26"/>
  <c r="J651" i="26"/>
  <c r="K650" i="26"/>
  <c r="J650" i="26"/>
  <c r="K649" i="26"/>
  <c r="J649" i="26"/>
  <c r="K648" i="26"/>
  <c r="J648" i="26"/>
  <c r="K647" i="26"/>
  <c r="J647" i="26"/>
  <c r="K646" i="26"/>
  <c r="J646" i="26"/>
  <c r="K645" i="26"/>
  <c r="J645" i="26"/>
  <c r="K644" i="26"/>
  <c r="J644" i="26"/>
  <c r="K643" i="26"/>
  <c r="J643" i="26"/>
  <c r="K642" i="26"/>
  <c r="J642" i="26"/>
  <c r="K641" i="26"/>
  <c r="J641" i="26"/>
  <c r="K640" i="26"/>
  <c r="J640" i="26"/>
  <c r="K639" i="26"/>
  <c r="J639" i="26"/>
  <c r="K638" i="26"/>
  <c r="J638" i="26"/>
  <c r="K637" i="26"/>
  <c r="J637" i="26"/>
  <c r="K636" i="26"/>
  <c r="J636" i="26"/>
  <c r="K635" i="26"/>
  <c r="J635" i="26"/>
  <c r="K634" i="26"/>
  <c r="J634" i="26"/>
  <c r="K633" i="26"/>
  <c r="J633" i="26"/>
  <c r="K632" i="26"/>
  <c r="J632" i="26"/>
  <c r="K631" i="26"/>
  <c r="J631" i="26"/>
  <c r="K630" i="26"/>
  <c r="J630" i="26"/>
  <c r="K629" i="26"/>
  <c r="J629" i="26"/>
  <c r="K628" i="26"/>
  <c r="J628" i="26"/>
  <c r="K627" i="26"/>
  <c r="J627" i="26"/>
  <c r="K626" i="26"/>
  <c r="J626" i="26"/>
  <c r="K625" i="26"/>
  <c r="J625" i="26"/>
  <c r="K624" i="26"/>
  <c r="J624" i="26"/>
  <c r="K623" i="26"/>
  <c r="J623" i="26"/>
  <c r="K622" i="26"/>
  <c r="J622" i="26"/>
  <c r="K621" i="26"/>
  <c r="J621" i="26"/>
  <c r="K620" i="26"/>
  <c r="J620" i="26"/>
  <c r="K619" i="26"/>
  <c r="J619" i="26"/>
  <c r="K618" i="26"/>
  <c r="J618" i="26"/>
  <c r="K617" i="26"/>
  <c r="J617" i="26"/>
  <c r="K616" i="26"/>
  <c r="J616" i="26"/>
  <c r="K615" i="26"/>
  <c r="J615" i="26"/>
  <c r="K614" i="26"/>
  <c r="J614" i="26"/>
  <c r="K613" i="26"/>
  <c r="J613" i="26"/>
  <c r="K612" i="26"/>
  <c r="J612" i="26"/>
  <c r="K611" i="26"/>
  <c r="J611" i="26"/>
  <c r="K610" i="26"/>
  <c r="J610" i="26"/>
  <c r="K609" i="26"/>
  <c r="J609" i="26"/>
  <c r="K608" i="26"/>
  <c r="J1040" i="26"/>
  <c r="K607" i="26"/>
  <c r="J607" i="26"/>
  <c r="K606" i="26"/>
  <c r="J606" i="26"/>
  <c r="K605" i="26"/>
  <c r="J605" i="26"/>
  <c r="K604" i="26"/>
  <c r="J604" i="26"/>
  <c r="K603" i="26"/>
  <c r="J603" i="26"/>
  <c r="K602" i="26"/>
  <c r="J602" i="26"/>
  <c r="K601" i="26"/>
  <c r="J601" i="26"/>
  <c r="K600" i="26"/>
  <c r="J600" i="26"/>
  <c r="K599" i="26"/>
  <c r="J599" i="26"/>
  <c r="K598" i="26"/>
  <c r="J598" i="26"/>
  <c r="K597" i="26"/>
  <c r="J597" i="26"/>
  <c r="K596" i="26"/>
  <c r="J596" i="26"/>
  <c r="K595" i="26"/>
  <c r="J595" i="26"/>
  <c r="K594" i="26"/>
  <c r="J594" i="26"/>
  <c r="K593" i="26"/>
  <c r="J593" i="26"/>
  <c r="K592" i="26"/>
  <c r="J592" i="26"/>
  <c r="K591" i="26"/>
  <c r="J591" i="26"/>
  <c r="K590" i="26"/>
  <c r="J590" i="26"/>
  <c r="K589" i="26"/>
  <c r="J589" i="26"/>
  <c r="K588" i="26"/>
  <c r="J785" i="26"/>
  <c r="K587" i="26"/>
  <c r="J587" i="26"/>
  <c r="K586" i="26"/>
  <c r="J586" i="26"/>
  <c r="K585" i="26"/>
  <c r="J745" i="26"/>
  <c r="K584" i="26"/>
  <c r="J583" i="26"/>
  <c r="K583" i="26"/>
  <c r="J773" i="26"/>
  <c r="K582" i="26"/>
  <c r="J582" i="26"/>
  <c r="K581" i="26"/>
  <c r="J581" i="26"/>
  <c r="K580" i="26"/>
  <c r="J580" i="26"/>
  <c r="K579" i="26"/>
  <c r="J579" i="26"/>
  <c r="K578" i="26"/>
  <c r="J578" i="26"/>
  <c r="K577" i="26"/>
  <c r="J577" i="26"/>
  <c r="K576" i="26"/>
  <c r="J576" i="26"/>
  <c r="K575" i="26"/>
  <c r="J575" i="26"/>
  <c r="K574" i="26"/>
  <c r="J574" i="26"/>
  <c r="K573" i="26"/>
  <c r="J573" i="26"/>
  <c r="K572" i="26"/>
  <c r="J572" i="26"/>
  <c r="K571" i="26"/>
  <c r="J571" i="26"/>
  <c r="K570" i="26"/>
  <c r="J570" i="26"/>
  <c r="K569" i="26"/>
  <c r="J569" i="26"/>
  <c r="K568" i="26"/>
  <c r="J568" i="26"/>
  <c r="K567" i="26"/>
  <c r="J567" i="26"/>
  <c r="K566" i="26"/>
  <c r="J566" i="26"/>
  <c r="K565" i="26"/>
  <c r="J565" i="26"/>
  <c r="K564" i="26"/>
  <c r="J564" i="26"/>
  <c r="K563" i="26"/>
  <c r="J563" i="26"/>
  <c r="K562" i="26"/>
  <c r="J742" i="26"/>
  <c r="K561" i="26"/>
  <c r="J561" i="26"/>
  <c r="K560" i="26"/>
  <c r="J560" i="26"/>
  <c r="K559" i="26"/>
  <c r="J559" i="26"/>
  <c r="K558" i="26"/>
  <c r="J558" i="26"/>
  <c r="K557" i="26"/>
  <c r="J557" i="26"/>
  <c r="K556" i="26"/>
  <c r="J556" i="26"/>
  <c r="K555" i="26"/>
  <c r="J555" i="26"/>
  <c r="K554" i="26"/>
  <c r="J554" i="26"/>
  <c r="K553" i="26"/>
  <c r="J553" i="26"/>
  <c r="K552" i="26"/>
  <c r="J552" i="26"/>
  <c r="K551" i="26"/>
  <c r="J551" i="26"/>
  <c r="K550" i="26"/>
  <c r="J550" i="26"/>
  <c r="K549" i="26"/>
  <c r="J549" i="26"/>
  <c r="K548" i="26"/>
  <c r="J548" i="26"/>
  <c r="K547" i="26"/>
  <c r="J547" i="26"/>
  <c r="K546" i="26"/>
  <c r="J546" i="26"/>
  <c r="K545" i="26"/>
  <c r="J545" i="26"/>
  <c r="K544" i="26"/>
  <c r="J544" i="26"/>
  <c r="K543" i="26"/>
  <c r="J543" i="26"/>
  <c r="K542" i="26"/>
  <c r="J542" i="26"/>
  <c r="K541" i="26"/>
  <c r="J541" i="26"/>
  <c r="K540" i="26"/>
  <c r="J540" i="26"/>
  <c r="K539" i="26"/>
  <c r="J539" i="26"/>
  <c r="K538" i="26"/>
  <c r="J538" i="26"/>
  <c r="K537" i="26"/>
  <c r="J537" i="26"/>
  <c r="K536" i="26"/>
  <c r="J536" i="26"/>
  <c r="K535" i="26"/>
  <c r="J535" i="26"/>
  <c r="K534" i="26"/>
  <c r="J534" i="26"/>
  <c r="K533" i="26"/>
  <c r="J533" i="26"/>
  <c r="K532" i="26"/>
  <c r="J532" i="26"/>
  <c r="K531" i="26"/>
  <c r="J531" i="26"/>
  <c r="K530" i="26"/>
  <c r="J530" i="26"/>
  <c r="K529" i="26"/>
  <c r="J529" i="26"/>
  <c r="K528" i="26"/>
  <c r="J528" i="26"/>
  <c r="K527" i="26"/>
  <c r="J527" i="26"/>
  <c r="K526" i="26"/>
  <c r="J526" i="26"/>
  <c r="K525" i="26"/>
  <c r="J525" i="26"/>
  <c r="K524" i="26"/>
  <c r="J524" i="26"/>
  <c r="K523" i="26"/>
  <c r="J523" i="26"/>
  <c r="K522" i="26"/>
  <c r="J522" i="26"/>
  <c r="K521" i="26"/>
  <c r="J521" i="26"/>
  <c r="K520" i="26"/>
  <c r="J520" i="26"/>
  <c r="K519" i="26"/>
  <c r="J519" i="26"/>
  <c r="K518" i="26"/>
  <c r="J518" i="26"/>
  <c r="K517" i="26"/>
  <c r="J517" i="26"/>
  <c r="K516" i="26"/>
  <c r="J516" i="26"/>
  <c r="K515" i="26"/>
  <c r="J515" i="26"/>
  <c r="K514" i="26"/>
  <c r="J514" i="26"/>
  <c r="K513" i="26"/>
  <c r="J513" i="26"/>
  <c r="K512" i="26"/>
  <c r="J512" i="26"/>
  <c r="K511" i="26"/>
  <c r="J511" i="26"/>
  <c r="K510" i="26"/>
  <c r="J510" i="26"/>
  <c r="K509" i="26"/>
  <c r="J509" i="26"/>
  <c r="K508" i="26"/>
  <c r="J508" i="26"/>
  <c r="K507" i="26"/>
  <c r="J507" i="26"/>
  <c r="K506" i="26"/>
  <c r="J506" i="26"/>
  <c r="K505" i="26"/>
  <c r="J505" i="26"/>
  <c r="K504" i="26"/>
  <c r="J504" i="26"/>
  <c r="K503" i="26"/>
  <c r="J503" i="26"/>
  <c r="K502" i="26"/>
  <c r="J502" i="26"/>
  <c r="K501" i="26"/>
  <c r="J501" i="26"/>
  <c r="K500" i="26"/>
  <c r="J500" i="26"/>
  <c r="K499" i="26"/>
  <c r="J499" i="26"/>
  <c r="K498" i="26"/>
  <c r="J498" i="26"/>
  <c r="K497" i="26"/>
  <c r="J497" i="26"/>
  <c r="K496" i="26"/>
  <c r="J496" i="26"/>
  <c r="K495" i="26"/>
  <c r="J495" i="26"/>
  <c r="K494" i="26"/>
  <c r="J494" i="26"/>
  <c r="K493" i="26"/>
  <c r="J493" i="26"/>
  <c r="K492" i="26"/>
  <c r="J492" i="26"/>
  <c r="K491" i="26"/>
  <c r="J491" i="26"/>
  <c r="K490" i="26"/>
  <c r="J490" i="26"/>
  <c r="K489" i="26"/>
  <c r="J489" i="26"/>
  <c r="K488" i="26"/>
  <c r="J488" i="26"/>
  <c r="K487" i="26"/>
  <c r="J487" i="26"/>
  <c r="K486" i="26"/>
  <c r="J486" i="26"/>
  <c r="K485" i="26"/>
  <c r="J485" i="26"/>
  <c r="K484" i="26"/>
  <c r="J484" i="26"/>
  <c r="K483" i="26"/>
  <c r="J483" i="26"/>
  <c r="K482" i="26"/>
  <c r="J482" i="26"/>
  <c r="K481" i="26"/>
  <c r="J481" i="26"/>
  <c r="K480" i="26"/>
  <c r="J480" i="26"/>
  <c r="K479" i="26"/>
  <c r="J479" i="26"/>
  <c r="K478" i="26"/>
  <c r="J478" i="26"/>
  <c r="K477" i="26"/>
  <c r="J477" i="26"/>
  <c r="K476" i="26"/>
  <c r="J476" i="26"/>
  <c r="K475" i="26"/>
  <c r="J475" i="26"/>
  <c r="K474" i="26"/>
  <c r="J474" i="26"/>
  <c r="K473" i="26"/>
  <c r="J473" i="26"/>
  <c r="K472" i="26"/>
  <c r="J472" i="26"/>
  <c r="K471" i="26"/>
  <c r="J471" i="26"/>
  <c r="K470" i="26"/>
  <c r="J470" i="26"/>
  <c r="K469" i="26"/>
  <c r="J705" i="26"/>
  <c r="K468" i="26"/>
  <c r="J468" i="26"/>
  <c r="K467" i="26"/>
  <c r="J467" i="26"/>
  <c r="K466" i="26"/>
  <c r="J466" i="26"/>
  <c r="K465" i="26"/>
  <c r="J465" i="26"/>
  <c r="K464" i="26"/>
  <c r="J464" i="26"/>
  <c r="K463" i="26"/>
  <c r="J463" i="26"/>
  <c r="K462" i="26"/>
  <c r="J462" i="26"/>
  <c r="K461" i="26"/>
  <c r="J461" i="26"/>
  <c r="K460" i="26"/>
  <c r="J460" i="26"/>
  <c r="K459" i="26"/>
  <c r="J459" i="26"/>
  <c r="K458" i="26"/>
  <c r="J458" i="26"/>
  <c r="K457" i="26"/>
  <c r="J457" i="26"/>
  <c r="K456" i="26"/>
  <c r="J456" i="26"/>
  <c r="K455" i="26"/>
  <c r="J455" i="26"/>
  <c r="K454" i="26"/>
  <c r="J454" i="26"/>
  <c r="K453" i="26"/>
  <c r="J453" i="26"/>
  <c r="K452" i="26"/>
  <c r="J452" i="26"/>
  <c r="K451" i="26"/>
  <c r="J451" i="26"/>
  <c r="K450" i="26"/>
  <c r="J450" i="26"/>
  <c r="K449" i="26"/>
  <c r="J449" i="26"/>
  <c r="K448" i="26"/>
  <c r="J448" i="26"/>
  <c r="K447" i="26"/>
  <c r="J447" i="26"/>
  <c r="K446" i="26"/>
  <c r="J446" i="26"/>
  <c r="K445" i="26"/>
  <c r="J445" i="26"/>
  <c r="K444" i="26"/>
  <c r="J444" i="26"/>
  <c r="K443" i="26"/>
  <c r="J443" i="26"/>
  <c r="K442" i="26"/>
  <c r="J442" i="26"/>
  <c r="K441" i="26"/>
  <c r="J441" i="26"/>
  <c r="K440" i="26"/>
  <c r="J440" i="26"/>
  <c r="K439" i="26"/>
  <c r="J439" i="26"/>
  <c r="K438" i="26"/>
  <c r="J438" i="26"/>
  <c r="K437" i="26"/>
  <c r="J437" i="26"/>
  <c r="K436" i="26"/>
  <c r="J436" i="26"/>
  <c r="K435" i="26"/>
  <c r="J435" i="26"/>
  <c r="K434" i="26"/>
  <c r="J434" i="26"/>
  <c r="K433" i="26"/>
  <c r="J433" i="26"/>
  <c r="K432" i="26"/>
  <c r="J432" i="26"/>
  <c r="K431" i="26"/>
  <c r="J431" i="26"/>
  <c r="K430" i="26"/>
  <c r="J430" i="26"/>
  <c r="K429" i="26"/>
  <c r="J429" i="26"/>
  <c r="K428" i="26"/>
  <c r="J428" i="26"/>
  <c r="K427" i="26"/>
  <c r="J427" i="26"/>
  <c r="K426" i="26"/>
  <c r="J426" i="26"/>
  <c r="K425" i="26"/>
  <c r="J425" i="26"/>
  <c r="K424" i="26"/>
  <c r="J424" i="26"/>
  <c r="K423" i="26"/>
  <c r="J423" i="26"/>
  <c r="K422" i="26"/>
  <c r="J422" i="26"/>
  <c r="K421" i="26"/>
  <c r="J421" i="26"/>
  <c r="K420" i="26"/>
  <c r="J420" i="26"/>
  <c r="K419" i="26"/>
  <c r="J419" i="26"/>
  <c r="K418" i="26"/>
  <c r="J418" i="26"/>
  <c r="K417" i="26"/>
  <c r="J417" i="26"/>
  <c r="K416" i="26"/>
  <c r="J416" i="26"/>
  <c r="K415" i="26"/>
  <c r="J415" i="26"/>
  <c r="K414" i="26"/>
  <c r="J414" i="26"/>
  <c r="K413" i="26"/>
  <c r="J413" i="26"/>
  <c r="K412" i="26"/>
  <c r="J412" i="26"/>
  <c r="K411" i="26"/>
  <c r="J411" i="26"/>
  <c r="K410" i="26"/>
  <c r="J410" i="26"/>
  <c r="K409" i="26"/>
  <c r="J409" i="26"/>
  <c r="K408" i="26"/>
  <c r="J1030" i="26"/>
  <c r="K407" i="26"/>
  <c r="J407" i="26"/>
  <c r="K406" i="26"/>
  <c r="J406" i="26"/>
  <c r="K405" i="26"/>
  <c r="J405" i="26"/>
  <c r="K404" i="26"/>
  <c r="J404" i="26"/>
  <c r="K403" i="26"/>
  <c r="J403" i="26"/>
  <c r="K402" i="26"/>
  <c r="J402" i="26"/>
  <c r="K401" i="26"/>
  <c r="J401" i="26"/>
  <c r="K400" i="26"/>
  <c r="J400" i="26"/>
  <c r="K399" i="26"/>
  <c r="J399" i="26"/>
  <c r="K398" i="26"/>
  <c r="J398" i="26"/>
  <c r="K397" i="26"/>
  <c r="J397" i="26"/>
  <c r="K396" i="26"/>
  <c r="J396" i="26"/>
  <c r="K395" i="26"/>
  <c r="J395" i="26"/>
  <c r="K394" i="26"/>
  <c r="J394" i="26"/>
  <c r="K393" i="26"/>
  <c r="J393" i="26"/>
  <c r="K392" i="26"/>
  <c r="J392" i="26"/>
  <c r="K391" i="26"/>
  <c r="J391" i="26"/>
  <c r="K390" i="26"/>
  <c r="J390" i="26"/>
  <c r="K389" i="26"/>
  <c r="J389" i="26"/>
  <c r="K388" i="26"/>
  <c r="J388" i="26"/>
  <c r="K387" i="26"/>
  <c r="J387" i="26"/>
  <c r="K386" i="26"/>
  <c r="J386" i="26"/>
  <c r="K385" i="26"/>
  <c r="J385" i="26"/>
  <c r="K384" i="26"/>
  <c r="J384" i="26"/>
  <c r="K383" i="26"/>
  <c r="J383" i="26"/>
  <c r="K382" i="26"/>
  <c r="J382" i="26"/>
  <c r="K381" i="26"/>
  <c r="J381" i="26"/>
  <c r="K380" i="26"/>
  <c r="J380" i="26"/>
  <c r="K379" i="26"/>
  <c r="J379" i="26"/>
  <c r="K378" i="26"/>
  <c r="J378" i="26"/>
  <c r="K377" i="26"/>
  <c r="J377" i="26"/>
  <c r="K376" i="26"/>
  <c r="J376" i="26"/>
  <c r="K375" i="26"/>
  <c r="J375" i="26"/>
  <c r="K374" i="26"/>
  <c r="J374" i="26"/>
  <c r="K373" i="26"/>
  <c r="J373" i="26"/>
  <c r="K372" i="26"/>
  <c r="J372" i="26"/>
  <c r="K371" i="26"/>
  <c r="J371" i="26"/>
  <c r="K370" i="26"/>
  <c r="J370" i="26"/>
  <c r="K369" i="26"/>
  <c r="J369" i="26"/>
  <c r="K368" i="26"/>
  <c r="J368" i="26"/>
  <c r="K367" i="26"/>
  <c r="J367" i="26"/>
  <c r="K366" i="26"/>
  <c r="J366" i="26"/>
  <c r="K365" i="26"/>
  <c r="J365" i="26"/>
  <c r="K364" i="26"/>
  <c r="J364" i="26"/>
  <c r="K363" i="26"/>
  <c r="J363" i="26"/>
  <c r="K362" i="26"/>
  <c r="J362" i="26"/>
  <c r="K361" i="26"/>
  <c r="J361" i="26"/>
  <c r="K360" i="26"/>
  <c r="J360" i="26"/>
  <c r="K359" i="26"/>
  <c r="J359" i="26"/>
  <c r="K358" i="26"/>
  <c r="J358" i="26"/>
  <c r="K357" i="26"/>
  <c r="J357" i="26"/>
  <c r="K356" i="26"/>
  <c r="J356" i="26"/>
  <c r="K355" i="26"/>
  <c r="J355" i="26"/>
  <c r="K354" i="26"/>
  <c r="J354" i="26"/>
  <c r="K353" i="26"/>
  <c r="J353" i="26"/>
  <c r="K352" i="26"/>
  <c r="J352" i="26"/>
  <c r="K351" i="26"/>
  <c r="J351" i="26"/>
  <c r="K350" i="26"/>
  <c r="J350" i="26"/>
  <c r="K349" i="26"/>
  <c r="J349" i="26"/>
  <c r="K348" i="26"/>
  <c r="J348" i="26"/>
  <c r="K347" i="26"/>
  <c r="J347" i="26"/>
  <c r="K346" i="26"/>
  <c r="J346" i="26"/>
  <c r="K345" i="26"/>
  <c r="J345" i="26"/>
  <c r="K344" i="26"/>
  <c r="J344" i="26"/>
  <c r="K343" i="26"/>
  <c r="J343" i="26"/>
  <c r="K342" i="26"/>
  <c r="J342" i="26"/>
  <c r="K341" i="26"/>
  <c r="J341" i="26"/>
  <c r="K340" i="26"/>
  <c r="J340" i="26"/>
  <c r="K339" i="26"/>
  <c r="J339" i="26"/>
  <c r="K338" i="26"/>
  <c r="J338" i="26"/>
  <c r="K337" i="26"/>
  <c r="J337" i="26"/>
  <c r="K336" i="26"/>
  <c r="J336" i="26"/>
  <c r="K335" i="26"/>
  <c r="J335" i="26"/>
  <c r="K334" i="26"/>
  <c r="J334" i="26"/>
  <c r="K333" i="26"/>
  <c r="J333" i="26"/>
  <c r="K332" i="26"/>
  <c r="J332" i="26"/>
  <c r="K331" i="26"/>
  <c r="J331" i="26"/>
  <c r="K330" i="26"/>
  <c r="J330" i="26"/>
  <c r="K329" i="26"/>
  <c r="J329" i="26"/>
  <c r="K328" i="26"/>
  <c r="J328" i="26"/>
  <c r="K327" i="26"/>
  <c r="J327" i="26"/>
  <c r="K326" i="26"/>
  <c r="J326" i="26"/>
  <c r="K325" i="26"/>
  <c r="J325" i="26"/>
  <c r="K324" i="26"/>
  <c r="J324" i="26"/>
  <c r="K323" i="26"/>
  <c r="J323" i="26"/>
  <c r="K322" i="26"/>
  <c r="J322" i="26"/>
  <c r="K321" i="26"/>
  <c r="J321" i="26"/>
  <c r="K320" i="26"/>
  <c r="J320" i="26"/>
  <c r="K319" i="26"/>
  <c r="J319" i="26"/>
  <c r="K318" i="26"/>
  <c r="J318" i="26"/>
  <c r="K317" i="26"/>
  <c r="J317" i="26"/>
  <c r="K316" i="26"/>
  <c r="J316" i="26"/>
  <c r="K315" i="26"/>
  <c r="J315" i="26"/>
  <c r="K314" i="26"/>
  <c r="J314" i="26"/>
  <c r="K313" i="26"/>
  <c r="J313" i="26"/>
  <c r="K312" i="26"/>
  <c r="J312" i="26"/>
  <c r="K311" i="26"/>
  <c r="J311" i="26"/>
  <c r="K310" i="26"/>
  <c r="J310" i="26"/>
  <c r="K309" i="26"/>
  <c r="J309" i="26"/>
  <c r="K308" i="26"/>
  <c r="J308" i="26"/>
  <c r="K307" i="26"/>
  <c r="J307" i="26"/>
  <c r="K306" i="26"/>
  <c r="J306" i="26"/>
  <c r="K305" i="26"/>
  <c r="J305" i="26"/>
  <c r="K304" i="26"/>
  <c r="J304" i="26"/>
  <c r="K303" i="26"/>
  <c r="J303" i="26"/>
  <c r="K302" i="26"/>
  <c r="J302" i="26"/>
  <c r="K301" i="26"/>
  <c r="J301" i="26"/>
  <c r="K300" i="26"/>
  <c r="J300" i="26"/>
  <c r="K299" i="26"/>
  <c r="J299" i="26"/>
  <c r="K298" i="26"/>
  <c r="J298" i="26"/>
  <c r="K297" i="26"/>
  <c r="J297" i="26"/>
  <c r="K296" i="26"/>
  <c r="J296" i="26"/>
  <c r="K295" i="26"/>
  <c r="J295" i="26"/>
  <c r="K294" i="26"/>
  <c r="J294" i="26"/>
  <c r="K293" i="26"/>
  <c r="J293" i="26"/>
  <c r="K292" i="26"/>
  <c r="J292" i="26"/>
  <c r="K291" i="26"/>
  <c r="J291" i="26"/>
  <c r="K290" i="26"/>
  <c r="J290" i="26"/>
  <c r="K289" i="26"/>
  <c r="J289" i="26"/>
  <c r="K288" i="26"/>
  <c r="J288" i="26"/>
  <c r="K287" i="26"/>
  <c r="J287" i="26"/>
  <c r="K286" i="26"/>
  <c r="J286" i="26"/>
  <c r="K285" i="26"/>
  <c r="J285" i="26"/>
  <c r="K284" i="26"/>
  <c r="J284" i="26"/>
  <c r="K283" i="26"/>
  <c r="J283" i="26"/>
  <c r="K282" i="26"/>
  <c r="J282" i="26"/>
  <c r="K281" i="26"/>
  <c r="J281" i="26"/>
  <c r="K280" i="26"/>
  <c r="J280" i="26"/>
  <c r="K279" i="26"/>
  <c r="J279" i="26"/>
  <c r="K278" i="26"/>
  <c r="J278" i="26"/>
  <c r="K277" i="26"/>
  <c r="J277" i="26"/>
  <c r="K276" i="26"/>
  <c r="J276" i="26"/>
  <c r="K275" i="26"/>
  <c r="J275" i="26"/>
  <c r="K274" i="26"/>
  <c r="J274" i="26"/>
  <c r="K273" i="26"/>
  <c r="J273" i="26"/>
  <c r="K272" i="26"/>
  <c r="J272" i="26"/>
  <c r="K271" i="26"/>
  <c r="J271" i="26"/>
  <c r="K270" i="26"/>
  <c r="J270" i="26"/>
  <c r="K269" i="26"/>
  <c r="J269" i="26"/>
  <c r="K268" i="26"/>
  <c r="J268" i="26"/>
  <c r="K267" i="26"/>
  <c r="J267" i="26"/>
  <c r="K266" i="26"/>
  <c r="J266" i="26"/>
  <c r="K265" i="26"/>
  <c r="J265" i="26"/>
  <c r="K264" i="26"/>
  <c r="J264" i="26"/>
  <c r="K263" i="26"/>
  <c r="J263" i="26"/>
  <c r="K262" i="26"/>
  <c r="J262" i="26"/>
  <c r="K261" i="26"/>
  <c r="J261" i="26"/>
  <c r="K260" i="26"/>
  <c r="J260" i="26"/>
  <c r="K259" i="26"/>
  <c r="J259" i="26"/>
  <c r="K258" i="26"/>
  <c r="J258" i="26"/>
  <c r="K257" i="26"/>
  <c r="J257" i="26"/>
  <c r="K256" i="26"/>
  <c r="J256" i="26"/>
  <c r="K255" i="26"/>
  <c r="J255" i="26"/>
  <c r="K254" i="26"/>
  <c r="J254" i="26"/>
  <c r="K253" i="26"/>
  <c r="J253" i="26"/>
  <c r="K252" i="26"/>
  <c r="J252" i="26"/>
  <c r="K251" i="26"/>
  <c r="J251" i="26"/>
  <c r="K250" i="26"/>
  <c r="J250" i="26"/>
  <c r="K249" i="26"/>
  <c r="J249" i="26"/>
  <c r="K248" i="26"/>
  <c r="J248" i="26"/>
  <c r="K247" i="26"/>
  <c r="J247" i="26"/>
  <c r="K246" i="26"/>
  <c r="J246" i="26"/>
  <c r="K245" i="26"/>
  <c r="J245" i="26"/>
  <c r="K244" i="26"/>
  <c r="J244" i="26"/>
  <c r="K243" i="26"/>
  <c r="J243" i="26"/>
  <c r="K242" i="26"/>
  <c r="J242" i="26"/>
  <c r="K241" i="26"/>
  <c r="J241" i="26"/>
  <c r="K240" i="26"/>
  <c r="J240" i="26"/>
  <c r="K239" i="26"/>
  <c r="J239" i="26"/>
  <c r="K238" i="26"/>
  <c r="J238" i="26"/>
  <c r="K237" i="26"/>
  <c r="J237" i="26"/>
  <c r="K236" i="26"/>
  <c r="J236" i="26"/>
  <c r="K235" i="26"/>
  <c r="J235" i="26"/>
  <c r="K234" i="26"/>
  <c r="J234" i="26"/>
  <c r="K233" i="26"/>
  <c r="J233" i="26"/>
  <c r="K232" i="26"/>
  <c r="J232" i="26"/>
  <c r="K231" i="26"/>
  <c r="J231" i="26"/>
  <c r="K230" i="26"/>
  <c r="J230" i="26"/>
  <c r="K229" i="26"/>
  <c r="J229" i="26"/>
  <c r="K228" i="26"/>
  <c r="J228" i="26"/>
  <c r="K227" i="26"/>
  <c r="J227" i="26"/>
  <c r="K226" i="26"/>
  <c r="J226" i="26"/>
  <c r="K225" i="26"/>
  <c r="J225" i="26"/>
  <c r="K224" i="26"/>
  <c r="J224" i="26"/>
  <c r="K223" i="26"/>
  <c r="J223" i="26"/>
  <c r="K222" i="26"/>
  <c r="J222" i="26"/>
  <c r="K221" i="26"/>
  <c r="J221" i="26"/>
  <c r="K220" i="26"/>
  <c r="J220" i="26"/>
  <c r="K219" i="26"/>
  <c r="J219" i="26"/>
  <c r="K218" i="26"/>
  <c r="J218" i="26"/>
  <c r="K217" i="26"/>
  <c r="J217" i="26"/>
  <c r="K216" i="26"/>
  <c r="J216" i="26"/>
  <c r="K215" i="26"/>
  <c r="J215" i="26"/>
  <c r="K214" i="26"/>
  <c r="J214" i="26"/>
  <c r="K213" i="26"/>
  <c r="J213" i="26"/>
  <c r="K212" i="26"/>
  <c r="J212" i="26"/>
  <c r="K211" i="26"/>
  <c r="J211" i="26"/>
  <c r="K210" i="26"/>
  <c r="J210" i="26"/>
  <c r="K209" i="26"/>
  <c r="J209" i="26"/>
  <c r="K208" i="26"/>
  <c r="J208" i="26"/>
  <c r="K207" i="26"/>
  <c r="J207" i="26"/>
  <c r="K206" i="26"/>
  <c r="J206" i="26"/>
  <c r="K205" i="26"/>
  <c r="J205" i="26"/>
  <c r="K204" i="26"/>
  <c r="J204" i="26"/>
  <c r="K203" i="26"/>
  <c r="J203" i="26"/>
  <c r="K202" i="26"/>
  <c r="J202" i="26"/>
  <c r="K201" i="26"/>
  <c r="J201" i="26"/>
  <c r="K200" i="26"/>
  <c r="J200" i="26"/>
  <c r="K199" i="26"/>
  <c r="J199" i="26"/>
  <c r="K198" i="26"/>
  <c r="J198" i="26"/>
  <c r="K197" i="26"/>
  <c r="J197" i="26"/>
  <c r="K196" i="26"/>
  <c r="J196" i="26"/>
  <c r="K195" i="26"/>
  <c r="J195" i="26"/>
  <c r="K194" i="26"/>
  <c r="J194" i="26"/>
  <c r="K193" i="26"/>
  <c r="J193" i="26"/>
  <c r="K192" i="26"/>
  <c r="J192" i="26"/>
  <c r="K191" i="26"/>
  <c r="J191" i="26"/>
  <c r="K190" i="26"/>
  <c r="J190" i="26"/>
  <c r="K189" i="26"/>
  <c r="J189" i="26"/>
  <c r="K188" i="26"/>
  <c r="J188" i="26"/>
  <c r="K187" i="26"/>
  <c r="J187" i="26"/>
  <c r="K186" i="26"/>
  <c r="J186" i="26"/>
  <c r="K185" i="26"/>
  <c r="J185" i="26"/>
  <c r="K184" i="26"/>
  <c r="J184" i="26"/>
  <c r="K183" i="26"/>
  <c r="J183" i="26"/>
  <c r="K182" i="26"/>
  <c r="J182" i="26"/>
  <c r="K181" i="26"/>
  <c r="J181" i="26"/>
  <c r="K180" i="26"/>
  <c r="J180" i="26"/>
  <c r="K179" i="26"/>
  <c r="J179" i="26"/>
  <c r="K178" i="26"/>
  <c r="J178" i="26"/>
  <c r="K177" i="26"/>
  <c r="J177" i="26"/>
  <c r="K176" i="26"/>
  <c r="J176" i="26"/>
  <c r="K175" i="26"/>
  <c r="J175" i="26"/>
  <c r="K174" i="26"/>
  <c r="J174" i="26"/>
  <c r="K173" i="26"/>
  <c r="J173" i="26"/>
  <c r="K172" i="26"/>
  <c r="J172" i="26"/>
  <c r="K171" i="26"/>
  <c r="J171" i="26"/>
  <c r="K170" i="26"/>
  <c r="J170" i="26"/>
  <c r="K169" i="26"/>
  <c r="J169" i="26"/>
  <c r="K168" i="26"/>
  <c r="J168" i="26"/>
  <c r="K167" i="26"/>
  <c r="J167" i="26"/>
  <c r="K166" i="26"/>
  <c r="J166" i="26"/>
  <c r="K165" i="26"/>
  <c r="J165" i="26"/>
  <c r="K164" i="26"/>
  <c r="J164" i="26"/>
  <c r="K163" i="26"/>
  <c r="J163" i="26"/>
  <c r="K162" i="26"/>
  <c r="J162" i="26"/>
  <c r="K161" i="26"/>
  <c r="J161" i="26"/>
  <c r="K160" i="26"/>
  <c r="J160" i="26"/>
  <c r="K159" i="26"/>
  <c r="J159" i="26"/>
  <c r="K158" i="26"/>
  <c r="J158" i="26"/>
  <c r="K157" i="26"/>
  <c r="J157" i="26"/>
  <c r="K156" i="26"/>
  <c r="J156" i="26"/>
  <c r="K155" i="26"/>
  <c r="J155" i="26"/>
  <c r="K154" i="26"/>
  <c r="J154" i="26"/>
  <c r="K153" i="26"/>
  <c r="J153" i="26"/>
  <c r="K152" i="26"/>
  <c r="J152" i="26"/>
  <c r="K151" i="26"/>
  <c r="J151" i="26"/>
  <c r="K150" i="26"/>
  <c r="J150" i="26"/>
  <c r="K149" i="26"/>
  <c r="J149" i="26"/>
  <c r="K148" i="26"/>
  <c r="J148" i="26"/>
  <c r="K147" i="26"/>
  <c r="J147" i="26"/>
  <c r="K146" i="26"/>
  <c r="J146" i="26"/>
  <c r="K145" i="26"/>
  <c r="J145" i="26"/>
  <c r="K144" i="26"/>
  <c r="J144" i="26"/>
  <c r="K143" i="26"/>
  <c r="J143" i="26"/>
  <c r="K142" i="26"/>
  <c r="J142" i="26"/>
  <c r="K141" i="26"/>
  <c r="J141" i="26"/>
  <c r="K140" i="26"/>
  <c r="J140" i="26"/>
  <c r="K139" i="26"/>
  <c r="J139" i="26"/>
  <c r="K138" i="26"/>
  <c r="J138" i="26"/>
  <c r="K137" i="26"/>
  <c r="J137" i="26"/>
  <c r="K136" i="26"/>
  <c r="J136" i="26"/>
  <c r="K135" i="26"/>
  <c r="J135" i="26"/>
  <c r="K134" i="26"/>
  <c r="J134" i="26"/>
  <c r="K133" i="26"/>
  <c r="J133" i="26"/>
  <c r="K132" i="26"/>
  <c r="J132" i="26"/>
  <c r="K131" i="26"/>
  <c r="J131" i="26"/>
  <c r="K130" i="26"/>
  <c r="J130" i="26"/>
  <c r="K129" i="26"/>
  <c r="J129" i="26"/>
  <c r="K128" i="26"/>
  <c r="J128" i="26"/>
  <c r="K127" i="26"/>
  <c r="J127" i="26"/>
  <c r="K126" i="26"/>
  <c r="J126" i="26"/>
  <c r="K125" i="26"/>
  <c r="J125" i="26"/>
  <c r="K124" i="26"/>
  <c r="J124" i="26"/>
  <c r="K123" i="26"/>
  <c r="J123" i="26"/>
  <c r="K122" i="26"/>
  <c r="J122" i="26"/>
  <c r="K121" i="26"/>
  <c r="J121" i="26"/>
  <c r="K120" i="26"/>
  <c r="J120" i="26"/>
  <c r="K119" i="26"/>
  <c r="J119" i="26"/>
  <c r="K118" i="26"/>
  <c r="J118" i="26"/>
  <c r="K117" i="26"/>
  <c r="J117" i="26"/>
  <c r="K116" i="26"/>
  <c r="J116" i="26"/>
  <c r="K115" i="26"/>
  <c r="J115" i="26"/>
  <c r="K114" i="26"/>
  <c r="J114" i="26"/>
  <c r="K113" i="26"/>
  <c r="J113" i="26"/>
  <c r="K112" i="26"/>
  <c r="J112" i="26"/>
  <c r="K111" i="26"/>
  <c r="J111" i="26"/>
  <c r="K110" i="26"/>
  <c r="J110" i="26"/>
  <c r="K109" i="26"/>
  <c r="J109" i="26"/>
  <c r="K108" i="26"/>
  <c r="J108" i="26"/>
  <c r="K107" i="26"/>
  <c r="J107" i="26"/>
  <c r="K106" i="26"/>
  <c r="J106" i="26"/>
  <c r="K105" i="26"/>
  <c r="J105" i="26"/>
  <c r="K104" i="26"/>
  <c r="J104" i="26"/>
  <c r="K103" i="26"/>
  <c r="J103" i="26"/>
  <c r="K102" i="26"/>
  <c r="J102" i="26"/>
  <c r="K101" i="26"/>
  <c r="J101" i="26"/>
  <c r="K100" i="26"/>
  <c r="J100" i="26"/>
  <c r="K99" i="26"/>
  <c r="J99" i="26"/>
  <c r="K98" i="26"/>
  <c r="J98" i="26"/>
  <c r="K97" i="26"/>
  <c r="J97" i="26"/>
  <c r="K96" i="26"/>
  <c r="J96" i="26"/>
  <c r="K95" i="26"/>
  <c r="J95" i="26"/>
  <c r="K94" i="26"/>
  <c r="J94" i="26"/>
  <c r="K93" i="26"/>
  <c r="J93" i="26"/>
  <c r="K92" i="26"/>
  <c r="J92" i="26"/>
  <c r="K91" i="26"/>
  <c r="J91" i="26"/>
  <c r="K90" i="26"/>
  <c r="J90" i="26"/>
  <c r="K89" i="26"/>
  <c r="J89" i="26"/>
  <c r="K88" i="26"/>
  <c r="J88" i="26"/>
  <c r="K87" i="26"/>
  <c r="J87" i="26"/>
  <c r="K86" i="26"/>
  <c r="J86" i="26"/>
  <c r="K85" i="26"/>
  <c r="J85" i="26"/>
  <c r="K84" i="26"/>
  <c r="J84" i="26"/>
  <c r="K83" i="26"/>
  <c r="J83" i="26"/>
  <c r="K82" i="26"/>
  <c r="J82" i="26"/>
  <c r="K81" i="26"/>
  <c r="J81" i="26"/>
  <c r="K80" i="26"/>
  <c r="J80" i="26"/>
  <c r="K79" i="26"/>
  <c r="J79" i="26"/>
  <c r="K78" i="26"/>
  <c r="J78" i="26"/>
  <c r="K77" i="26"/>
  <c r="J77" i="26"/>
  <c r="K76" i="26"/>
  <c r="J76" i="26"/>
  <c r="K75" i="26"/>
  <c r="J75" i="26"/>
  <c r="K74" i="26"/>
  <c r="J74" i="26"/>
  <c r="K73" i="26"/>
  <c r="J73" i="26"/>
  <c r="K72" i="26"/>
  <c r="J72" i="26"/>
  <c r="K71" i="26"/>
  <c r="J71" i="26"/>
  <c r="K70" i="26"/>
  <c r="J70" i="26"/>
  <c r="K69" i="26"/>
  <c r="J69" i="26"/>
  <c r="K68" i="26"/>
  <c r="J68" i="26"/>
  <c r="K67" i="26"/>
  <c r="J67" i="26"/>
  <c r="K66" i="26"/>
  <c r="J66" i="26"/>
  <c r="K65" i="26"/>
  <c r="J65" i="26"/>
  <c r="K64" i="26"/>
  <c r="J64" i="26"/>
  <c r="K63" i="26"/>
  <c r="J63" i="26"/>
  <c r="K62" i="26"/>
  <c r="J62" i="26"/>
  <c r="K61" i="26"/>
  <c r="J61" i="26"/>
  <c r="K60" i="26"/>
  <c r="J60" i="26"/>
  <c r="K59" i="26"/>
  <c r="J59" i="26"/>
  <c r="K58" i="26"/>
  <c r="J58" i="26"/>
  <c r="K57" i="26"/>
  <c r="J57" i="26"/>
  <c r="K56" i="26"/>
  <c r="J56" i="26"/>
  <c r="K55" i="26"/>
  <c r="J55" i="26"/>
  <c r="K54" i="26"/>
  <c r="J54" i="26"/>
  <c r="K53" i="26"/>
  <c r="J53" i="26"/>
  <c r="K52" i="26"/>
  <c r="J52" i="26"/>
  <c r="K51" i="26"/>
  <c r="J51" i="26"/>
  <c r="K50" i="26"/>
  <c r="J50" i="26"/>
  <c r="K49" i="26"/>
  <c r="J49" i="26"/>
  <c r="K48" i="26"/>
  <c r="J48" i="26"/>
  <c r="K47" i="26"/>
  <c r="J47" i="26"/>
  <c r="K46" i="26"/>
  <c r="J46" i="26"/>
  <c r="K45" i="26"/>
  <c r="J45" i="26"/>
  <c r="K44" i="26"/>
  <c r="J44" i="26"/>
  <c r="K43" i="26"/>
  <c r="J43" i="26"/>
  <c r="K42" i="26"/>
  <c r="J42" i="26"/>
  <c r="K41" i="26"/>
  <c r="J41" i="26"/>
  <c r="K40" i="26"/>
  <c r="J40" i="26"/>
  <c r="K39" i="26"/>
  <c r="J39" i="26"/>
  <c r="K38" i="26"/>
  <c r="J38" i="26"/>
  <c r="K37" i="26"/>
  <c r="J37" i="26"/>
  <c r="K36" i="26"/>
  <c r="J36" i="26"/>
  <c r="K35" i="26"/>
  <c r="J35" i="26"/>
  <c r="K34" i="26"/>
  <c r="J34" i="26"/>
  <c r="K33" i="26"/>
  <c r="J33" i="26"/>
  <c r="K32" i="26"/>
  <c r="J32" i="26"/>
  <c r="K31" i="26"/>
  <c r="J31" i="26"/>
  <c r="K30" i="26"/>
  <c r="J30" i="26"/>
  <c r="K29" i="26"/>
  <c r="J29" i="26"/>
  <c r="K28" i="26"/>
  <c r="J28" i="26"/>
  <c r="K27" i="26"/>
  <c r="J27" i="26"/>
  <c r="K26" i="26"/>
  <c r="J26" i="26"/>
  <c r="K25" i="26"/>
  <c r="J25" i="26"/>
  <c r="K24" i="26"/>
  <c r="J24" i="26"/>
  <c r="K23" i="26"/>
  <c r="J23" i="26"/>
  <c r="K22" i="26"/>
  <c r="J22" i="26"/>
  <c r="K21" i="26"/>
  <c r="J21" i="26"/>
  <c r="K20" i="26"/>
  <c r="J20" i="26"/>
  <c r="K19" i="26"/>
  <c r="J19" i="26"/>
  <c r="K18" i="26"/>
  <c r="J18" i="26"/>
  <c r="K17" i="26"/>
  <c r="J17" i="26"/>
  <c r="K16" i="26"/>
  <c r="J16" i="26"/>
  <c r="K15" i="26"/>
  <c r="J15" i="26"/>
  <c r="K14" i="26"/>
  <c r="J14" i="26"/>
  <c r="K13" i="26"/>
  <c r="J13" i="26"/>
  <c r="K12" i="26"/>
  <c r="J12" i="26"/>
  <c r="K11" i="26"/>
  <c r="J11" i="26"/>
  <c r="K10" i="26"/>
  <c r="J10" i="26"/>
  <c r="K9" i="26"/>
  <c r="J9" i="26"/>
  <c r="K8" i="26"/>
  <c r="J8" i="26"/>
  <c r="K7" i="26"/>
  <c r="J7" i="26"/>
  <c r="K6" i="26"/>
  <c r="J6" i="26"/>
  <c r="K5" i="26"/>
  <c r="J5" i="26"/>
  <c r="K4" i="26"/>
  <c r="J4" i="26"/>
  <c r="K1658" i="25"/>
  <c r="J1658" i="25"/>
  <c r="K1657" i="25"/>
  <c r="J1657" i="25"/>
  <c r="K1656" i="25"/>
  <c r="J1656" i="25"/>
  <c r="K1655" i="25"/>
  <c r="J1655" i="25"/>
  <c r="K1654" i="25"/>
  <c r="J1654" i="25"/>
  <c r="K1653" i="25"/>
  <c r="J1653" i="25"/>
  <c r="K1652" i="25"/>
  <c r="J1652" i="25"/>
  <c r="K1651" i="25"/>
  <c r="J1651" i="25"/>
  <c r="K1650" i="25"/>
  <c r="J1650" i="25"/>
  <c r="K1649" i="25"/>
  <c r="J1649" i="25"/>
  <c r="K1648" i="25"/>
  <c r="J1648" i="25"/>
  <c r="K1647" i="25"/>
  <c r="J1647" i="25"/>
  <c r="K1646" i="25"/>
  <c r="J1646" i="25"/>
  <c r="K1645" i="25"/>
  <c r="J1645" i="25"/>
  <c r="K1644" i="25"/>
  <c r="J1644" i="25"/>
  <c r="K1643" i="25"/>
  <c r="J1643" i="25"/>
  <c r="K1642" i="25"/>
  <c r="J1642" i="25"/>
  <c r="K1641" i="25"/>
  <c r="J1641" i="25"/>
  <c r="K1640" i="25"/>
  <c r="J1640" i="25"/>
  <c r="K1639" i="25"/>
  <c r="J1639" i="25"/>
  <c r="K1638" i="25"/>
  <c r="J1638" i="25"/>
  <c r="K1637" i="25"/>
  <c r="J1637" i="25"/>
  <c r="K1636" i="25"/>
  <c r="J1636" i="25"/>
  <c r="K1635" i="25"/>
  <c r="J1635" i="25"/>
  <c r="K1634" i="25"/>
  <c r="J1634" i="25"/>
  <c r="K1633" i="25"/>
  <c r="J1633" i="25"/>
  <c r="K1632" i="25"/>
  <c r="J1632" i="25"/>
  <c r="K1631" i="25"/>
  <c r="J1631" i="25"/>
  <c r="K1630" i="25"/>
  <c r="J1630" i="25"/>
  <c r="K1629" i="25"/>
  <c r="J1629" i="25"/>
  <c r="K1628" i="25"/>
  <c r="J1628" i="25"/>
  <c r="K1627" i="25"/>
  <c r="J1627" i="25"/>
  <c r="K1626" i="25"/>
  <c r="J1626" i="25"/>
  <c r="K1625" i="25"/>
  <c r="J1625" i="25"/>
  <c r="K1624" i="25"/>
  <c r="J1624" i="25"/>
  <c r="K1623" i="25"/>
  <c r="J1623" i="25"/>
  <c r="K1622" i="25"/>
  <c r="J1622" i="25"/>
  <c r="K1621" i="25"/>
  <c r="J1621" i="25"/>
  <c r="K1620" i="25"/>
  <c r="J1620" i="25"/>
  <c r="K1619" i="25"/>
  <c r="J1619" i="25"/>
  <c r="K1618" i="25"/>
  <c r="J1618" i="25"/>
  <c r="K1617" i="25"/>
  <c r="J1617" i="25"/>
  <c r="K1616" i="25"/>
  <c r="J1616" i="25"/>
  <c r="K1615" i="25"/>
  <c r="J1615" i="25"/>
  <c r="K1614" i="25"/>
  <c r="J1614" i="25"/>
  <c r="K1613" i="25"/>
  <c r="J1613" i="25"/>
  <c r="K1612" i="25"/>
  <c r="J1612" i="25"/>
  <c r="K1611" i="25"/>
  <c r="J1611" i="25"/>
  <c r="K1610" i="25"/>
  <c r="J1610" i="25"/>
  <c r="K1609" i="25"/>
  <c r="J1609" i="25"/>
  <c r="K1608" i="25"/>
  <c r="J1608" i="25"/>
  <c r="K1607" i="25"/>
  <c r="J1607" i="25"/>
  <c r="K1606" i="25"/>
  <c r="J1606" i="25"/>
  <c r="K1605" i="25"/>
  <c r="J1605" i="25"/>
  <c r="K1604" i="25"/>
  <c r="J1604" i="25"/>
  <c r="K1603" i="25"/>
  <c r="J1603" i="25"/>
  <c r="K1602" i="25"/>
  <c r="J1602" i="25"/>
  <c r="K1601" i="25"/>
  <c r="J1601" i="25"/>
  <c r="K1600" i="25"/>
  <c r="J1600" i="25"/>
  <c r="K1599" i="25"/>
  <c r="J1599" i="25"/>
  <c r="K1598" i="25"/>
  <c r="J1598" i="25"/>
  <c r="K1597" i="25"/>
  <c r="J1597" i="25"/>
  <c r="K1596" i="25"/>
  <c r="J1596" i="25"/>
  <c r="K1595" i="25"/>
  <c r="J1595" i="25"/>
  <c r="K1594" i="25"/>
  <c r="J1594" i="25"/>
  <c r="K1593" i="25"/>
  <c r="J1593" i="25"/>
  <c r="K1592" i="25"/>
  <c r="J1592" i="25"/>
  <c r="K1591" i="25"/>
  <c r="J1591" i="25"/>
  <c r="K1590" i="25"/>
  <c r="J1590" i="25"/>
  <c r="K1589" i="25"/>
  <c r="J1589" i="25"/>
  <c r="K1588" i="25"/>
  <c r="J1588" i="25"/>
  <c r="K1587" i="25"/>
  <c r="J1587" i="25"/>
  <c r="K1586" i="25"/>
  <c r="J1586" i="25"/>
  <c r="K1585" i="25"/>
  <c r="J1585" i="25"/>
  <c r="K1584" i="25"/>
  <c r="J1584" i="25"/>
  <c r="K1583" i="25"/>
  <c r="J1583" i="25"/>
  <c r="K1582" i="25"/>
  <c r="J1582" i="25"/>
  <c r="K1581" i="25"/>
  <c r="J1581" i="25"/>
  <c r="K1580" i="25"/>
  <c r="J1580" i="25"/>
  <c r="K1579" i="25"/>
  <c r="J1579" i="25"/>
  <c r="K1578" i="25"/>
  <c r="J1578" i="25"/>
  <c r="K1577" i="25"/>
  <c r="J1577" i="25"/>
  <c r="K1576" i="25"/>
  <c r="J1576" i="25"/>
  <c r="K1575" i="25"/>
  <c r="J1575" i="25"/>
  <c r="K1574" i="25"/>
  <c r="J1574" i="25"/>
  <c r="K1573" i="25"/>
  <c r="J1573" i="25"/>
  <c r="K1572" i="25"/>
  <c r="J1572" i="25"/>
  <c r="K1571" i="25"/>
  <c r="J1571" i="25"/>
  <c r="K1570" i="25"/>
  <c r="J1570" i="25"/>
  <c r="K1569" i="25"/>
  <c r="J1569" i="25"/>
  <c r="K1568" i="25"/>
  <c r="J1568" i="25"/>
  <c r="K1567" i="25"/>
  <c r="J1567" i="25"/>
  <c r="K1566" i="25"/>
  <c r="J1566" i="25"/>
  <c r="K1565" i="25"/>
  <c r="J1565" i="25"/>
  <c r="K1564" i="25"/>
  <c r="J1564" i="25"/>
  <c r="K1563" i="25"/>
  <c r="J1563" i="25"/>
  <c r="K1562" i="25"/>
  <c r="J1562" i="25"/>
  <c r="K1561" i="25"/>
  <c r="J1561" i="25"/>
  <c r="K1560" i="25"/>
  <c r="J1560" i="25"/>
  <c r="K1559" i="25"/>
  <c r="J1559" i="25"/>
  <c r="K1558" i="25"/>
  <c r="J1558" i="25"/>
  <c r="K1557" i="25"/>
  <c r="J1557" i="25"/>
  <c r="K1556" i="25"/>
  <c r="J1556" i="25"/>
  <c r="K1555" i="25"/>
  <c r="J1555" i="25"/>
  <c r="K1554" i="25"/>
  <c r="J1554" i="25"/>
  <c r="K1553" i="25"/>
  <c r="J1553" i="25"/>
  <c r="K1552" i="25"/>
  <c r="J1552" i="25"/>
  <c r="K1551" i="25"/>
  <c r="J1551" i="25"/>
  <c r="K1550" i="25"/>
  <c r="J1550" i="25"/>
  <c r="K1549" i="25"/>
  <c r="J1549" i="25"/>
  <c r="K1548" i="25"/>
  <c r="J1548" i="25"/>
  <c r="K1547" i="25"/>
  <c r="J1547" i="25"/>
  <c r="K1546" i="25"/>
  <c r="J1546" i="25"/>
  <c r="K1545" i="25"/>
  <c r="J1545" i="25"/>
  <c r="K1544" i="25"/>
  <c r="J1544" i="25"/>
  <c r="K1543" i="25"/>
  <c r="J1543" i="25"/>
  <c r="K1542" i="25"/>
  <c r="J1542" i="25"/>
  <c r="K1541" i="25"/>
  <c r="J1541" i="25"/>
  <c r="K1540" i="25"/>
  <c r="J1540" i="25"/>
  <c r="K1539" i="25"/>
  <c r="J1539" i="25"/>
  <c r="K1538" i="25"/>
  <c r="J1538" i="25"/>
  <c r="K1537" i="25"/>
  <c r="J1537" i="25"/>
  <c r="K1536" i="25"/>
  <c r="J1536" i="25"/>
  <c r="K1535" i="25"/>
  <c r="J1535" i="25"/>
  <c r="K1534" i="25"/>
  <c r="J1534" i="25"/>
  <c r="K1533" i="25"/>
  <c r="J1533" i="25"/>
  <c r="K1532" i="25"/>
  <c r="J1532" i="25"/>
  <c r="K1531" i="25"/>
  <c r="J1531" i="25"/>
  <c r="K1530" i="25"/>
  <c r="J1530" i="25"/>
  <c r="K1529" i="25"/>
  <c r="J1529" i="25"/>
  <c r="K1528" i="25"/>
  <c r="J1528" i="25"/>
  <c r="K1527" i="25"/>
  <c r="J1527" i="25"/>
  <c r="K1526" i="25"/>
  <c r="J1526" i="25"/>
  <c r="K1525" i="25"/>
  <c r="J1525" i="25"/>
  <c r="K1524" i="25"/>
  <c r="J1524" i="25"/>
  <c r="K1523" i="25"/>
  <c r="J1523" i="25"/>
  <c r="K1522" i="25"/>
  <c r="J1522" i="25"/>
  <c r="K1521" i="25"/>
  <c r="J1521" i="25"/>
  <c r="K1520" i="25"/>
  <c r="J1520" i="25"/>
  <c r="K1519" i="25"/>
  <c r="J1519" i="25"/>
  <c r="K1518" i="25"/>
  <c r="J1518" i="25"/>
  <c r="K1517" i="25"/>
  <c r="J1517" i="25"/>
  <c r="K1516" i="25"/>
  <c r="J1516" i="25"/>
  <c r="K1515" i="25"/>
  <c r="J1515" i="25"/>
  <c r="K1514" i="25"/>
  <c r="J1514" i="25"/>
  <c r="K1513" i="25"/>
  <c r="J1513" i="25"/>
  <c r="K1512" i="25"/>
  <c r="J1512" i="25"/>
  <c r="K1511" i="25"/>
  <c r="J1511" i="25"/>
  <c r="K1510" i="25"/>
  <c r="J1510" i="25"/>
  <c r="K1509" i="25"/>
  <c r="J1509" i="25"/>
  <c r="K1508" i="25"/>
  <c r="J1508" i="25"/>
  <c r="K1507" i="25"/>
  <c r="J1507" i="25"/>
  <c r="K1506" i="25"/>
  <c r="J1506" i="25"/>
  <c r="K1505" i="25"/>
  <c r="J1505" i="25"/>
  <c r="K1504" i="25"/>
  <c r="J1504" i="25"/>
  <c r="K1503" i="25"/>
  <c r="J1503" i="25"/>
  <c r="K1502" i="25"/>
  <c r="J1502" i="25"/>
  <c r="K1501" i="25"/>
  <c r="J1501" i="25"/>
  <c r="K1500" i="25"/>
  <c r="J1500" i="25"/>
  <c r="K1499" i="25"/>
  <c r="J1499" i="25"/>
  <c r="K1498" i="25"/>
  <c r="J1498" i="25"/>
  <c r="K1497" i="25"/>
  <c r="J1497" i="25"/>
  <c r="K1496" i="25"/>
  <c r="J1496" i="25"/>
  <c r="K1495" i="25"/>
  <c r="J1495" i="25"/>
  <c r="K1494" i="25"/>
  <c r="J1494" i="25"/>
  <c r="K1493" i="25"/>
  <c r="J1493" i="25"/>
  <c r="K1492" i="25"/>
  <c r="J1492" i="25"/>
  <c r="K1491" i="25"/>
  <c r="J1491" i="25"/>
  <c r="K1490" i="25"/>
  <c r="J1490" i="25"/>
  <c r="K1489" i="25"/>
  <c r="J1489" i="25"/>
  <c r="K1488" i="25"/>
  <c r="J1488" i="25"/>
  <c r="K1487" i="25"/>
  <c r="J1487" i="25"/>
  <c r="K1486" i="25"/>
  <c r="J1486" i="25"/>
  <c r="K1485" i="25"/>
  <c r="J1485" i="25"/>
  <c r="K1484" i="25"/>
  <c r="J1484" i="25"/>
  <c r="K1483" i="25"/>
  <c r="J1483" i="25"/>
  <c r="K1482" i="25"/>
  <c r="J1482" i="25"/>
  <c r="K1481" i="25"/>
  <c r="J1481" i="25"/>
  <c r="K1480" i="25"/>
  <c r="J1480" i="25"/>
  <c r="K1479" i="25"/>
  <c r="J1479" i="25"/>
  <c r="K1478" i="25"/>
  <c r="J1478" i="25"/>
  <c r="K1477" i="25"/>
  <c r="J1477" i="25"/>
  <c r="K1476" i="25"/>
  <c r="J1476" i="25"/>
  <c r="K1475" i="25"/>
  <c r="J1475" i="25"/>
  <c r="K1474" i="25"/>
  <c r="J1474" i="25"/>
  <c r="K1473" i="25"/>
  <c r="J1473" i="25"/>
  <c r="K1472" i="25"/>
  <c r="J1472" i="25"/>
  <c r="K1471" i="25"/>
  <c r="J1471" i="25"/>
  <c r="K1470" i="25"/>
  <c r="J1470" i="25"/>
  <c r="K1469" i="25"/>
  <c r="J1469" i="25"/>
  <c r="K1468" i="25"/>
  <c r="J1468" i="25"/>
  <c r="K1467" i="25"/>
  <c r="J1467" i="25"/>
  <c r="K1466" i="25"/>
  <c r="J1466" i="25"/>
  <c r="K1465" i="25"/>
  <c r="J1465" i="25"/>
  <c r="K1464" i="25"/>
  <c r="J1464" i="25"/>
  <c r="K1463" i="25"/>
  <c r="J1463" i="25"/>
  <c r="K1462" i="25"/>
  <c r="J1462" i="25"/>
  <c r="K1461" i="25"/>
  <c r="J1461" i="25"/>
  <c r="K1460" i="25"/>
  <c r="J1460" i="25"/>
  <c r="K1459" i="25"/>
  <c r="J1459" i="25"/>
  <c r="K1458" i="25"/>
  <c r="J1458" i="25"/>
  <c r="K1457" i="25"/>
  <c r="J1457" i="25"/>
  <c r="K1456" i="25"/>
  <c r="J1456" i="25"/>
  <c r="K1455" i="25"/>
  <c r="J1455" i="25"/>
  <c r="K1454" i="25"/>
  <c r="J1454" i="25"/>
  <c r="K1453" i="25"/>
  <c r="J1453" i="25"/>
  <c r="K1452" i="25"/>
  <c r="J1452" i="25"/>
  <c r="K1451" i="25"/>
  <c r="J1451" i="25"/>
  <c r="K1450" i="25"/>
  <c r="J1450" i="25"/>
  <c r="K1449" i="25"/>
  <c r="J1449" i="25"/>
  <c r="K1448" i="25"/>
  <c r="J1448" i="25"/>
  <c r="K1447" i="25"/>
  <c r="J1447" i="25"/>
  <c r="K1446" i="25"/>
  <c r="J1446" i="25"/>
  <c r="K1445" i="25"/>
  <c r="J1445" i="25"/>
  <c r="K1444" i="25"/>
  <c r="J1444" i="25"/>
  <c r="K1443" i="25"/>
  <c r="J1443" i="25"/>
  <c r="K1442" i="25"/>
  <c r="J1442" i="25"/>
  <c r="K1441" i="25"/>
  <c r="J1441" i="25"/>
  <c r="K1440" i="25"/>
  <c r="J1440" i="25"/>
  <c r="K1439" i="25"/>
  <c r="J1439" i="25"/>
  <c r="K1438" i="25"/>
  <c r="J1438" i="25"/>
  <c r="K1437" i="25"/>
  <c r="J1437" i="25"/>
  <c r="K1436" i="25"/>
  <c r="J1436" i="25"/>
  <c r="K1435" i="25"/>
  <c r="J1435" i="25"/>
  <c r="K1434" i="25"/>
  <c r="J1434" i="25"/>
  <c r="K1433" i="25"/>
  <c r="J1433" i="25"/>
  <c r="K1432" i="25"/>
  <c r="J1432" i="25"/>
  <c r="K1431" i="25"/>
  <c r="J1431" i="25"/>
  <c r="K1430" i="25"/>
  <c r="J1430" i="25"/>
  <c r="K1429" i="25"/>
  <c r="J1429" i="25"/>
  <c r="K1428" i="25"/>
  <c r="J1428" i="25"/>
  <c r="K1427" i="25"/>
  <c r="J1427" i="25"/>
  <c r="K1426" i="25"/>
  <c r="J1426" i="25"/>
  <c r="K1425" i="25"/>
  <c r="J1425" i="25"/>
  <c r="K1424" i="25"/>
  <c r="J1424" i="25"/>
  <c r="K1423" i="25"/>
  <c r="J1423" i="25"/>
  <c r="K1422" i="25"/>
  <c r="J1422" i="25"/>
  <c r="K1421" i="25"/>
  <c r="J1421" i="25"/>
  <c r="K1420" i="25"/>
  <c r="J1420" i="25"/>
  <c r="K1419" i="25"/>
  <c r="J1419" i="25"/>
  <c r="K1418" i="25"/>
  <c r="J1418" i="25"/>
  <c r="K1417" i="25"/>
  <c r="J1417" i="25"/>
  <c r="K1416" i="25"/>
  <c r="J1416" i="25"/>
  <c r="K1415" i="25"/>
  <c r="J1415" i="25"/>
  <c r="K1414" i="25"/>
  <c r="J1414" i="25"/>
  <c r="K1413" i="25"/>
  <c r="J1413" i="25"/>
  <c r="K1412" i="25"/>
  <c r="J1412" i="25"/>
  <c r="K1411" i="25"/>
  <c r="J1411" i="25"/>
  <c r="K1410" i="25"/>
  <c r="J1410" i="25"/>
  <c r="K1409" i="25"/>
  <c r="J1409" i="25"/>
  <c r="K1408" i="25"/>
  <c r="J1408" i="25"/>
  <c r="K1407" i="25"/>
  <c r="J1407" i="25"/>
  <c r="K1406" i="25"/>
  <c r="J1406" i="25"/>
  <c r="K1405" i="25"/>
  <c r="J1405" i="25"/>
  <c r="K1404" i="25"/>
  <c r="J1404" i="25"/>
  <c r="K1403" i="25"/>
  <c r="J1403" i="25"/>
  <c r="K1402" i="25"/>
  <c r="J1402" i="25"/>
  <c r="K1401" i="25"/>
  <c r="J1401" i="25"/>
  <c r="K1400" i="25"/>
  <c r="J1400" i="25"/>
  <c r="K1399" i="25"/>
  <c r="J1399" i="25"/>
  <c r="K1398" i="25"/>
  <c r="J1398" i="25"/>
  <c r="K1397" i="25"/>
  <c r="J1397" i="25"/>
  <c r="K1396" i="25"/>
  <c r="J1396" i="25"/>
  <c r="K1395" i="25"/>
  <c r="J1395" i="25"/>
  <c r="K1394" i="25"/>
  <c r="J1394" i="25"/>
  <c r="K1393" i="25"/>
  <c r="J1393" i="25"/>
  <c r="K1392" i="25"/>
  <c r="J1392" i="25"/>
  <c r="K1391" i="25"/>
  <c r="J1391" i="25"/>
  <c r="K1390" i="25"/>
  <c r="J1390" i="25"/>
  <c r="K1389" i="25"/>
  <c r="J1389" i="25"/>
  <c r="K1388" i="25"/>
  <c r="J1388" i="25"/>
  <c r="K1387" i="25"/>
  <c r="J1387" i="25"/>
  <c r="K1386" i="25"/>
  <c r="J1386" i="25"/>
  <c r="K1385" i="25"/>
  <c r="J1385" i="25"/>
  <c r="K1384" i="25"/>
  <c r="J1384" i="25"/>
  <c r="K1383" i="25"/>
  <c r="J1383" i="25"/>
  <c r="K1382" i="25"/>
  <c r="J1382" i="25"/>
  <c r="K1381" i="25"/>
  <c r="J1381" i="25"/>
  <c r="K1380" i="25"/>
  <c r="J1380" i="25"/>
  <c r="K1379" i="25"/>
  <c r="J1379" i="25"/>
  <c r="K1378" i="25"/>
  <c r="J1378" i="25"/>
  <c r="K1377" i="25"/>
  <c r="J1377" i="25"/>
  <c r="K1376" i="25"/>
  <c r="J1376" i="25"/>
  <c r="K1375" i="25"/>
  <c r="J1375" i="25"/>
  <c r="K1374" i="25"/>
  <c r="J1374" i="25"/>
  <c r="K1373" i="25"/>
  <c r="J1373" i="25"/>
  <c r="K1372" i="25"/>
  <c r="J1372" i="25"/>
  <c r="K1371" i="25"/>
  <c r="J1371" i="25"/>
  <c r="K1370" i="25"/>
  <c r="J1370" i="25"/>
  <c r="K1369" i="25"/>
  <c r="J1369" i="25"/>
  <c r="K1368" i="25"/>
  <c r="J1368" i="25"/>
  <c r="K1367" i="25"/>
  <c r="J1367" i="25"/>
  <c r="K1366" i="25"/>
  <c r="J1366" i="25"/>
  <c r="K1365" i="25"/>
  <c r="J1365" i="25"/>
  <c r="K1364" i="25"/>
  <c r="J1364" i="25"/>
  <c r="K1363" i="25"/>
  <c r="J1363" i="25"/>
  <c r="K1362" i="25"/>
  <c r="J1362" i="25"/>
  <c r="K1361" i="25"/>
  <c r="J1361" i="25"/>
  <c r="K1360" i="25"/>
  <c r="J1360" i="25"/>
  <c r="K1359" i="25"/>
  <c r="J1359" i="25"/>
  <c r="K1358" i="25"/>
  <c r="J1358" i="25"/>
  <c r="K1357" i="25"/>
  <c r="J1357" i="25"/>
  <c r="K1356" i="25"/>
  <c r="J1356" i="25"/>
  <c r="K1355" i="25"/>
  <c r="J1355" i="25"/>
  <c r="K1354" i="25"/>
  <c r="J1354" i="25"/>
  <c r="K1353" i="25"/>
  <c r="J1353" i="25"/>
  <c r="K1352" i="25"/>
  <c r="J1352" i="25"/>
  <c r="K1351" i="25"/>
  <c r="J1351" i="25"/>
  <c r="K1350" i="25"/>
  <c r="J1350" i="25"/>
  <c r="K1349" i="25"/>
  <c r="J1349" i="25"/>
  <c r="K1348" i="25"/>
  <c r="J1348" i="25"/>
  <c r="K1347" i="25"/>
  <c r="J1347" i="25"/>
  <c r="K1346" i="25"/>
  <c r="J1346" i="25"/>
  <c r="K1345" i="25"/>
  <c r="J1345" i="25"/>
  <c r="K1344" i="25"/>
  <c r="J1344" i="25"/>
  <c r="K1343" i="25"/>
  <c r="J1343" i="25"/>
  <c r="K1342" i="25"/>
  <c r="J1342" i="25"/>
  <c r="K1341" i="25"/>
  <c r="J1341" i="25"/>
  <c r="K1340" i="25"/>
  <c r="J1340" i="25"/>
  <c r="K1339" i="25"/>
  <c r="J1339" i="25"/>
  <c r="K1338" i="25"/>
  <c r="J1338" i="25"/>
  <c r="K1337" i="25"/>
  <c r="J1337" i="25"/>
  <c r="K1336" i="25"/>
  <c r="J1336" i="25"/>
  <c r="K1335" i="25"/>
  <c r="J1335" i="25"/>
  <c r="K1334" i="25"/>
  <c r="J1334" i="25"/>
  <c r="K1333" i="25"/>
  <c r="J1333" i="25"/>
  <c r="K1332" i="25"/>
  <c r="J1332" i="25"/>
  <c r="K1331" i="25"/>
  <c r="J1331" i="25"/>
  <c r="K1330" i="25"/>
  <c r="J1330" i="25"/>
  <c r="K1329" i="25"/>
  <c r="J1329" i="25"/>
  <c r="K1328" i="25"/>
  <c r="J1328" i="25"/>
  <c r="K1327" i="25"/>
  <c r="J1327" i="25"/>
  <c r="K1326" i="25"/>
  <c r="J1326" i="25"/>
  <c r="K1325" i="25"/>
  <c r="J1325" i="25"/>
  <c r="K1324" i="25"/>
  <c r="J1324" i="25"/>
  <c r="K1323" i="25"/>
  <c r="J1323" i="25"/>
  <c r="K1322" i="25"/>
  <c r="J1322" i="25"/>
  <c r="K1321" i="25"/>
  <c r="J1321" i="25"/>
  <c r="K1320" i="25"/>
  <c r="J1320" i="25"/>
  <c r="K1319" i="25"/>
  <c r="J1319" i="25"/>
  <c r="K1318" i="25"/>
  <c r="J1318" i="25"/>
  <c r="K1317" i="25"/>
  <c r="J1317" i="25"/>
  <c r="K1316" i="25"/>
  <c r="J1316" i="25"/>
  <c r="K1315" i="25"/>
  <c r="J1315" i="25"/>
  <c r="K1314" i="25"/>
  <c r="J1314" i="25"/>
  <c r="K1313" i="25"/>
  <c r="J1313" i="25"/>
  <c r="K1312" i="25"/>
  <c r="J1312" i="25"/>
  <c r="K1311" i="25"/>
  <c r="J1311" i="25"/>
  <c r="K1310" i="25"/>
  <c r="J1310" i="25"/>
  <c r="K1309" i="25"/>
  <c r="J1309" i="25"/>
  <c r="K1308" i="25"/>
  <c r="J1308" i="25"/>
  <c r="K1307" i="25"/>
  <c r="J1307" i="25"/>
  <c r="K1306" i="25"/>
  <c r="J1306" i="25"/>
  <c r="K1305" i="25"/>
  <c r="J1305" i="25"/>
  <c r="K1304" i="25"/>
  <c r="J1304" i="25"/>
  <c r="K1303" i="25"/>
  <c r="J1303" i="25"/>
  <c r="K1302" i="25"/>
  <c r="J1302" i="25"/>
  <c r="K1301" i="25"/>
  <c r="J1301" i="25"/>
  <c r="K1300" i="25"/>
  <c r="J1300" i="25"/>
  <c r="K1299" i="25"/>
  <c r="J1299" i="25"/>
  <c r="K1298" i="25"/>
  <c r="J1298" i="25"/>
  <c r="K1297" i="25"/>
  <c r="J1297" i="25"/>
  <c r="K1296" i="25"/>
  <c r="J1296" i="25"/>
  <c r="K1295" i="25"/>
  <c r="J1295" i="25"/>
  <c r="K1294" i="25"/>
  <c r="J1294" i="25"/>
  <c r="K1293" i="25"/>
  <c r="J1293" i="25"/>
  <c r="K1292" i="25"/>
  <c r="J1292" i="25"/>
  <c r="K1291" i="25"/>
  <c r="J1291" i="25"/>
  <c r="K1290" i="25"/>
  <c r="J1290" i="25"/>
  <c r="K1289" i="25"/>
  <c r="J1289" i="25"/>
  <c r="K1288" i="25"/>
  <c r="J1288" i="25"/>
  <c r="K1287" i="25"/>
  <c r="J1287" i="25"/>
  <c r="K1286" i="25"/>
  <c r="J1286" i="25"/>
  <c r="K1285" i="25"/>
  <c r="J1285" i="25"/>
  <c r="K1284" i="25"/>
  <c r="J1284" i="25"/>
  <c r="K1283" i="25"/>
  <c r="J1283" i="25"/>
  <c r="K1282" i="25"/>
  <c r="J1282" i="25"/>
  <c r="K1281" i="25"/>
  <c r="J1281" i="25"/>
  <c r="K1280" i="25"/>
  <c r="J1280" i="25"/>
  <c r="K1279" i="25"/>
  <c r="J1279" i="25"/>
  <c r="K1278" i="25"/>
  <c r="J1278" i="25"/>
  <c r="K1277" i="25"/>
  <c r="J1277" i="25"/>
  <c r="K1276" i="25"/>
  <c r="J1276" i="25"/>
  <c r="K1275" i="25"/>
  <c r="J1275" i="25"/>
  <c r="K1274" i="25"/>
  <c r="J1274" i="25"/>
  <c r="K1273" i="25"/>
  <c r="J1273" i="25"/>
  <c r="K1272" i="25"/>
  <c r="J1272" i="25"/>
  <c r="K1271" i="25"/>
  <c r="J1271" i="25"/>
  <c r="K1270" i="25"/>
  <c r="J1270" i="25"/>
  <c r="K1269" i="25"/>
  <c r="J1269" i="25"/>
  <c r="K1268" i="25"/>
  <c r="J1268" i="25"/>
  <c r="K1267" i="25"/>
  <c r="J1267" i="25"/>
  <c r="K1266" i="25"/>
  <c r="J1266" i="25"/>
  <c r="K1265" i="25"/>
  <c r="J1265" i="25"/>
  <c r="K1264" i="25"/>
  <c r="J1264" i="25"/>
  <c r="K1263" i="25"/>
  <c r="J1263" i="25"/>
  <c r="K1262" i="25"/>
  <c r="J1262" i="25"/>
  <c r="K1261" i="25"/>
  <c r="J1261" i="25"/>
  <c r="K1260" i="25"/>
  <c r="J1260" i="25"/>
  <c r="K1259" i="25"/>
  <c r="J1259" i="25"/>
  <c r="K1258" i="25"/>
  <c r="J1258" i="25"/>
  <c r="K1257" i="25"/>
  <c r="J1257" i="25"/>
  <c r="K1256" i="25"/>
  <c r="J1256" i="25"/>
  <c r="K1255" i="25"/>
  <c r="J1255" i="25"/>
  <c r="K1254" i="25"/>
  <c r="J1254" i="25"/>
  <c r="K1253" i="25"/>
  <c r="J1253" i="25"/>
  <c r="K1252" i="25"/>
  <c r="J1252" i="25"/>
  <c r="K1251" i="25"/>
  <c r="J1251" i="25"/>
  <c r="K1250" i="25"/>
  <c r="J1250" i="25"/>
  <c r="K1249" i="25"/>
  <c r="J1249" i="25"/>
  <c r="K1248" i="25"/>
  <c r="J1248" i="25"/>
  <c r="K1247" i="25"/>
  <c r="J1247" i="25"/>
  <c r="K1246" i="25"/>
  <c r="J1246" i="25"/>
  <c r="K1245" i="25"/>
  <c r="J1245" i="25"/>
  <c r="K1244" i="25"/>
  <c r="J1244" i="25"/>
  <c r="K1243" i="25"/>
  <c r="J1243" i="25"/>
  <c r="K1242" i="25"/>
  <c r="J1242" i="25"/>
  <c r="K1241" i="25"/>
  <c r="J1241" i="25"/>
  <c r="K1240" i="25"/>
  <c r="J1240" i="25"/>
  <c r="K1239" i="25"/>
  <c r="J1239" i="25"/>
  <c r="K1238" i="25"/>
  <c r="J1238" i="25"/>
  <c r="K1237" i="25"/>
  <c r="J1237" i="25"/>
  <c r="K1236" i="25"/>
  <c r="J1236" i="25"/>
  <c r="K1235" i="25"/>
  <c r="J1235" i="25"/>
  <c r="K1234" i="25"/>
  <c r="J1234" i="25"/>
  <c r="K1233" i="25"/>
  <c r="J1233" i="25"/>
  <c r="K1232" i="25"/>
  <c r="J1232" i="25"/>
  <c r="K1231" i="25"/>
  <c r="J1231" i="25"/>
  <c r="K1230" i="25"/>
  <c r="J1230" i="25"/>
  <c r="K1229" i="25"/>
  <c r="J1229" i="25"/>
  <c r="K1228" i="25"/>
  <c r="J1228" i="25"/>
  <c r="K1227" i="25"/>
  <c r="J1227" i="25"/>
  <c r="K1226" i="25"/>
  <c r="J1226" i="25"/>
  <c r="K1225" i="25"/>
  <c r="J1225" i="25"/>
  <c r="K1224" i="25"/>
  <c r="J1224" i="25"/>
  <c r="K1223" i="25"/>
  <c r="J1223" i="25"/>
  <c r="K1222" i="25"/>
  <c r="J1222" i="25"/>
  <c r="K1221" i="25"/>
  <c r="J1221" i="25"/>
  <c r="K1220" i="25"/>
  <c r="J1220" i="25"/>
  <c r="K1219" i="25"/>
  <c r="J1219" i="25"/>
  <c r="K1218" i="25"/>
  <c r="J1218" i="25"/>
  <c r="K1217" i="25"/>
  <c r="J1217" i="25"/>
  <c r="K1216" i="25"/>
  <c r="J1216" i="25"/>
  <c r="K1215" i="25"/>
  <c r="J1215" i="25"/>
  <c r="K1214" i="25"/>
  <c r="J1214" i="25"/>
  <c r="K1213" i="25"/>
  <c r="J1213" i="25"/>
  <c r="K1212" i="25"/>
  <c r="J1212" i="25"/>
  <c r="K1211" i="25"/>
  <c r="J1211" i="25"/>
  <c r="K1210" i="25"/>
  <c r="J1210" i="25"/>
  <c r="K1209" i="25"/>
  <c r="J1209" i="25"/>
  <c r="K1208" i="25"/>
  <c r="J1208" i="25"/>
  <c r="K1207" i="25"/>
  <c r="J1207" i="25"/>
  <c r="K1206" i="25"/>
  <c r="J1206" i="25"/>
  <c r="K1205" i="25"/>
  <c r="J1205" i="25"/>
  <c r="K1204" i="25"/>
  <c r="J1204" i="25"/>
  <c r="K1203" i="25"/>
  <c r="J1203" i="25"/>
  <c r="K1202" i="25"/>
  <c r="J1202" i="25"/>
  <c r="K1201" i="25"/>
  <c r="J1201" i="25"/>
  <c r="K1200" i="25"/>
  <c r="J1200" i="25"/>
  <c r="K1199" i="25"/>
  <c r="J1199" i="25"/>
  <c r="K1198" i="25"/>
  <c r="J1198" i="25"/>
  <c r="K1197" i="25"/>
  <c r="J1197" i="25"/>
  <c r="K1196" i="25"/>
  <c r="J1196" i="25"/>
  <c r="K1195" i="25"/>
  <c r="J1195" i="25"/>
  <c r="K1194" i="25"/>
  <c r="J1194" i="25"/>
  <c r="K1193" i="25"/>
  <c r="J1193" i="25"/>
  <c r="K1192" i="25"/>
  <c r="J1192" i="25"/>
  <c r="K1191" i="25"/>
  <c r="J1191" i="25"/>
  <c r="K1190" i="25"/>
  <c r="J1190" i="25"/>
  <c r="K1189" i="25"/>
  <c r="J1189" i="25"/>
  <c r="K1188" i="25"/>
  <c r="J1188" i="25"/>
  <c r="K1187" i="25"/>
  <c r="J1187" i="25"/>
  <c r="K1186" i="25"/>
  <c r="J1186" i="25"/>
  <c r="K1185" i="25"/>
  <c r="J1185" i="25"/>
  <c r="K1184" i="25"/>
  <c r="J1184" i="25"/>
  <c r="K1183" i="25"/>
  <c r="J1183" i="25"/>
  <c r="K1182" i="25"/>
  <c r="J1182" i="25"/>
  <c r="K1181" i="25"/>
  <c r="J1181" i="25"/>
  <c r="K1180" i="25"/>
  <c r="J1180" i="25"/>
  <c r="K1179" i="25"/>
  <c r="J1179" i="25"/>
  <c r="K1178" i="25"/>
  <c r="J1178" i="25"/>
  <c r="K1177" i="25"/>
  <c r="J1177" i="25"/>
  <c r="K1176" i="25"/>
  <c r="J1176" i="25"/>
  <c r="K1175" i="25"/>
  <c r="J1175" i="25"/>
  <c r="K1174" i="25"/>
  <c r="J1174" i="25"/>
  <c r="K1173" i="25"/>
  <c r="J1173" i="25"/>
  <c r="K1172" i="25"/>
  <c r="J1172" i="25"/>
  <c r="K1171" i="25"/>
  <c r="J1171" i="25"/>
  <c r="K1170" i="25"/>
  <c r="J1170" i="25"/>
  <c r="K1169" i="25"/>
  <c r="J1169" i="25"/>
  <c r="K1168" i="25"/>
  <c r="J1168" i="25"/>
  <c r="K1167" i="25"/>
  <c r="J1167" i="25"/>
  <c r="K1166" i="25"/>
  <c r="J1166" i="25"/>
  <c r="K1165" i="25"/>
  <c r="J1165" i="25"/>
  <c r="K1164" i="25"/>
  <c r="J1164" i="25"/>
  <c r="K1163" i="25"/>
  <c r="J1163" i="25"/>
  <c r="K1162" i="25"/>
  <c r="J1162" i="25"/>
  <c r="K1161" i="25"/>
  <c r="J1161" i="25"/>
  <c r="K1160" i="25"/>
  <c r="J1160" i="25"/>
  <c r="K1159" i="25"/>
  <c r="J1159" i="25"/>
  <c r="K1158" i="25"/>
  <c r="J1158" i="25"/>
  <c r="K1157" i="25"/>
  <c r="J1157" i="25"/>
  <c r="K1156" i="25"/>
  <c r="J1156" i="25"/>
  <c r="K1155" i="25"/>
  <c r="J1155" i="25"/>
  <c r="K1154" i="25"/>
  <c r="J1154" i="25"/>
  <c r="K1153" i="25"/>
  <c r="J1153" i="25"/>
  <c r="K1152" i="25"/>
  <c r="J1152" i="25"/>
  <c r="K1151" i="25"/>
  <c r="J1151" i="25"/>
  <c r="K1150" i="25"/>
  <c r="J1150" i="25"/>
  <c r="K1149" i="25"/>
  <c r="J792" i="25"/>
  <c r="K1148" i="25"/>
  <c r="J983" i="25"/>
  <c r="K1147" i="25"/>
  <c r="J1147" i="25"/>
  <c r="K1146" i="25"/>
  <c r="J1146" i="25"/>
  <c r="K1145" i="25"/>
  <c r="J1145" i="25"/>
  <c r="K1144" i="25"/>
  <c r="J1144" i="25"/>
  <c r="K1143" i="25"/>
  <c r="J1143" i="25"/>
  <c r="K1142" i="25"/>
  <c r="J1142" i="25"/>
  <c r="K1141" i="25"/>
  <c r="J1141" i="25"/>
  <c r="K1140" i="25"/>
  <c r="J861" i="25"/>
  <c r="K1139" i="25"/>
  <c r="J1139" i="25"/>
  <c r="K1138" i="25"/>
  <c r="J1138" i="25"/>
  <c r="K1137" i="25"/>
  <c r="J1137" i="25"/>
  <c r="K1136" i="25"/>
  <c r="J1136" i="25"/>
  <c r="K1135" i="25"/>
  <c r="J604" i="25"/>
  <c r="K1134" i="25"/>
  <c r="J981" i="25"/>
  <c r="K1133" i="25"/>
  <c r="J1133" i="25"/>
  <c r="K1132" i="25"/>
  <c r="J1132" i="25"/>
  <c r="K1131" i="25"/>
  <c r="J1131" i="25"/>
  <c r="K1130" i="25"/>
  <c r="J1130" i="25"/>
  <c r="K1129" i="25"/>
  <c r="J958" i="25"/>
  <c r="K1128" i="25"/>
  <c r="J1128" i="25"/>
  <c r="K1127" i="25"/>
  <c r="J1127" i="25"/>
  <c r="K1126" i="25"/>
  <c r="J1126" i="25"/>
  <c r="K1125" i="25"/>
  <c r="J1125" i="25"/>
  <c r="K1124" i="25"/>
  <c r="J1124" i="25"/>
  <c r="K1123" i="25"/>
  <c r="J1123" i="25"/>
  <c r="K1122" i="25"/>
  <c r="J1122" i="25"/>
  <c r="K1121" i="25"/>
  <c r="J1121" i="25"/>
  <c r="K1120" i="25"/>
  <c r="J1120" i="25"/>
  <c r="K1119" i="25"/>
  <c r="J1119" i="25"/>
  <c r="K1118" i="25"/>
  <c r="J1118" i="25"/>
  <c r="K1117" i="25"/>
  <c r="J1117" i="25"/>
  <c r="K1116" i="25"/>
  <c r="J1116" i="25"/>
  <c r="K1115" i="25"/>
  <c r="J1115" i="25"/>
  <c r="K1114" i="25"/>
  <c r="J1114" i="25"/>
  <c r="K1113" i="25"/>
  <c r="J1113" i="25"/>
  <c r="K1112" i="25"/>
  <c r="J1112" i="25"/>
  <c r="K1111" i="25"/>
  <c r="J1111" i="25"/>
  <c r="K1110" i="25"/>
  <c r="J1110" i="25"/>
  <c r="K1109" i="25"/>
  <c r="J1109" i="25"/>
  <c r="K1108" i="25"/>
  <c r="J1108" i="25"/>
  <c r="K1107" i="25"/>
  <c r="J1107" i="25"/>
  <c r="K1106" i="25"/>
  <c r="J1106" i="25"/>
  <c r="K1105" i="25"/>
  <c r="J1105" i="25"/>
  <c r="K1104" i="25"/>
  <c r="J1104" i="25"/>
  <c r="K1103" i="25"/>
  <c r="J1103" i="25"/>
  <c r="K1102" i="25"/>
  <c r="J1102" i="25"/>
  <c r="K1101" i="25"/>
  <c r="J1101" i="25"/>
  <c r="K1100" i="25"/>
  <c r="J1100" i="25"/>
  <c r="K1099" i="25"/>
  <c r="J1099" i="25"/>
  <c r="K1098" i="25"/>
  <c r="J1098" i="25"/>
  <c r="K1097" i="25"/>
  <c r="J1097" i="25"/>
  <c r="K1096" i="25"/>
  <c r="J1096" i="25"/>
  <c r="K1095" i="25"/>
  <c r="J877" i="25"/>
  <c r="K1094" i="25"/>
  <c r="J1058" i="25"/>
  <c r="K1093" i="25"/>
  <c r="J879" i="25"/>
  <c r="K1092" i="25"/>
  <c r="J886" i="25"/>
  <c r="K1091" i="25"/>
  <c r="J857" i="25"/>
  <c r="K1090" i="25"/>
  <c r="J961" i="25"/>
  <c r="K1089" i="25"/>
  <c r="J1089" i="25"/>
  <c r="K1088" i="25"/>
  <c r="J1088" i="25"/>
  <c r="K1087" i="25"/>
  <c r="J1087" i="25"/>
  <c r="K1086" i="25"/>
  <c r="J1086" i="25"/>
  <c r="K1085" i="25"/>
  <c r="J1062" i="25"/>
  <c r="K1084" i="25"/>
  <c r="J1084" i="25"/>
  <c r="K1083" i="25"/>
  <c r="J979" i="25"/>
  <c r="K1082" i="25"/>
  <c r="J1082" i="25"/>
  <c r="K1081" i="25"/>
  <c r="J1081" i="25"/>
  <c r="K1080" i="25"/>
  <c r="J1080" i="25"/>
  <c r="K1079" i="25"/>
  <c r="J1079" i="25"/>
  <c r="K1078" i="25"/>
  <c r="J1078" i="25"/>
  <c r="K1077" i="25"/>
  <c r="J1077" i="25"/>
  <c r="K1076" i="25"/>
  <c r="J1076" i="25"/>
  <c r="K1075" i="25"/>
  <c r="J1075" i="25"/>
  <c r="K1074" i="25"/>
  <c r="J1074" i="25"/>
  <c r="K1073" i="25"/>
  <c r="J970" i="25"/>
  <c r="K1072" i="25"/>
  <c r="J887" i="25"/>
  <c r="K1071" i="25"/>
  <c r="J1071" i="25"/>
  <c r="K1070" i="25"/>
  <c r="J784" i="25"/>
  <c r="K1069" i="25"/>
  <c r="J1069" i="25"/>
  <c r="K1068" i="25"/>
  <c r="J1068" i="25"/>
  <c r="K1067" i="25"/>
  <c r="J1067" i="25"/>
  <c r="K1066" i="25"/>
  <c r="J1066" i="25"/>
  <c r="K1065" i="25"/>
  <c r="J1065" i="25"/>
  <c r="K1064" i="25"/>
  <c r="J1064" i="25"/>
  <c r="K1063" i="25"/>
  <c r="J985" i="25"/>
  <c r="K1062" i="25"/>
  <c r="J1001" i="25"/>
  <c r="K1061" i="25"/>
  <c r="J1061" i="25"/>
  <c r="K1060" i="25"/>
  <c r="J1060" i="25"/>
  <c r="K1059" i="25"/>
  <c r="J1059" i="25"/>
  <c r="K1058" i="25"/>
  <c r="J969" i="25"/>
  <c r="K1057" i="25"/>
  <c r="J1149" i="25"/>
  <c r="K1056" i="25"/>
  <c r="J1056" i="25"/>
  <c r="K1055" i="25"/>
  <c r="J1055" i="25"/>
  <c r="K1054" i="25"/>
  <c r="J1054" i="25"/>
  <c r="K1053" i="25"/>
  <c r="J1053" i="25"/>
  <c r="K1052" i="25"/>
  <c r="J1052" i="25"/>
  <c r="K1051" i="25"/>
  <c r="J1051" i="25"/>
  <c r="K1050" i="25"/>
  <c r="J808" i="25"/>
  <c r="K1049" i="25"/>
  <c r="J1049" i="25"/>
  <c r="K1048" i="25"/>
  <c r="J1048" i="25"/>
  <c r="K1047" i="25"/>
  <c r="J915" i="25"/>
  <c r="K1046" i="25"/>
  <c r="J1046" i="25"/>
  <c r="K1045" i="25"/>
  <c r="J1045" i="25"/>
  <c r="K1044" i="25"/>
  <c r="J1044" i="25"/>
  <c r="K1043" i="25"/>
  <c r="J1043" i="25"/>
  <c r="K1042" i="25"/>
  <c r="J1042" i="25"/>
  <c r="K1041" i="25"/>
  <c r="J1041" i="25"/>
  <c r="K1040" i="25"/>
  <c r="J1040" i="25"/>
  <c r="K1039" i="25"/>
  <c r="J1039" i="25"/>
  <c r="K1038" i="25"/>
  <c r="J1038" i="25"/>
  <c r="K1037" i="25"/>
  <c r="J1037" i="25"/>
  <c r="K1036" i="25"/>
  <c r="J1036" i="25"/>
  <c r="K1035" i="25"/>
  <c r="J1035" i="25"/>
  <c r="K1034" i="25"/>
  <c r="J1034" i="25"/>
  <c r="K1033" i="25"/>
  <c r="J1033" i="25"/>
  <c r="K1032" i="25"/>
  <c r="J1057" i="25"/>
  <c r="K1031" i="25"/>
  <c r="J1007" i="25"/>
  <c r="K1030" i="25"/>
  <c r="J1030" i="25"/>
  <c r="K1029" i="25"/>
  <c r="J1029" i="25"/>
  <c r="K1028" i="25"/>
  <c r="J1028" i="25"/>
  <c r="K1027" i="25"/>
  <c r="J1027" i="25"/>
  <c r="K1026" i="25"/>
  <c r="J1026" i="25"/>
  <c r="K1025" i="25"/>
  <c r="J1025" i="25"/>
  <c r="K1024" i="25"/>
  <c r="J1024" i="25"/>
  <c r="K1023" i="25"/>
  <c r="J925" i="25"/>
  <c r="K1022" i="25"/>
  <c r="J1022" i="25"/>
  <c r="K1021" i="25"/>
  <c r="J1021" i="25"/>
  <c r="K1020" i="25"/>
  <c r="J1009" i="25"/>
  <c r="K1019" i="25"/>
  <c r="J1019" i="25"/>
  <c r="K1018" i="25"/>
  <c r="J1018" i="25"/>
  <c r="K1017" i="25"/>
  <c r="J1017" i="25"/>
  <c r="K1016" i="25"/>
  <c r="J1016" i="25"/>
  <c r="K1015" i="25"/>
  <c r="J1015" i="25"/>
  <c r="K1014" i="25"/>
  <c r="J1014" i="25"/>
  <c r="K1013" i="25"/>
  <c r="J1013" i="25"/>
  <c r="K1012" i="25"/>
  <c r="J1012" i="25"/>
  <c r="K1011" i="25"/>
  <c r="J780" i="25"/>
  <c r="K1010" i="25"/>
  <c r="J1010" i="25"/>
  <c r="K1009" i="25"/>
  <c r="J1011" i="25"/>
  <c r="K1008" i="25"/>
  <c r="J1008" i="25"/>
  <c r="K1007" i="25"/>
  <c r="J1023" i="25"/>
  <c r="K1006" i="25"/>
  <c r="J1006" i="25"/>
  <c r="K1005" i="25"/>
  <c r="J767" i="25"/>
  <c r="K1004" i="25"/>
  <c r="J1031" i="25"/>
  <c r="K1003" i="25"/>
  <c r="J923" i="25"/>
  <c r="K1002" i="25"/>
  <c r="J1002" i="25"/>
  <c r="K1001" i="25"/>
  <c r="J919" i="25"/>
  <c r="K1000" i="25"/>
  <c r="J1000" i="25"/>
  <c r="K999" i="25"/>
  <c r="J999" i="25"/>
  <c r="K998" i="25"/>
  <c r="J998" i="25"/>
  <c r="K997" i="25"/>
  <c r="J997" i="25"/>
  <c r="K996" i="25"/>
  <c r="J996" i="25"/>
  <c r="K995" i="25"/>
  <c r="J995" i="25"/>
  <c r="K994" i="25"/>
  <c r="J994" i="25"/>
  <c r="K993" i="25"/>
  <c r="J993" i="25"/>
  <c r="K992" i="25"/>
  <c r="J992" i="25"/>
  <c r="K991" i="25"/>
  <c r="J991" i="25"/>
  <c r="K990" i="25"/>
  <c r="J990" i="25"/>
  <c r="K989" i="25"/>
  <c r="J989" i="25"/>
  <c r="K988" i="25"/>
  <c r="J988" i="25"/>
  <c r="K987" i="25"/>
  <c r="J987" i="25"/>
  <c r="K986" i="25"/>
  <c r="J986" i="25"/>
  <c r="K985" i="25"/>
  <c r="J1050" i="25"/>
  <c r="K984" i="25"/>
  <c r="J712" i="25"/>
  <c r="K983" i="25"/>
  <c r="J928" i="25"/>
  <c r="K982" i="25"/>
  <c r="J982" i="25"/>
  <c r="K981" i="25"/>
  <c r="J1032" i="25"/>
  <c r="K980" i="25"/>
  <c r="J980" i="25"/>
  <c r="K979" i="25"/>
  <c r="J1047" i="25"/>
  <c r="K978" i="25"/>
  <c r="J978" i="25"/>
  <c r="K977" i="25"/>
  <c r="J977" i="25"/>
  <c r="K976" i="25"/>
  <c r="J976" i="25"/>
  <c r="K975" i="25"/>
  <c r="J975" i="25"/>
  <c r="K974" i="25"/>
  <c r="J974" i="25"/>
  <c r="K973" i="25"/>
  <c r="J973" i="25"/>
  <c r="K972" i="25"/>
  <c r="J972" i="25"/>
  <c r="K971" i="25"/>
  <c r="J971" i="25"/>
  <c r="K970" i="25"/>
  <c r="J926" i="25"/>
  <c r="K969" i="25"/>
  <c r="J927" i="25"/>
  <c r="K968" i="25"/>
  <c r="J968" i="25"/>
  <c r="K967" i="25"/>
  <c r="J967" i="25"/>
  <c r="K966" i="25"/>
  <c r="J966" i="25"/>
  <c r="K965" i="25"/>
  <c r="J965" i="25"/>
  <c r="K964" i="25"/>
  <c r="J964" i="25"/>
  <c r="K963" i="25"/>
  <c r="J963" i="25"/>
  <c r="K962" i="25"/>
  <c r="J962" i="25"/>
  <c r="K961" i="25"/>
  <c r="J1148" i="25"/>
  <c r="K960" i="25"/>
  <c r="J1140" i="25"/>
  <c r="K959" i="25"/>
  <c r="J959" i="25"/>
  <c r="K958" i="25"/>
  <c r="J896" i="25"/>
  <c r="K957" i="25"/>
  <c r="J957" i="25"/>
  <c r="K956" i="25"/>
  <c r="J956" i="25"/>
  <c r="K955" i="25"/>
  <c r="J955" i="25"/>
  <c r="K954" i="25"/>
  <c r="J954" i="25"/>
  <c r="K953" i="25"/>
  <c r="J953" i="25"/>
  <c r="K952" i="25"/>
  <c r="J952" i="25"/>
  <c r="K951" i="25"/>
  <c r="J951" i="25"/>
  <c r="K950" i="25"/>
  <c r="J1135" i="25"/>
  <c r="K949" i="25"/>
  <c r="J949" i="25"/>
  <c r="K948" i="25"/>
  <c r="J948" i="25"/>
  <c r="K947" i="25"/>
  <c r="J947" i="25"/>
  <c r="K946" i="25"/>
  <c r="J946" i="25"/>
  <c r="K945" i="25"/>
  <c r="J945" i="25"/>
  <c r="K944" i="25"/>
  <c r="J944" i="25"/>
  <c r="K943" i="25"/>
  <c r="J943" i="25"/>
  <c r="K942" i="25"/>
  <c r="J942" i="25"/>
  <c r="K941" i="25"/>
  <c r="J941" i="25"/>
  <c r="K940" i="25"/>
  <c r="J940" i="25"/>
  <c r="K939" i="25"/>
  <c r="J939" i="25"/>
  <c r="K938" i="25"/>
  <c r="J938" i="25"/>
  <c r="K937" i="25"/>
  <c r="J937" i="25"/>
  <c r="K936" i="25"/>
  <c r="J936" i="25"/>
  <c r="K935" i="25"/>
  <c r="J935" i="25"/>
  <c r="K934" i="25"/>
  <c r="J934" i="25"/>
  <c r="K933" i="25"/>
  <c r="J933" i="25"/>
  <c r="K932" i="25"/>
  <c r="J932" i="25"/>
  <c r="K931" i="25"/>
  <c r="J809" i="25"/>
  <c r="K930" i="25"/>
  <c r="J930" i="25"/>
  <c r="K929" i="25"/>
  <c r="J960" i="25"/>
  <c r="K928" i="25"/>
  <c r="J931" i="25"/>
  <c r="K927" i="25"/>
  <c r="J1134" i="25"/>
  <c r="K926" i="25"/>
  <c r="J1129" i="25"/>
  <c r="K925" i="25"/>
  <c r="J929" i="25"/>
  <c r="K924" i="25"/>
  <c r="J924" i="25"/>
  <c r="K923" i="25"/>
  <c r="J821" i="25"/>
  <c r="K922" i="25"/>
  <c r="J922" i="25"/>
  <c r="K921" i="25"/>
  <c r="J921" i="25"/>
  <c r="K920" i="25"/>
  <c r="J920" i="25"/>
  <c r="K919" i="25"/>
  <c r="J405" i="25"/>
  <c r="K918" i="25"/>
  <c r="J918" i="25"/>
  <c r="K917" i="25"/>
  <c r="J917" i="25"/>
  <c r="K916" i="25"/>
  <c r="J916" i="25"/>
  <c r="K915" i="25"/>
  <c r="J1063" i="25"/>
  <c r="K914" i="25"/>
  <c r="J914" i="25"/>
  <c r="K913" i="25"/>
  <c r="J913" i="25"/>
  <c r="K912" i="25"/>
  <c r="J912" i="25"/>
  <c r="K911" i="25"/>
  <c r="J911" i="25"/>
  <c r="K910" i="25"/>
  <c r="J910" i="25"/>
  <c r="K909" i="25"/>
  <c r="J909" i="25"/>
  <c r="K908" i="25"/>
  <c r="J908" i="25"/>
  <c r="K907" i="25"/>
  <c r="J907" i="25"/>
  <c r="K906" i="25"/>
  <c r="J832" i="25"/>
  <c r="K905" i="25"/>
  <c r="J596" i="25"/>
  <c r="K904" i="25"/>
  <c r="J904" i="25"/>
  <c r="K903" i="25"/>
  <c r="J903" i="25"/>
  <c r="K902" i="25"/>
  <c r="J902" i="25"/>
  <c r="K901" i="25"/>
  <c r="J901" i="25"/>
  <c r="K900" i="25"/>
  <c r="J781" i="25"/>
  <c r="K899" i="25"/>
  <c r="J899" i="25"/>
  <c r="K898" i="25"/>
  <c r="J898" i="25"/>
  <c r="K897" i="25"/>
  <c r="J897" i="25"/>
  <c r="K896" i="25"/>
  <c r="J950" i="25"/>
  <c r="K895" i="25"/>
  <c r="J895" i="25"/>
  <c r="K894" i="25"/>
  <c r="J894" i="25"/>
  <c r="K893" i="25"/>
  <c r="J893" i="25"/>
  <c r="K892" i="25"/>
  <c r="J892" i="25"/>
  <c r="K891" i="25"/>
  <c r="J891" i="25"/>
  <c r="K890" i="25"/>
  <c r="J890" i="25"/>
  <c r="K889" i="25"/>
  <c r="J889" i="25"/>
  <c r="K888" i="25"/>
  <c r="J888" i="25"/>
  <c r="K887" i="25"/>
  <c r="J1005" i="25"/>
  <c r="K886" i="25"/>
  <c r="J905" i="25"/>
  <c r="K885" i="25"/>
  <c r="J1004" i="25"/>
  <c r="K884" i="25"/>
  <c r="J884" i="25"/>
  <c r="K883" i="25"/>
  <c r="J1003" i="25"/>
  <c r="K882" i="25"/>
  <c r="J882" i="25"/>
  <c r="K881" i="25"/>
  <c r="J881" i="25"/>
  <c r="K880" i="25"/>
  <c r="J880" i="25"/>
  <c r="K879" i="25"/>
  <c r="J783" i="25"/>
  <c r="K878" i="25"/>
  <c r="J878" i="25"/>
  <c r="K877" i="25"/>
  <c r="J1095" i="25"/>
  <c r="K876" i="25"/>
  <c r="J876" i="25"/>
  <c r="K875" i="25"/>
  <c r="J875" i="25"/>
  <c r="K874" i="25"/>
  <c r="J874" i="25"/>
  <c r="K873" i="25"/>
  <c r="J873" i="25"/>
  <c r="K872" i="25"/>
  <c r="J1094" i="25"/>
  <c r="K871" i="25"/>
  <c r="J871" i="25"/>
  <c r="K870" i="25"/>
  <c r="J1093" i="25"/>
  <c r="K869" i="25"/>
  <c r="J869" i="25"/>
  <c r="K868" i="25"/>
  <c r="J868" i="25"/>
  <c r="K867" i="25"/>
  <c r="J867" i="25"/>
  <c r="K866" i="25"/>
  <c r="J866" i="25"/>
  <c r="K865" i="25"/>
  <c r="J865" i="25"/>
  <c r="K864" i="25"/>
  <c r="J864" i="25"/>
  <c r="K863" i="25"/>
  <c r="J863" i="25"/>
  <c r="K862" i="25"/>
  <c r="J862" i="25"/>
  <c r="K861" i="25"/>
  <c r="J906" i="25"/>
  <c r="K860" i="25"/>
  <c r="J860" i="25"/>
  <c r="K859" i="25"/>
  <c r="J859" i="25"/>
  <c r="K858" i="25"/>
  <c r="J752" i="25"/>
  <c r="K857" i="25"/>
  <c r="J900" i="25"/>
  <c r="K856" i="25"/>
  <c r="J856" i="25"/>
  <c r="K855" i="25"/>
  <c r="J855" i="25"/>
  <c r="K854" i="25"/>
  <c r="J854" i="25"/>
  <c r="K853" i="25"/>
  <c r="J853" i="25"/>
  <c r="K852" i="25"/>
  <c r="J852" i="25"/>
  <c r="K851" i="25"/>
  <c r="J851" i="25"/>
  <c r="K850" i="25"/>
  <c r="J850" i="25"/>
  <c r="K849" i="25"/>
  <c r="J849" i="25"/>
  <c r="K848" i="25"/>
  <c r="J848" i="25"/>
  <c r="K847" i="25"/>
  <c r="J847" i="25"/>
  <c r="K846" i="25"/>
  <c r="J846" i="25"/>
  <c r="K845" i="25"/>
  <c r="J845" i="25"/>
  <c r="K844" i="25"/>
  <c r="J844" i="25"/>
  <c r="K843" i="25"/>
  <c r="J843" i="25"/>
  <c r="K842" i="25"/>
  <c r="J842" i="25"/>
  <c r="K841" i="25"/>
  <c r="J1092" i="25"/>
  <c r="K840" i="25"/>
  <c r="J840" i="25"/>
  <c r="K839" i="25"/>
  <c r="J839" i="25"/>
  <c r="K838" i="25"/>
  <c r="J838" i="25"/>
  <c r="K837" i="25"/>
  <c r="J837" i="25"/>
  <c r="K836" i="25"/>
  <c r="J836" i="25"/>
  <c r="K835" i="25"/>
  <c r="J835" i="25"/>
  <c r="K834" i="25"/>
  <c r="J834" i="25"/>
  <c r="K833" i="25"/>
  <c r="J833" i="25"/>
  <c r="K832" i="25"/>
  <c r="J790" i="25"/>
  <c r="K831" i="25"/>
  <c r="J831" i="25"/>
  <c r="K830" i="25"/>
  <c r="J830" i="25"/>
  <c r="K829" i="25"/>
  <c r="J829" i="25"/>
  <c r="K828" i="25"/>
  <c r="J858" i="25"/>
  <c r="K827" i="25"/>
  <c r="J827" i="25"/>
  <c r="K826" i="25"/>
  <c r="J826" i="25"/>
  <c r="K825" i="25"/>
  <c r="J825" i="25"/>
  <c r="K824" i="25"/>
  <c r="J824" i="25"/>
  <c r="K823" i="25"/>
  <c r="J823" i="25"/>
  <c r="K822" i="25"/>
  <c r="J822" i="25"/>
  <c r="K821" i="25"/>
  <c r="J828" i="25"/>
  <c r="K820" i="25"/>
  <c r="J820" i="25"/>
  <c r="K819" i="25"/>
  <c r="J819" i="25"/>
  <c r="K818" i="25"/>
  <c r="J818" i="25"/>
  <c r="K817" i="25"/>
  <c r="J817" i="25"/>
  <c r="K816" i="25"/>
  <c r="J816" i="25"/>
  <c r="K815" i="25"/>
  <c r="J815" i="25"/>
  <c r="K814" i="25"/>
  <c r="J814" i="25"/>
  <c r="K813" i="25"/>
  <c r="J813" i="25"/>
  <c r="K812" i="25"/>
  <c r="J812" i="25"/>
  <c r="K811" i="25"/>
  <c r="J811" i="25"/>
  <c r="K810" i="25"/>
  <c r="J810" i="25"/>
  <c r="K809" i="25"/>
  <c r="J1091" i="25"/>
  <c r="K808" i="25"/>
  <c r="J1090" i="25"/>
  <c r="K807" i="25"/>
  <c r="J807" i="25"/>
  <c r="K806" i="25"/>
  <c r="J806" i="25"/>
  <c r="K805" i="25"/>
  <c r="J805" i="25"/>
  <c r="K804" i="25"/>
  <c r="J804" i="25"/>
  <c r="K803" i="25"/>
  <c r="J803" i="25"/>
  <c r="K802" i="25"/>
  <c r="J802" i="25"/>
  <c r="K801" i="25"/>
  <c r="J801" i="25"/>
  <c r="K800" i="25"/>
  <c r="J800" i="25"/>
  <c r="K799" i="25"/>
  <c r="J799" i="25"/>
  <c r="K798" i="25"/>
  <c r="J798" i="25"/>
  <c r="K797" i="25"/>
  <c r="J797" i="25"/>
  <c r="K796" i="25"/>
  <c r="J796" i="25"/>
  <c r="K795" i="25"/>
  <c r="J795" i="25"/>
  <c r="K794" i="25"/>
  <c r="J794" i="25"/>
  <c r="K793" i="25"/>
  <c r="J793" i="25"/>
  <c r="K792" i="25"/>
  <c r="J1020" i="25"/>
  <c r="K791" i="25"/>
  <c r="J791" i="25"/>
  <c r="K790" i="25"/>
  <c r="J883" i="25"/>
  <c r="K789" i="25"/>
  <c r="J789" i="25"/>
  <c r="K788" i="25"/>
  <c r="J788" i="25"/>
  <c r="K787" i="25"/>
  <c r="J787" i="25"/>
  <c r="K786" i="25"/>
  <c r="J786" i="25"/>
  <c r="K785" i="25"/>
  <c r="J785" i="25"/>
  <c r="K784" i="25"/>
  <c r="J1070" i="25"/>
  <c r="K783" i="25"/>
  <c r="J870" i="25"/>
  <c r="K782" i="25"/>
  <c r="J782" i="25"/>
  <c r="K781" i="25"/>
  <c r="J1085" i="25"/>
  <c r="K780" i="25"/>
  <c r="J872" i="25"/>
  <c r="K779" i="25"/>
  <c r="J779" i="25"/>
  <c r="K778" i="25"/>
  <c r="J778" i="25"/>
  <c r="K777" i="25"/>
  <c r="J777" i="25"/>
  <c r="K776" i="25"/>
  <c r="J776" i="25"/>
  <c r="K775" i="25"/>
  <c r="J775" i="25"/>
  <c r="K774" i="25"/>
  <c r="J774" i="25"/>
  <c r="K773" i="25"/>
  <c r="J773" i="25"/>
  <c r="K772" i="25"/>
  <c r="J772" i="25"/>
  <c r="K771" i="25"/>
  <c r="J771" i="25"/>
  <c r="K770" i="25"/>
  <c r="J770" i="25"/>
  <c r="K769" i="25"/>
  <c r="J769" i="25"/>
  <c r="K768" i="25"/>
  <c r="J768" i="25"/>
  <c r="K767" i="25"/>
  <c r="J885" i="25"/>
  <c r="K766" i="25"/>
  <c r="J766" i="25"/>
  <c r="K765" i="25"/>
  <c r="J765" i="25"/>
  <c r="K764" i="25"/>
  <c r="J764" i="25"/>
  <c r="K763" i="25"/>
  <c r="J763" i="25"/>
  <c r="K762" i="25"/>
  <c r="J762" i="25"/>
  <c r="K761" i="25"/>
  <c r="J761" i="25"/>
  <c r="K760" i="25"/>
  <c r="J760" i="25"/>
  <c r="K759" i="25"/>
  <c r="J759" i="25"/>
  <c r="K758" i="25"/>
  <c r="J758" i="25"/>
  <c r="K757" i="25"/>
  <c r="J757" i="25"/>
  <c r="K756" i="25"/>
  <c r="J756" i="25"/>
  <c r="K755" i="25"/>
  <c r="J755" i="25"/>
  <c r="K754" i="25"/>
  <c r="J754" i="25"/>
  <c r="K753" i="25"/>
  <c r="J753" i="25"/>
  <c r="K752" i="25"/>
  <c r="J1083" i="25"/>
  <c r="K751" i="25"/>
  <c r="J751" i="25"/>
  <c r="K750" i="25"/>
  <c r="J750" i="25"/>
  <c r="K749" i="25"/>
  <c r="J749" i="25"/>
  <c r="K748" i="25"/>
  <c r="J748" i="25"/>
  <c r="K747" i="25"/>
  <c r="J747" i="25"/>
  <c r="K746" i="25"/>
  <c r="J746" i="25"/>
  <c r="K745" i="25"/>
  <c r="J745" i="25"/>
  <c r="K744" i="25"/>
  <c r="J744" i="25"/>
  <c r="K743" i="25"/>
  <c r="J743" i="25"/>
  <c r="K742" i="25"/>
  <c r="J742" i="25"/>
  <c r="K741" i="25"/>
  <c r="J741" i="25"/>
  <c r="K740" i="25"/>
  <c r="J740" i="25"/>
  <c r="K739" i="25"/>
  <c r="J739" i="25"/>
  <c r="K738" i="25"/>
  <c r="J738" i="25"/>
  <c r="K737" i="25"/>
  <c r="J737" i="25"/>
  <c r="K736" i="25"/>
  <c r="J736" i="25"/>
  <c r="K735" i="25"/>
  <c r="J735" i="25"/>
  <c r="K734" i="25"/>
  <c r="J734" i="25"/>
  <c r="K733" i="25"/>
  <c r="J733" i="25"/>
  <c r="K732" i="25"/>
  <c r="J732" i="25"/>
  <c r="K731" i="25"/>
  <c r="J731" i="25"/>
  <c r="K730" i="25"/>
  <c r="J730" i="25"/>
  <c r="K729" i="25"/>
  <c r="J729" i="25"/>
  <c r="K728" i="25"/>
  <c r="J728" i="25"/>
  <c r="K727" i="25"/>
  <c r="J727" i="25"/>
  <c r="K726" i="25"/>
  <c r="J726" i="25"/>
  <c r="K725" i="25"/>
  <c r="J725" i="25"/>
  <c r="K724" i="25"/>
  <c r="J724" i="25"/>
  <c r="K723" i="25"/>
  <c r="J723" i="25"/>
  <c r="K722" i="25"/>
  <c r="J722" i="25"/>
  <c r="K721" i="25"/>
  <c r="J721" i="25"/>
  <c r="K720" i="25"/>
  <c r="J720" i="25"/>
  <c r="K719" i="25"/>
  <c r="J719" i="25"/>
  <c r="K718" i="25"/>
  <c r="J718" i="25"/>
  <c r="K717" i="25"/>
  <c r="J717" i="25"/>
  <c r="K716" i="25"/>
  <c r="J716" i="25"/>
  <c r="K715" i="25"/>
  <c r="J715" i="25"/>
  <c r="K714" i="25"/>
  <c r="J714" i="25"/>
  <c r="K713" i="25"/>
  <c r="J713" i="25"/>
  <c r="K712" i="25"/>
  <c r="J1073" i="25"/>
  <c r="K711" i="25"/>
  <c r="J711" i="25"/>
  <c r="K710" i="25"/>
  <c r="J710" i="25"/>
  <c r="K709" i="25"/>
  <c r="J709" i="25"/>
  <c r="K708" i="25"/>
  <c r="J708" i="25"/>
  <c r="K707" i="25"/>
  <c r="J707" i="25"/>
  <c r="K706" i="25"/>
  <c r="J706" i="25"/>
  <c r="K705" i="25"/>
  <c r="J705" i="25"/>
  <c r="K704" i="25"/>
  <c r="J704" i="25"/>
  <c r="K703" i="25"/>
  <c r="J703" i="25"/>
  <c r="K702" i="25"/>
  <c r="J702" i="25"/>
  <c r="K701" i="25"/>
  <c r="J701" i="25"/>
  <c r="K700" i="25"/>
  <c r="J700" i="25"/>
  <c r="K699" i="25"/>
  <c r="J699" i="25"/>
  <c r="K698" i="25"/>
  <c r="J698" i="25"/>
  <c r="K697" i="25"/>
  <c r="J697" i="25"/>
  <c r="K696" i="25"/>
  <c r="J696" i="25"/>
  <c r="K695" i="25"/>
  <c r="J695" i="25"/>
  <c r="K694" i="25"/>
  <c r="J694" i="25"/>
  <c r="K693" i="25"/>
  <c r="J693" i="25"/>
  <c r="K692" i="25"/>
  <c r="J692" i="25"/>
  <c r="K691" i="25"/>
  <c r="J691" i="25"/>
  <c r="K690" i="25"/>
  <c r="J690" i="25"/>
  <c r="K689" i="25"/>
  <c r="J689" i="25"/>
  <c r="K688" i="25"/>
  <c r="J688" i="25"/>
  <c r="K687" i="25"/>
  <c r="J687" i="25"/>
  <c r="K686" i="25"/>
  <c r="J686" i="25"/>
  <c r="K685" i="25"/>
  <c r="J685" i="25"/>
  <c r="K684" i="25"/>
  <c r="J684" i="25"/>
  <c r="K683" i="25"/>
  <c r="J683" i="25"/>
  <c r="K682" i="25"/>
  <c r="J682" i="25"/>
  <c r="K681" i="25"/>
  <c r="J681" i="25"/>
  <c r="K680" i="25"/>
  <c r="J680" i="25"/>
  <c r="K679" i="25"/>
  <c r="J679" i="25"/>
  <c r="K678" i="25"/>
  <c r="J678" i="25"/>
  <c r="K677" i="25"/>
  <c r="J677" i="25"/>
  <c r="K676" i="25"/>
  <c r="J676" i="25"/>
  <c r="K675" i="25"/>
  <c r="J675" i="25"/>
  <c r="K674" i="25"/>
  <c r="J674" i="25"/>
  <c r="K673" i="25"/>
  <c r="J673" i="25"/>
  <c r="K672" i="25"/>
  <c r="J672" i="25"/>
  <c r="K671" i="25"/>
  <c r="J671" i="25"/>
  <c r="K670" i="25"/>
  <c r="J670" i="25"/>
  <c r="K669" i="25"/>
  <c r="J669" i="25"/>
  <c r="K668" i="25"/>
  <c r="J668" i="25"/>
  <c r="K667" i="25"/>
  <c r="J667" i="25"/>
  <c r="K666" i="25"/>
  <c r="J666" i="25"/>
  <c r="K665" i="25"/>
  <c r="J665" i="25"/>
  <c r="K664" i="25"/>
  <c r="J664" i="25"/>
  <c r="K663" i="25"/>
  <c r="J663" i="25"/>
  <c r="K662" i="25"/>
  <c r="J662" i="25"/>
  <c r="K661" i="25"/>
  <c r="J661" i="25"/>
  <c r="K660" i="25"/>
  <c r="J660" i="25"/>
  <c r="K659" i="25"/>
  <c r="J659" i="25"/>
  <c r="K658" i="25"/>
  <c r="J658" i="25"/>
  <c r="K657" i="25"/>
  <c r="J657" i="25"/>
  <c r="K656" i="25"/>
  <c r="J656" i="25"/>
  <c r="K655" i="25"/>
  <c r="J655" i="25"/>
  <c r="K654" i="25"/>
  <c r="J654" i="25"/>
  <c r="K653" i="25"/>
  <c r="J653" i="25"/>
  <c r="K652" i="25"/>
  <c r="J652" i="25"/>
  <c r="K651" i="25"/>
  <c r="J651" i="25"/>
  <c r="K650" i="25"/>
  <c r="J650" i="25"/>
  <c r="K649" i="25"/>
  <c r="J649" i="25"/>
  <c r="K648" i="25"/>
  <c r="J648" i="25"/>
  <c r="K647" i="25"/>
  <c r="J647" i="25"/>
  <c r="K646" i="25"/>
  <c r="J646" i="25"/>
  <c r="K645" i="25"/>
  <c r="J645" i="25"/>
  <c r="K644" i="25"/>
  <c r="J644" i="25"/>
  <c r="K643" i="25"/>
  <c r="J643" i="25"/>
  <c r="K642" i="25"/>
  <c r="J642" i="25"/>
  <c r="K641" i="25"/>
  <c r="J641" i="25"/>
  <c r="K640" i="25"/>
  <c r="J640" i="25"/>
  <c r="K639" i="25"/>
  <c r="J639" i="25"/>
  <c r="K638" i="25"/>
  <c r="J638" i="25"/>
  <c r="K637" i="25"/>
  <c r="J637" i="25"/>
  <c r="K636" i="25"/>
  <c r="J636" i="25"/>
  <c r="K635" i="25"/>
  <c r="J635" i="25"/>
  <c r="K634" i="25"/>
  <c r="J634" i="25"/>
  <c r="K633" i="25"/>
  <c r="J633" i="25"/>
  <c r="K632" i="25"/>
  <c r="J632" i="25"/>
  <c r="K631" i="25"/>
  <c r="J631" i="25"/>
  <c r="K630" i="25"/>
  <c r="J630" i="25"/>
  <c r="K629" i="25"/>
  <c r="J629" i="25"/>
  <c r="K628" i="25"/>
  <c r="J628" i="25"/>
  <c r="K627" i="25"/>
  <c r="J627" i="25"/>
  <c r="K626" i="25"/>
  <c r="J626" i="25"/>
  <c r="K625" i="25"/>
  <c r="J625" i="25"/>
  <c r="K624" i="25"/>
  <c r="J624" i="25"/>
  <c r="K623" i="25"/>
  <c r="J623" i="25"/>
  <c r="K622" i="25"/>
  <c r="J622" i="25"/>
  <c r="K621" i="25"/>
  <c r="J621" i="25"/>
  <c r="K620" i="25"/>
  <c r="J620" i="25"/>
  <c r="K619" i="25"/>
  <c r="J619" i="25"/>
  <c r="K618" i="25"/>
  <c r="J618" i="25"/>
  <c r="K617" i="25"/>
  <c r="J617" i="25"/>
  <c r="K616" i="25"/>
  <c r="J616" i="25"/>
  <c r="K615" i="25"/>
  <c r="J615" i="25"/>
  <c r="K614" i="25"/>
  <c r="J614" i="25"/>
  <c r="K613" i="25"/>
  <c r="J613" i="25"/>
  <c r="K612" i="25"/>
  <c r="J612" i="25"/>
  <c r="K611" i="25"/>
  <c r="J611" i="25"/>
  <c r="K610" i="25"/>
  <c r="J610" i="25"/>
  <c r="K609" i="25"/>
  <c r="J609" i="25"/>
  <c r="K608" i="25"/>
  <c r="J608" i="25"/>
  <c r="K607" i="25"/>
  <c r="J607" i="25"/>
  <c r="K606" i="25"/>
  <c r="J606" i="25"/>
  <c r="K605" i="25"/>
  <c r="J605" i="25"/>
  <c r="K604" i="25"/>
  <c r="J841" i="25"/>
  <c r="K603" i="25"/>
  <c r="J603" i="25"/>
  <c r="K602" i="25"/>
  <c r="J602" i="25"/>
  <c r="K601" i="25"/>
  <c r="J601" i="25"/>
  <c r="K600" i="25"/>
  <c r="J600" i="25"/>
  <c r="K599" i="25"/>
  <c r="J599" i="25"/>
  <c r="K598" i="25"/>
  <c r="J598" i="25"/>
  <c r="K597" i="25"/>
  <c r="J597" i="25"/>
  <c r="K596" i="25"/>
  <c r="J1072" i="25"/>
  <c r="K595" i="25"/>
  <c r="J595" i="25"/>
  <c r="K594" i="25"/>
  <c r="J594" i="25"/>
  <c r="K593" i="25"/>
  <c r="J593" i="25"/>
  <c r="K592" i="25"/>
  <c r="J592" i="25"/>
  <c r="K591" i="25"/>
  <c r="J591" i="25"/>
  <c r="K590" i="25"/>
  <c r="J590" i="25"/>
  <c r="K589" i="25"/>
  <c r="J589" i="25"/>
  <c r="K588" i="25"/>
  <c r="J588" i="25"/>
  <c r="K587" i="25"/>
  <c r="J587" i="25"/>
  <c r="K586" i="25"/>
  <c r="J586" i="25"/>
  <c r="K585" i="25"/>
  <c r="J585" i="25"/>
  <c r="K584" i="25"/>
  <c r="J584" i="25"/>
  <c r="K583" i="25"/>
  <c r="J583" i="25"/>
  <c r="K582" i="25"/>
  <c r="J582" i="25"/>
  <c r="K581" i="25"/>
  <c r="J581" i="25"/>
  <c r="K580" i="25"/>
  <c r="J580" i="25"/>
  <c r="K579" i="25"/>
  <c r="J579" i="25"/>
  <c r="K578" i="25"/>
  <c r="J578" i="25"/>
  <c r="K577" i="25"/>
  <c r="J577" i="25"/>
  <c r="K576" i="25"/>
  <c r="J576" i="25"/>
  <c r="K575" i="25"/>
  <c r="J575" i="25"/>
  <c r="K574" i="25"/>
  <c r="J574" i="25"/>
  <c r="K573" i="25"/>
  <c r="J573" i="25"/>
  <c r="K572" i="25"/>
  <c r="J572" i="25"/>
  <c r="K571" i="25"/>
  <c r="J571" i="25"/>
  <c r="K570" i="25"/>
  <c r="J570" i="25"/>
  <c r="K569" i="25"/>
  <c r="J569" i="25"/>
  <c r="K568" i="25"/>
  <c r="J568" i="25"/>
  <c r="K567" i="25"/>
  <c r="J567" i="25"/>
  <c r="K566" i="25"/>
  <c r="J566" i="25"/>
  <c r="K565" i="25"/>
  <c r="J565" i="25"/>
  <c r="K564" i="25"/>
  <c r="J564" i="25"/>
  <c r="K563" i="25"/>
  <c r="J563" i="25"/>
  <c r="K562" i="25"/>
  <c r="J562" i="25"/>
  <c r="K561" i="25"/>
  <c r="J561" i="25"/>
  <c r="K560" i="25"/>
  <c r="J560" i="25"/>
  <c r="K559" i="25"/>
  <c r="J559" i="25"/>
  <c r="K558" i="25"/>
  <c r="J558" i="25"/>
  <c r="K557" i="25"/>
  <c r="J557" i="25"/>
  <c r="K556" i="25"/>
  <c r="J556" i="25"/>
  <c r="K555" i="25"/>
  <c r="J555" i="25"/>
  <c r="K554" i="25"/>
  <c r="J554" i="25"/>
  <c r="K553" i="25"/>
  <c r="J553" i="25"/>
  <c r="K552" i="25"/>
  <c r="J552" i="25"/>
  <c r="K551" i="25"/>
  <c r="J551" i="25"/>
  <c r="K550" i="25"/>
  <c r="J550" i="25"/>
  <c r="K549" i="25"/>
  <c r="J549" i="25"/>
  <c r="K548" i="25"/>
  <c r="J548" i="25"/>
  <c r="K547" i="25"/>
  <c r="J547" i="25"/>
  <c r="K546" i="25"/>
  <c r="J546" i="25"/>
  <c r="K545" i="25"/>
  <c r="J545" i="25"/>
  <c r="K544" i="25"/>
  <c r="J544" i="25"/>
  <c r="K543" i="25"/>
  <c r="J543" i="25"/>
  <c r="K542" i="25"/>
  <c r="J542" i="25"/>
  <c r="K541" i="25"/>
  <c r="J541" i="25"/>
  <c r="K540" i="25"/>
  <c r="J540" i="25"/>
  <c r="K539" i="25"/>
  <c r="J539" i="25"/>
  <c r="K538" i="25"/>
  <c r="J538" i="25"/>
  <c r="K537" i="25"/>
  <c r="J537" i="25"/>
  <c r="K536" i="25"/>
  <c r="J536" i="25"/>
  <c r="K535" i="25"/>
  <c r="J535" i="25"/>
  <c r="K534" i="25"/>
  <c r="J534" i="25"/>
  <c r="K533" i="25"/>
  <c r="J533" i="25"/>
  <c r="K532" i="25"/>
  <c r="J532" i="25"/>
  <c r="K531" i="25"/>
  <c r="J531" i="25"/>
  <c r="K530" i="25"/>
  <c r="J530" i="25"/>
  <c r="K529" i="25"/>
  <c r="J529" i="25"/>
  <c r="K528" i="25"/>
  <c r="J528" i="25"/>
  <c r="K527" i="25"/>
  <c r="J527" i="25"/>
  <c r="K526" i="25"/>
  <c r="J526" i="25"/>
  <c r="K525" i="25"/>
  <c r="J525" i="25"/>
  <c r="K524" i="25"/>
  <c r="J524" i="25"/>
  <c r="K523" i="25"/>
  <c r="J523" i="25"/>
  <c r="K522" i="25"/>
  <c r="J522" i="25"/>
  <c r="K521" i="25"/>
  <c r="J521" i="25"/>
  <c r="K520" i="25"/>
  <c r="J520" i="25"/>
  <c r="K519" i="25"/>
  <c r="J519" i="25"/>
  <c r="K518" i="25"/>
  <c r="J518" i="25"/>
  <c r="K517" i="25"/>
  <c r="J517" i="25"/>
  <c r="K516" i="25"/>
  <c r="J516" i="25"/>
  <c r="K515" i="25"/>
  <c r="J515" i="25"/>
  <c r="K514" i="25"/>
  <c r="J514" i="25"/>
  <c r="K513" i="25"/>
  <c r="J513" i="25"/>
  <c r="K512" i="25"/>
  <c r="J512" i="25"/>
  <c r="K511" i="25"/>
  <c r="J511" i="25"/>
  <c r="K510" i="25"/>
  <c r="J510" i="25"/>
  <c r="K509" i="25"/>
  <c r="J509" i="25"/>
  <c r="K508" i="25"/>
  <c r="J508" i="25"/>
  <c r="K507" i="25"/>
  <c r="J507" i="25"/>
  <c r="K506" i="25"/>
  <c r="J506" i="25"/>
  <c r="K505" i="25"/>
  <c r="J505" i="25"/>
  <c r="K504" i="25"/>
  <c r="J504" i="25"/>
  <c r="K503" i="25"/>
  <c r="J503" i="25"/>
  <c r="K502" i="25"/>
  <c r="J502" i="25"/>
  <c r="K501" i="25"/>
  <c r="J501" i="25"/>
  <c r="K500" i="25"/>
  <c r="J500" i="25"/>
  <c r="K499" i="25"/>
  <c r="J499" i="25"/>
  <c r="K498" i="25"/>
  <c r="J498" i="25"/>
  <c r="K497" i="25"/>
  <c r="J497" i="25"/>
  <c r="K496" i="25"/>
  <c r="J496" i="25"/>
  <c r="K495" i="25"/>
  <c r="J495" i="25"/>
  <c r="K494" i="25"/>
  <c r="J494" i="25"/>
  <c r="K493" i="25"/>
  <c r="J493" i="25"/>
  <c r="K492" i="25"/>
  <c r="J492" i="25"/>
  <c r="K491" i="25"/>
  <c r="J491" i="25"/>
  <c r="K490" i="25"/>
  <c r="J490" i="25"/>
  <c r="K489" i="25"/>
  <c r="J489" i="25"/>
  <c r="K488" i="25"/>
  <c r="J488" i="25"/>
  <c r="K487" i="25"/>
  <c r="J487" i="25"/>
  <c r="K486" i="25"/>
  <c r="J486" i="25"/>
  <c r="K485" i="25"/>
  <c r="J485" i="25"/>
  <c r="K484" i="25"/>
  <c r="J484" i="25"/>
  <c r="K483" i="25"/>
  <c r="J483" i="25"/>
  <c r="K482" i="25"/>
  <c r="J482" i="25"/>
  <c r="K481" i="25"/>
  <c r="J481" i="25"/>
  <c r="K480" i="25"/>
  <c r="J480" i="25"/>
  <c r="K479" i="25"/>
  <c r="J479" i="25"/>
  <c r="K478" i="25"/>
  <c r="J478" i="25"/>
  <c r="K477" i="25"/>
  <c r="J477" i="25"/>
  <c r="K476" i="25"/>
  <c r="J476" i="25"/>
  <c r="K475" i="25"/>
  <c r="J475" i="25"/>
  <c r="K474" i="25"/>
  <c r="J474" i="25"/>
  <c r="K473" i="25"/>
  <c r="J473" i="25"/>
  <c r="K472" i="25"/>
  <c r="J472" i="25"/>
  <c r="K471" i="25"/>
  <c r="J471" i="25"/>
  <c r="K470" i="25"/>
  <c r="J470" i="25"/>
  <c r="K469" i="25"/>
  <c r="J469" i="25"/>
  <c r="K468" i="25"/>
  <c r="J468" i="25"/>
  <c r="K467" i="25"/>
  <c r="J467" i="25"/>
  <c r="K466" i="25"/>
  <c r="J466" i="25"/>
  <c r="K465" i="25"/>
  <c r="J465" i="25"/>
  <c r="K464" i="25"/>
  <c r="J464" i="25"/>
  <c r="K463" i="25"/>
  <c r="J463" i="25"/>
  <c r="K462" i="25"/>
  <c r="J462" i="25"/>
  <c r="K461" i="25"/>
  <c r="J461" i="25"/>
  <c r="K460" i="25"/>
  <c r="J460" i="25"/>
  <c r="K459" i="25"/>
  <c r="J459" i="25"/>
  <c r="K458" i="25"/>
  <c r="J458" i="25"/>
  <c r="K457" i="25"/>
  <c r="J457" i="25"/>
  <c r="K456" i="25"/>
  <c r="J456" i="25"/>
  <c r="K455" i="25"/>
  <c r="J455" i="25"/>
  <c r="K454" i="25"/>
  <c r="J454" i="25"/>
  <c r="K453" i="25"/>
  <c r="J453" i="25"/>
  <c r="K452" i="25"/>
  <c r="J452" i="25"/>
  <c r="K451" i="25"/>
  <c r="J451" i="25"/>
  <c r="K450" i="25"/>
  <c r="J450" i="25"/>
  <c r="K449" i="25"/>
  <c r="J449" i="25"/>
  <c r="K448" i="25"/>
  <c r="J448" i="25"/>
  <c r="K447" i="25"/>
  <c r="J447" i="25"/>
  <c r="K446" i="25"/>
  <c r="J446" i="25"/>
  <c r="K445" i="25"/>
  <c r="J445" i="25"/>
  <c r="K444" i="25"/>
  <c r="J444" i="25"/>
  <c r="K443" i="25"/>
  <c r="J443" i="25"/>
  <c r="K442" i="25"/>
  <c r="J442" i="25"/>
  <c r="K441" i="25"/>
  <c r="J441" i="25"/>
  <c r="K440" i="25"/>
  <c r="J440" i="25"/>
  <c r="K439" i="25"/>
  <c r="J439" i="25"/>
  <c r="K438" i="25"/>
  <c r="J438" i="25"/>
  <c r="K437" i="25"/>
  <c r="J437" i="25"/>
  <c r="K436" i="25"/>
  <c r="J436" i="25"/>
  <c r="K435" i="25"/>
  <c r="J435" i="25"/>
  <c r="K434" i="25"/>
  <c r="J434" i="25"/>
  <c r="K433" i="25"/>
  <c r="J433" i="25"/>
  <c r="K432" i="25"/>
  <c r="J432" i="25"/>
  <c r="K431" i="25"/>
  <c r="J431" i="25"/>
  <c r="K430" i="25"/>
  <c r="J430" i="25"/>
  <c r="K429" i="25"/>
  <c r="J429" i="25"/>
  <c r="K428" i="25"/>
  <c r="J428" i="25"/>
  <c r="K427" i="25"/>
  <c r="J427" i="25"/>
  <c r="K426" i="25"/>
  <c r="J426" i="25"/>
  <c r="K425" i="25"/>
  <c r="J425" i="25"/>
  <c r="K424" i="25"/>
  <c r="J424" i="25"/>
  <c r="K423" i="25"/>
  <c r="J423" i="25"/>
  <c r="K422" i="25"/>
  <c r="J422" i="25"/>
  <c r="K421" i="25"/>
  <c r="J421" i="25"/>
  <c r="K420" i="25"/>
  <c r="J420" i="25"/>
  <c r="K419" i="25"/>
  <c r="J419" i="25"/>
  <c r="K418" i="25"/>
  <c r="J418" i="25"/>
  <c r="K417" i="25"/>
  <c r="J417" i="25"/>
  <c r="K416" i="25"/>
  <c r="J416" i="25"/>
  <c r="K415" i="25"/>
  <c r="J415" i="25"/>
  <c r="K414" i="25"/>
  <c r="J414" i="25"/>
  <c r="K413" i="25"/>
  <c r="J413" i="25"/>
  <c r="K412" i="25"/>
  <c r="J412" i="25"/>
  <c r="K411" i="25"/>
  <c r="J411" i="25"/>
  <c r="K410" i="25"/>
  <c r="J410" i="25"/>
  <c r="K409" i="25"/>
  <c r="J409" i="25"/>
  <c r="K408" i="25"/>
  <c r="J408" i="25"/>
  <c r="K407" i="25"/>
  <c r="J407" i="25"/>
  <c r="K406" i="25"/>
  <c r="J406" i="25"/>
  <c r="K405" i="25"/>
  <c r="J984" i="25"/>
  <c r="K404" i="25"/>
  <c r="J404" i="25"/>
  <c r="K403" i="25"/>
  <c r="J403" i="25"/>
  <c r="K402" i="25"/>
  <c r="J402" i="25"/>
  <c r="K401" i="25"/>
  <c r="J401" i="25"/>
  <c r="K400" i="25"/>
  <c r="J400" i="25"/>
  <c r="K399" i="25"/>
  <c r="J399" i="25"/>
  <c r="K398" i="25"/>
  <c r="J398" i="25"/>
  <c r="K397" i="25"/>
  <c r="J397" i="25"/>
  <c r="K396" i="25"/>
  <c r="J396" i="25"/>
  <c r="K395" i="25"/>
  <c r="J395" i="25"/>
  <c r="K394" i="25"/>
  <c r="J394" i="25"/>
  <c r="K393" i="25"/>
  <c r="J393" i="25"/>
  <c r="K392" i="25"/>
  <c r="J392" i="25"/>
  <c r="K391" i="25"/>
  <c r="J391" i="25"/>
  <c r="K390" i="25"/>
  <c r="J390" i="25"/>
  <c r="K389" i="25"/>
  <c r="J389" i="25"/>
  <c r="K388" i="25"/>
  <c r="J388" i="25"/>
  <c r="K387" i="25"/>
  <c r="J387" i="25"/>
  <c r="K386" i="25"/>
  <c r="J386" i="25"/>
  <c r="K385" i="25"/>
  <c r="J385" i="25"/>
  <c r="K384" i="25"/>
  <c r="J384" i="25"/>
  <c r="K383" i="25"/>
  <c r="J383" i="25"/>
  <c r="K382" i="25"/>
  <c r="J382" i="25"/>
  <c r="K381" i="25"/>
  <c r="J381" i="25"/>
  <c r="K380" i="25"/>
  <c r="J380" i="25"/>
  <c r="K379" i="25"/>
  <c r="J379" i="25"/>
  <c r="K378" i="25"/>
  <c r="J378" i="25"/>
  <c r="K377" i="25"/>
  <c r="J377" i="25"/>
  <c r="K376" i="25"/>
  <c r="J376" i="25"/>
  <c r="K375" i="25"/>
  <c r="J375" i="25"/>
  <c r="K374" i="25"/>
  <c r="J374" i="25"/>
  <c r="K373" i="25"/>
  <c r="J373" i="25"/>
  <c r="K372" i="25"/>
  <c r="J372" i="25"/>
  <c r="K371" i="25"/>
  <c r="J371" i="25"/>
  <c r="K370" i="25"/>
  <c r="J370" i="25"/>
  <c r="K369" i="25"/>
  <c r="J369" i="25"/>
  <c r="K368" i="25"/>
  <c r="J368" i="25"/>
  <c r="K367" i="25"/>
  <c r="J367" i="25"/>
  <c r="K366" i="25"/>
  <c r="J366" i="25"/>
  <c r="K365" i="25"/>
  <c r="J365" i="25"/>
  <c r="K364" i="25"/>
  <c r="J364" i="25"/>
  <c r="K363" i="25"/>
  <c r="J363" i="25"/>
  <c r="K362" i="25"/>
  <c r="J362" i="25"/>
  <c r="K361" i="25"/>
  <c r="J361" i="25"/>
  <c r="K360" i="25"/>
  <c r="J360" i="25"/>
  <c r="K359" i="25"/>
  <c r="J359" i="25"/>
  <c r="K358" i="25"/>
  <c r="J358" i="25"/>
  <c r="K357" i="25"/>
  <c r="J357" i="25"/>
  <c r="K356" i="25"/>
  <c r="J356" i="25"/>
  <c r="K355" i="25"/>
  <c r="J355" i="25"/>
  <c r="K354" i="25"/>
  <c r="J354" i="25"/>
  <c r="K353" i="25"/>
  <c r="J353" i="25"/>
  <c r="K352" i="25"/>
  <c r="J352" i="25"/>
  <c r="K351" i="25"/>
  <c r="J351" i="25"/>
  <c r="K350" i="25"/>
  <c r="J350" i="25"/>
  <c r="K349" i="25"/>
  <c r="J349" i="25"/>
  <c r="K348" i="25"/>
  <c r="J348" i="25"/>
  <c r="K347" i="25"/>
  <c r="J347" i="25"/>
  <c r="K346" i="25"/>
  <c r="J346" i="25"/>
  <c r="K345" i="25"/>
  <c r="J345" i="25"/>
  <c r="K344" i="25"/>
  <c r="J344" i="25"/>
  <c r="K343" i="25"/>
  <c r="J343" i="25"/>
  <c r="K342" i="25"/>
  <c r="J342" i="25"/>
  <c r="K341" i="25"/>
  <c r="J341" i="25"/>
  <c r="K340" i="25"/>
  <c r="J340" i="25"/>
  <c r="K339" i="25"/>
  <c r="J339" i="25"/>
  <c r="K338" i="25"/>
  <c r="J338" i="25"/>
  <c r="K337" i="25"/>
  <c r="J337" i="25"/>
  <c r="K336" i="25"/>
  <c r="J336" i="25"/>
  <c r="K335" i="25"/>
  <c r="J335" i="25"/>
  <c r="K334" i="25"/>
  <c r="J334" i="25"/>
  <c r="K333" i="25"/>
  <c r="J333" i="25"/>
  <c r="K332" i="25"/>
  <c r="J332" i="25"/>
  <c r="K331" i="25"/>
  <c r="J331" i="25"/>
  <c r="K330" i="25"/>
  <c r="J330" i="25"/>
  <c r="K329" i="25"/>
  <c r="J329" i="25"/>
  <c r="K328" i="25"/>
  <c r="J328" i="25"/>
  <c r="K327" i="25"/>
  <c r="J327" i="25"/>
  <c r="K326" i="25"/>
  <c r="J326" i="25"/>
  <c r="K325" i="25"/>
  <c r="J325" i="25"/>
  <c r="K324" i="25"/>
  <c r="J324" i="25"/>
  <c r="K323" i="25"/>
  <c r="J323" i="25"/>
  <c r="K322" i="25"/>
  <c r="J322" i="25"/>
  <c r="K321" i="25"/>
  <c r="J321" i="25"/>
  <c r="K320" i="25"/>
  <c r="J320" i="25"/>
  <c r="K319" i="25"/>
  <c r="J319" i="25"/>
  <c r="K318" i="25"/>
  <c r="J318" i="25"/>
  <c r="K317" i="25"/>
  <c r="J317" i="25"/>
  <c r="K316" i="25"/>
  <c r="J316" i="25"/>
  <c r="K315" i="25"/>
  <c r="J315" i="25"/>
  <c r="K314" i="25"/>
  <c r="J314" i="25"/>
  <c r="K313" i="25"/>
  <c r="J313" i="25"/>
  <c r="K312" i="25"/>
  <c r="J312" i="25"/>
  <c r="K311" i="25"/>
  <c r="J311" i="25"/>
  <c r="K310" i="25"/>
  <c r="J310" i="25"/>
  <c r="K309" i="25"/>
  <c r="J309" i="25"/>
  <c r="K308" i="25"/>
  <c r="J308" i="25"/>
  <c r="K307" i="25"/>
  <c r="J307" i="25"/>
  <c r="K306" i="25"/>
  <c r="J306" i="25"/>
  <c r="K305" i="25"/>
  <c r="J305" i="25"/>
  <c r="K304" i="25"/>
  <c r="J304" i="25"/>
  <c r="K303" i="25"/>
  <c r="J303" i="25"/>
  <c r="K302" i="25"/>
  <c r="J302" i="25"/>
  <c r="K301" i="25"/>
  <c r="J301" i="25"/>
  <c r="K300" i="25"/>
  <c r="J300" i="25"/>
  <c r="K299" i="25"/>
  <c r="J299" i="25"/>
  <c r="K298" i="25"/>
  <c r="J298" i="25"/>
  <c r="K297" i="25"/>
  <c r="J297" i="25"/>
  <c r="K296" i="25"/>
  <c r="J296" i="25"/>
  <c r="K295" i="25"/>
  <c r="J295" i="25"/>
  <c r="K294" i="25"/>
  <c r="J294" i="25"/>
  <c r="K293" i="25"/>
  <c r="J293" i="25"/>
  <c r="K292" i="25"/>
  <c r="J292" i="25"/>
  <c r="K291" i="25"/>
  <c r="J291" i="25"/>
  <c r="K290" i="25"/>
  <c r="J290" i="25"/>
  <c r="K289" i="25"/>
  <c r="J289" i="25"/>
  <c r="K288" i="25"/>
  <c r="J288" i="25"/>
  <c r="K287" i="25"/>
  <c r="J287" i="25"/>
  <c r="K286" i="25"/>
  <c r="J286" i="25"/>
  <c r="K285" i="25"/>
  <c r="J285" i="25"/>
  <c r="K284" i="25"/>
  <c r="J284" i="25"/>
  <c r="K283" i="25"/>
  <c r="J283" i="25"/>
  <c r="K282" i="25"/>
  <c r="J282" i="25"/>
  <c r="K281" i="25"/>
  <c r="J281" i="25"/>
  <c r="K280" i="25"/>
  <c r="J280" i="25"/>
  <c r="K279" i="25"/>
  <c r="J279" i="25"/>
  <c r="K278" i="25"/>
  <c r="J278" i="25"/>
  <c r="K277" i="25"/>
  <c r="J277" i="25"/>
  <c r="K276" i="25"/>
  <c r="J276" i="25"/>
  <c r="K275" i="25"/>
  <c r="J275" i="25"/>
  <c r="K274" i="25"/>
  <c r="J274" i="25"/>
  <c r="K273" i="25"/>
  <c r="J273" i="25"/>
  <c r="K272" i="25"/>
  <c r="J272" i="25"/>
  <c r="K271" i="25"/>
  <c r="J271" i="25"/>
  <c r="K270" i="25"/>
  <c r="J270" i="25"/>
  <c r="K269" i="25"/>
  <c r="J269" i="25"/>
  <c r="K268" i="25"/>
  <c r="J268" i="25"/>
  <c r="K267" i="25"/>
  <c r="J267" i="25"/>
  <c r="K266" i="25"/>
  <c r="J266" i="25"/>
  <c r="K265" i="25"/>
  <c r="J265" i="25"/>
  <c r="K264" i="25"/>
  <c r="J264" i="25"/>
  <c r="K263" i="25"/>
  <c r="J263" i="25"/>
  <c r="K262" i="25"/>
  <c r="J262" i="25"/>
  <c r="K261" i="25"/>
  <c r="J261" i="25"/>
  <c r="K260" i="25"/>
  <c r="J260" i="25"/>
  <c r="K259" i="25"/>
  <c r="J259" i="25"/>
  <c r="K258" i="25"/>
  <c r="J258" i="25"/>
  <c r="K257" i="25"/>
  <c r="J257" i="25"/>
  <c r="K256" i="25"/>
  <c r="J256" i="25"/>
  <c r="K255" i="25"/>
  <c r="J255" i="25"/>
  <c r="K254" i="25"/>
  <c r="J254" i="25"/>
  <c r="K253" i="25"/>
  <c r="J253" i="25"/>
  <c r="K252" i="25"/>
  <c r="J252" i="25"/>
  <c r="K251" i="25"/>
  <c r="J251" i="25"/>
  <c r="K250" i="25"/>
  <c r="J250" i="25"/>
  <c r="K249" i="25"/>
  <c r="J249" i="25"/>
  <c r="K248" i="25"/>
  <c r="J248" i="25"/>
  <c r="K247" i="25"/>
  <c r="J247" i="25"/>
  <c r="K246" i="25"/>
  <c r="J246" i="25"/>
  <c r="K245" i="25"/>
  <c r="J245" i="25"/>
  <c r="K244" i="25"/>
  <c r="J244" i="25"/>
  <c r="K243" i="25"/>
  <c r="J243" i="25"/>
  <c r="K242" i="25"/>
  <c r="J242" i="25"/>
  <c r="K241" i="25"/>
  <c r="J241" i="25"/>
  <c r="K240" i="25"/>
  <c r="J240" i="25"/>
  <c r="K239" i="25"/>
  <c r="J239" i="25"/>
  <c r="K238" i="25"/>
  <c r="J238" i="25"/>
  <c r="K237" i="25"/>
  <c r="J237" i="25"/>
  <c r="K236" i="25"/>
  <c r="J236" i="25"/>
  <c r="K235" i="25"/>
  <c r="J235" i="25"/>
  <c r="K234" i="25"/>
  <c r="J234" i="25"/>
  <c r="K233" i="25"/>
  <c r="J233" i="25"/>
  <c r="K232" i="25"/>
  <c r="J232" i="25"/>
  <c r="K231" i="25"/>
  <c r="J231" i="25"/>
  <c r="K230" i="25"/>
  <c r="J230" i="25"/>
  <c r="K229" i="25"/>
  <c r="J229" i="25"/>
  <c r="K228" i="25"/>
  <c r="J228" i="25"/>
  <c r="K227" i="25"/>
  <c r="J227" i="25"/>
  <c r="K226" i="25"/>
  <c r="J226" i="25"/>
  <c r="K225" i="25"/>
  <c r="J225" i="25"/>
  <c r="K224" i="25"/>
  <c r="J224" i="25"/>
  <c r="K223" i="25"/>
  <c r="J223" i="25"/>
  <c r="K222" i="25"/>
  <c r="J222" i="25"/>
  <c r="K221" i="25"/>
  <c r="J221" i="25"/>
  <c r="K220" i="25"/>
  <c r="J220" i="25"/>
  <c r="K219" i="25"/>
  <c r="J219" i="25"/>
  <c r="K218" i="25"/>
  <c r="J218" i="25"/>
  <c r="K217" i="25"/>
  <c r="J217" i="25"/>
  <c r="K216" i="25"/>
  <c r="J216" i="25"/>
  <c r="K215" i="25"/>
  <c r="J215" i="25"/>
  <c r="K214" i="25"/>
  <c r="J214" i="25"/>
  <c r="K213" i="25"/>
  <c r="J213" i="25"/>
  <c r="K212" i="25"/>
  <c r="J212" i="25"/>
  <c r="K211" i="25"/>
  <c r="J211" i="25"/>
  <c r="K210" i="25"/>
  <c r="J210" i="25"/>
  <c r="K209" i="25"/>
  <c r="J209" i="25"/>
  <c r="K208" i="25"/>
  <c r="J208" i="25"/>
  <c r="K207" i="25"/>
  <c r="J207" i="25"/>
  <c r="K206" i="25"/>
  <c r="J206" i="25"/>
  <c r="K205" i="25"/>
  <c r="J205" i="25"/>
  <c r="K204" i="25"/>
  <c r="J204" i="25"/>
  <c r="K203" i="25"/>
  <c r="J203" i="25"/>
  <c r="K202" i="25"/>
  <c r="J202" i="25"/>
  <c r="K201" i="25"/>
  <c r="J201" i="25"/>
  <c r="K200" i="25"/>
  <c r="J200" i="25"/>
  <c r="K199" i="25"/>
  <c r="J199" i="25"/>
  <c r="K198" i="25"/>
  <c r="J198" i="25"/>
  <c r="K197" i="25"/>
  <c r="J197" i="25"/>
  <c r="K196" i="25"/>
  <c r="J196" i="25"/>
  <c r="K195" i="25"/>
  <c r="J195" i="25"/>
  <c r="K194" i="25"/>
  <c r="J194" i="25"/>
  <c r="K193" i="25"/>
  <c r="J193" i="25"/>
  <c r="K192" i="25"/>
  <c r="J192" i="25"/>
  <c r="K191" i="25"/>
  <c r="J191" i="25"/>
  <c r="K190" i="25"/>
  <c r="J190" i="25"/>
  <c r="K189" i="25"/>
  <c r="J189" i="25"/>
  <c r="K188" i="25"/>
  <c r="J188" i="25"/>
  <c r="K187" i="25"/>
  <c r="J187" i="25"/>
  <c r="K186" i="25"/>
  <c r="J186" i="25"/>
  <c r="K185" i="25"/>
  <c r="J185" i="25"/>
  <c r="K184" i="25"/>
  <c r="J184" i="25"/>
  <c r="K183" i="25"/>
  <c r="J183" i="25"/>
  <c r="K182" i="25"/>
  <c r="J182" i="25"/>
  <c r="K181" i="25"/>
  <c r="J181" i="25"/>
  <c r="K180" i="25"/>
  <c r="J180" i="25"/>
  <c r="K179" i="25"/>
  <c r="J179" i="25"/>
  <c r="K178" i="25"/>
  <c r="J178" i="25"/>
  <c r="K177" i="25"/>
  <c r="J177" i="25"/>
  <c r="K176" i="25"/>
  <c r="J176" i="25"/>
  <c r="K175" i="25"/>
  <c r="J175" i="25"/>
  <c r="K174" i="25"/>
  <c r="J174" i="25"/>
  <c r="K173" i="25"/>
  <c r="J173" i="25"/>
  <c r="K172" i="25"/>
  <c r="J172" i="25"/>
  <c r="K171" i="25"/>
  <c r="J171" i="25"/>
  <c r="K170" i="25"/>
  <c r="J170" i="25"/>
  <c r="K169" i="25"/>
  <c r="J169" i="25"/>
  <c r="K168" i="25"/>
  <c r="J168" i="25"/>
  <c r="K167" i="25"/>
  <c r="J167" i="25"/>
  <c r="K166" i="25"/>
  <c r="J166" i="25"/>
  <c r="K165" i="25"/>
  <c r="J165" i="25"/>
  <c r="K164" i="25"/>
  <c r="J164" i="25"/>
  <c r="K163" i="25"/>
  <c r="J163" i="25"/>
  <c r="K162" i="25"/>
  <c r="J162" i="25"/>
  <c r="K161" i="25"/>
  <c r="J161" i="25"/>
  <c r="K160" i="25"/>
  <c r="J160" i="25"/>
  <c r="K159" i="25"/>
  <c r="J159" i="25"/>
  <c r="K158" i="25"/>
  <c r="J158" i="25"/>
  <c r="K157" i="25"/>
  <c r="J157" i="25"/>
  <c r="K156" i="25"/>
  <c r="J156" i="25"/>
  <c r="K155" i="25"/>
  <c r="J155" i="25"/>
  <c r="K154" i="25"/>
  <c r="J154" i="25"/>
  <c r="K153" i="25"/>
  <c r="J153" i="25"/>
  <c r="K152" i="25"/>
  <c r="J152" i="25"/>
  <c r="K151" i="25"/>
  <c r="J151" i="25"/>
  <c r="K150" i="25"/>
  <c r="J150" i="25"/>
  <c r="K149" i="25"/>
  <c r="J149" i="25"/>
  <c r="K148" i="25"/>
  <c r="J148" i="25"/>
  <c r="K147" i="25"/>
  <c r="J147" i="25"/>
  <c r="K146" i="25"/>
  <c r="J146" i="25"/>
  <c r="K145" i="25"/>
  <c r="J145" i="25"/>
  <c r="K144" i="25"/>
  <c r="J144" i="25"/>
  <c r="K143" i="25"/>
  <c r="J143" i="25"/>
  <c r="K142" i="25"/>
  <c r="J142" i="25"/>
  <c r="K141" i="25"/>
  <c r="J141" i="25"/>
  <c r="K140" i="25"/>
  <c r="J140" i="25"/>
  <c r="K139" i="25"/>
  <c r="J139" i="25"/>
  <c r="K138" i="25"/>
  <c r="J138" i="25"/>
  <c r="K137" i="25"/>
  <c r="J137" i="25"/>
  <c r="K136" i="25"/>
  <c r="J136" i="25"/>
  <c r="K135" i="25"/>
  <c r="J135" i="25"/>
  <c r="K134" i="25"/>
  <c r="J134" i="25"/>
  <c r="K133" i="25"/>
  <c r="J133" i="25"/>
  <c r="K132" i="25"/>
  <c r="J132" i="25"/>
  <c r="K131" i="25"/>
  <c r="J131" i="25"/>
  <c r="K130" i="25"/>
  <c r="J130" i="25"/>
  <c r="K129" i="25"/>
  <c r="J129" i="25"/>
  <c r="K128" i="25"/>
  <c r="J128" i="25"/>
  <c r="K127" i="25"/>
  <c r="J127" i="25"/>
  <c r="K126" i="25"/>
  <c r="J126" i="25"/>
  <c r="K125" i="25"/>
  <c r="J125" i="25"/>
  <c r="K124" i="25"/>
  <c r="J124" i="25"/>
  <c r="K123" i="25"/>
  <c r="J123" i="25"/>
  <c r="K122" i="25"/>
  <c r="J122" i="25"/>
  <c r="K121" i="25"/>
  <c r="J121" i="25"/>
  <c r="K120" i="25"/>
  <c r="J120" i="25"/>
  <c r="K119" i="25"/>
  <c r="J119" i="25"/>
  <c r="K118" i="25"/>
  <c r="J118" i="25"/>
  <c r="K117" i="25"/>
  <c r="J117" i="25"/>
  <c r="K116" i="25"/>
  <c r="J116" i="25"/>
  <c r="K115" i="25"/>
  <c r="J115" i="25"/>
  <c r="K114" i="25"/>
  <c r="J114" i="25"/>
  <c r="K113" i="25"/>
  <c r="J113" i="25"/>
  <c r="K112" i="25"/>
  <c r="J112" i="25"/>
  <c r="K111" i="25"/>
  <c r="J111" i="25"/>
  <c r="K110" i="25"/>
  <c r="J110" i="25"/>
  <c r="K109" i="25"/>
  <c r="J109" i="25"/>
  <c r="K108" i="25"/>
  <c r="J108" i="25"/>
  <c r="K107" i="25"/>
  <c r="J107" i="25"/>
  <c r="K106" i="25"/>
  <c r="J106" i="25"/>
  <c r="K105" i="25"/>
  <c r="J105" i="25"/>
  <c r="K104" i="25"/>
  <c r="J104" i="25"/>
  <c r="K103" i="25"/>
  <c r="J103" i="25"/>
  <c r="K102" i="25"/>
  <c r="J102" i="25"/>
  <c r="K101" i="25"/>
  <c r="J101" i="25"/>
  <c r="K100" i="25"/>
  <c r="J100" i="25"/>
  <c r="K99" i="25"/>
  <c r="J99" i="25"/>
  <c r="K98" i="25"/>
  <c r="J98" i="25"/>
  <c r="K97" i="25"/>
  <c r="J97" i="25"/>
  <c r="K96" i="25"/>
  <c r="J96" i="25"/>
  <c r="K95" i="25"/>
  <c r="J95" i="25"/>
  <c r="K94" i="25"/>
  <c r="J94" i="25"/>
  <c r="K93" i="25"/>
  <c r="J93" i="25"/>
  <c r="K92" i="25"/>
  <c r="J92" i="25"/>
  <c r="K91" i="25"/>
  <c r="J91" i="25"/>
  <c r="K90" i="25"/>
  <c r="J90" i="25"/>
  <c r="K89" i="25"/>
  <c r="J89" i="25"/>
  <c r="K88" i="25"/>
  <c r="J88" i="25"/>
  <c r="K87" i="25"/>
  <c r="J87" i="25"/>
  <c r="K86" i="25"/>
  <c r="J86" i="25"/>
  <c r="K85" i="25"/>
  <c r="J85" i="25"/>
  <c r="K84" i="25"/>
  <c r="J84" i="25"/>
  <c r="K83" i="25"/>
  <c r="J83" i="25"/>
  <c r="K82" i="25"/>
  <c r="J82" i="25"/>
  <c r="K81" i="25"/>
  <c r="J81" i="25"/>
  <c r="K80" i="25"/>
  <c r="J80" i="25"/>
  <c r="K79" i="25"/>
  <c r="J79" i="25"/>
  <c r="K78" i="25"/>
  <c r="J78" i="25"/>
  <c r="K77" i="25"/>
  <c r="J77" i="25"/>
  <c r="K76" i="25"/>
  <c r="J76" i="25"/>
  <c r="K75" i="25"/>
  <c r="J75" i="25"/>
  <c r="K74" i="25"/>
  <c r="J74" i="25"/>
  <c r="K73" i="25"/>
  <c r="J73" i="25"/>
  <c r="K72" i="25"/>
  <c r="J72" i="25"/>
  <c r="K71" i="25"/>
  <c r="J71" i="25"/>
  <c r="K70" i="25"/>
  <c r="J70" i="25"/>
  <c r="K69" i="25"/>
  <c r="J69" i="25"/>
  <c r="K68" i="25"/>
  <c r="J68" i="25"/>
  <c r="K67" i="25"/>
  <c r="J67" i="25"/>
  <c r="K66" i="25"/>
  <c r="J66" i="25"/>
  <c r="K65" i="25"/>
  <c r="J65" i="25"/>
  <c r="K64" i="25"/>
  <c r="J64" i="25"/>
  <c r="K63" i="25"/>
  <c r="J63" i="25"/>
  <c r="K62" i="25"/>
  <c r="J62" i="25"/>
  <c r="K61" i="25"/>
  <c r="J61" i="25"/>
  <c r="K60" i="25"/>
  <c r="J60" i="25"/>
  <c r="K59" i="25"/>
  <c r="J59" i="25"/>
  <c r="K58" i="25"/>
  <c r="J58" i="25"/>
  <c r="K57" i="25"/>
  <c r="J57" i="25"/>
  <c r="K56" i="25"/>
  <c r="J56" i="25"/>
  <c r="K55" i="25"/>
  <c r="J55" i="25"/>
  <c r="K54" i="25"/>
  <c r="J54" i="25"/>
  <c r="K53" i="25"/>
  <c r="J53" i="25"/>
  <c r="K52" i="25"/>
  <c r="J52" i="25"/>
  <c r="K51" i="25"/>
  <c r="J51" i="25"/>
  <c r="K50" i="25"/>
  <c r="J50" i="25"/>
  <c r="K49" i="25"/>
  <c r="J49" i="25"/>
  <c r="K48" i="25"/>
  <c r="J48" i="25"/>
  <c r="K47" i="25"/>
  <c r="J47" i="25"/>
  <c r="K46" i="25"/>
  <c r="J46" i="25"/>
  <c r="K45" i="25"/>
  <c r="J45" i="25"/>
  <c r="K44" i="25"/>
  <c r="J44" i="25"/>
  <c r="K43" i="25"/>
  <c r="J43" i="25"/>
  <c r="K42" i="25"/>
  <c r="J42" i="25"/>
  <c r="K41" i="25"/>
  <c r="J41" i="25"/>
  <c r="K40" i="25"/>
  <c r="J40" i="25"/>
  <c r="K39" i="25"/>
  <c r="J39" i="25"/>
  <c r="K38" i="25"/>
  <c r="J38" i="25"/>
  <c r="K37" i="25"/>
  <c r="J37" i="25"/>
  <c r="K36" i="25"/>
  <c r="J36" i="25"/>
  <c r="K35" i="25"/>
  <c r="J35" i="25"/>
  <c r="K34" i="25"/>
  <c r="J34" i="25"/>
  <c r="K33" i="25"/>
  <c r="J33" i="25"/>
  <c r="K32" i="25"/>
  <c r="J32" i="25"/>
  <c r="K31" i="25"/>
  <c r="J31" i="25"/>
  <c r="K30" i="25"/>
  <c r="J30" i="25"/>
  <c r="K29" i="25"/>
  <c r="J29" i="25"/>
  <c r="K28" i="25"/>
  <c r="J28" i="25"/>
  <c r="K27" i="25"/>
  <c r="J27" i="25"/>
  <c r="K26" i="25"/>
  <c r="J26" i="25"/>
  <c r="K25" i="25"/>
  <c r="J25" i="25"/>
  <c r="K24" i="25"/>
  <c r="J24" i="25"/>
  <c r="K23" i="25"/>
  <c r="J23" i="25"/>
  <c r="K22" i="25"/>
  <c r="J22" i="25"/>
  <c r="K21" i="25"/>
  <c r="J21" i="25"/>
  <c r="K20" i="25"/>
  <c r="J20" i="25"/>
  <c r="K19" i="25"/>
  <c r="J19" i="25"/>
  <c r="K18" i="25"/>
  <c r="J18" i="25"/>
  <c r="K17" i="25"/>
  <c r="J17" i="25"/>
  <c r="K16" i="25"/>
  <c r="J16" i="25"/>
  <c r="K15" i="25"/>
  <c r="J15" i="25"/>
  <c r="K14" i="25"/>
  <c r="J14" i="25"/>
  <c r="K13" i="25"/>
  <c r="J13" i="25"/>
  <c r="K12" i="25"/>
  <c r="J12" i="25"/>
  <c r="K11" i="25"/>
  <c r="J11" i="25"/>
  <c r="K10" i="25"/>
  <c r="J10" i="25"/>
  <c r="K9" i="25"/>
  <c r="J9" i="25"/>
  <c r="K8" i="25"/>
  <c r="J8" i="25"/>
  <c r="K7" i="25"/>
  <c r="J7" i="25"/>
  <c r="K6" i="25"/>
  <c r="J6" i="25"/>
  <c r="K5" i="25"/>
  <c r="J5" i="25"/>
  <c r="K4" i="25"/>
  <c r="J4" i="25"/>
  <c r="K1658" i="21"/>
  <c r="J1658" i="21"/>
  <c r="K1657" i="21"/>
  <c r="J1657" i="21"/>
  <c r="K1656" i="21"/>
  <c r="J1656" i="21"/>
  <c r="K1655" i="21"/>
  <c r="J1655" i="21"/>
  <c r="K1654" i="21"/>
  <c r="J1654" i="21"/>
  <c r="K1653" i="21"/>
  <c r="J1653" i="21"/>
  <c r="K1652" i="21"/>
  <c r="J1652" i="21"/>
  <c r="K1651" i="21"/>
  <c r="J1651" i="21"/>
  <c r="K1650" i="21"/>
  <c r="J1650" i="21"/>
  <c r="K1649" i="21"/>
  <c r="J1649" i="21"/>
  <c r="K1648" i="21"/>
  <c r="J1648" i="21"/>
  <c r="K1647" i="21"/>
  <c r="J1647" i="21"/>
  <c r="K1646" i="21"/>
  <c r="J1646" i="21"/>
  <c r="K1645" i="21"/>
  <c r="J1645" i="21"/>
  <c r="K1644" i="21"/>
  <c r="J1644" i="21"/>
  <c r="K1643" i="21"/>
  <c r="J1643" i="21"/>
  <c r="K1642" i="21"/>
  <c r="J1642" i="21"/>
  <c r="K1641" i="21"/>
  <c r="J1641" i="21"/>
  <c r="K1640" i="21"/>
  <c r="J1640" i="21"/>
  <c r="K1639" i="21"/>
  <c r="J1639" i="21"/>
  <c r="K1638" i="21"/>
  <c r="J1638" i="21"/>
  <c r="K1637" i="21"/>
  <c r="J1637" i="21"/>
  <c r="K1636" i="21"/>
  <c r="J1636" i="21"/>
  <c r="K1635" i="21"/>
  <c r="J1635" i="21"/>
  <c r="K1634" i="21"/>
  <c r="J1634" i="21"/>
  <c r="K1633" i="21"/>
  <c r="J1633" i="21"/>
  <c r="K1632" i="21"/>
  <c r="J1632" i="21"/>
  <c r="K1631" i="21"/>
  <c r="J1631" i="21"/>
  <c r="K1630" i="21"/>
  <c r="J1630" i="21"/>
  <c r="K1629" i="21"/>
  <c r="J1629" i="21"/>
  <c r="K1628" i="21"/>
  <c r="J1628" i="21"/>
  <c r="K1627" i="21"/>
  <c r="J1627" i="21"/>
  <c r="K1626" i="21"/>
  <c r="J1626" i="21"/>
  <c r="K1625" i="21"/>
  <c r="J1625" i="21"/>
  <c r="K1624" i="21"/>
  <c r="J1624" i="21"/>
  <c r="K1623" i="21"/>
  <c r="J1623" i="21"/>
  <c r="K1622" i="21"/>
  <c r="J1622" i="21"/>
  <c r="K1621" i="21"/>
  <c r="J1621" i="21"/>
  <c r="K1620" i="21"/>
  <c r="J1620" i="21"/>
  <c r="K1619" i="21"/>
  <c r="J1619" i="21"/>
  <c r="K1618" i="21"/>
  <c r="J1618" i="21"/>
  <c r="K1617" i="21"/>
  <c r="J1617" i="21"/>
  <c r="K1616" i="21"/>
  <c r="J1616" i="21"/>
  <c r="K1615" i="21"/>
  <c r="J1615" i="21"/>
  <c r="K1614" i="21"/>
  <c r="J1614" i="21"/>
  <c r="K1613" i="21"/>
  <c r="J1613" i="21"/>
  <c r="K1612" i="21"/>
  <c r="J1612" i="21"/>
  <c r="K1611" i="21"/>
  <c r="J1611" i="21"/>
  <c r="K1610" i="21"/>
  <c r="J1610" i="21"/>
  <c r="K1609" i="21"/>
  <c r="J1609" i="21"/>
  <c r="K1608" i="21"/>
  <c r="J1608" i="21"/>
  <c r="K1607" i="21"/>
  <c r="J1607" i="21"/>
  <c r="K1606" i="21"/>
  <c r="J1606" i="21"/>
  <c r="K1605" i="21"/>
  <c r="J1605" i="21"/>
  <c r="K1604" i="21"/>
  <c r="J1604" i="21"/>
  <c r="K1603" i="21"/>
  <c r="J1603" i="21"/>
  <c r="K1602" i="21"/>
  <c r="J1602" i="21"/>
  <c r="K1601" i="21"/>
  <c r="J1601" i="21"/>
  <c r="K1600" i="21"/>
  <c r="J1600" i="21"/>
  <c r="K1599" i="21"/>
  <c r="J1599" i="21"/>
  <c r="K1598" i="21"/>
  <c r="J1598" i="21"/>
  <c r="K1597" i="21"/>
  <c r="J1597" i="21"/>
  <c r="K1596" i="21"/>
  <c r="J1596" i="21"/>
  <c r="K1595" i="21"/>
  <c r="J1595" i="21"/>
  <c r="K1594" i="21"/>
  <c r="J1594" i="21"/>
  <c r="K1593" i="21"/>
  <c r="J1593" i="21"/>
  <c r="K1592" i="21"/>
  <c r="J1592" i="21"/>
  <c r="K1591" i="21"/>
  <c r="J1591" i="21"/>
  <c r="K1590" i="21"/>
  <c r="J1590" i="21"/>
  <c r="K1589" i="21"/>
  <c r="J1589" i="21"/>
  <c r="K1588" i="21"/>
  <c r="J1588" i="21"/>
  <c r="K1587" i="21"/>
  <c r="J1587" i="21"/>
  <c r="K1586" i="21"/>
  <c r="J1586" i="21"/>
  <c r="K1585" i="21"/>
  <c r="J1585" i="21"/>
  <c r="K1584" i="21"/>
  <c r="J1584" i="21"/>
  <c r="K1583" i="21"/>
  <c r="J1583" i="21"/>
  <c r="K1582" i="21"/>
  <c r="J1582" i="21"/>
  <c r="K1581" i="21"/>
  <c r="J1581" i="21"/>
  <c r="K1580" i="21"/>
  <c r="J1580" i="21"/>
  <c r="K1579" i="21"/>
  <c r="J1579" i="21"/>
  <c r="K1578" i="21"/>
  <c r="J1578" i="21"/>
  <c r="K1577" i="21"/>
  <c r="J1577" i="21"/>
  <c r="K1576" i="21"/>
  <c r="J1576" i="21"/>
  <c r="K1575" i="21"/>
  <c r="J1575" i="21"/>
  <c r="K1574" i="21"/>
  <c r="J1574" i="21"/>
  <c r="K1573" i="21"/>
  <c r="J1573" i="21"/>
  <c r="K1572" i="21"/>
  <c r="J1572" i="21"/>
  <c r="K1571" i="21"/>
  <c r="J1571" i="21"/>
  <c r="K1570" i="21"/>
  <c r="J1570" i="21"/>
  <c r="K1569" i="21"/>
  <c r="J1569" i="21"/>
  <c r="K1568" i="21"/>
  <c r="J1568" i="21"/>
  <c r="K1567" i="21"/>
  <c r="J1567" i="21"/>
  <c r="K1566" i="21"/>
  <c r="J1566" i="21"/>
  <c r="K1565" i="21"/>
  <c r="J1565" i="21"/>
  <c r="K1564" i="21"/>
  <c r="J1564" i="21"/>
  <c r="K1563" i="21"/>
  <c r="J1563" i="21"/>
  <c r="K1562" i="21"/>
  <c r="J1562" i="21"/>
  <c r="K1561" i="21"/>
  <c r="J1561" i="21"/>
  <c r="K1560" i="21"/>
  <c r="J1560" i="21"/>
  <c r="K1559" i="21"/>
  <c r="J1559" i="21"/>
  <c r="K1558" i="21"/>
  <c r="J1558" i="21"/>
  <c r="K1557" i="21"/>
  <c r="J1557" i="21"/>
  <c r="K1556" i="21"/>
  <c r="J1556" i="21"/>
  <c r="K1555" i="21"/>
  <c r="J1555" i="21"/>
  <c r="K1554" i="21"/>
  <c r="J1554" i="21"/>
  <c r="K1553" i="21"/>
  <c r="J1553" i="21"/>
  <c r="K1552" i="21"/>
  <c r="J1552" i="21"/>
  <c r="K1551" i="21"/>
  <c r="J1551" i="21"/>
  <c r="K1550" i="21"/>
  <c r="J1550" i="21"/>
  <c r="K1549" i="21"/>
  <c r="J1549" i="21"/>
  <c r="K1548" i="21"/>
  <c r="J1548" i="21"/>
  <c r="K1547" i="21"/>
  <c r="J1547" i="21"/>
  <c r="K1546" i="21"/>
  <c r="J1546" i="21"/>
  <c r="K1545" i="21"/>
  <c r="J1545" i="21"/>
  <c r="K1544" i="21"/>
  <c r="J1544" i="21"/>
  <c r="K1543" i="21"/>
  <c r="J1543" i="21"/>
  <c r="K1542" i="21"/>
  <c r="J1542" i="21"/>
  <c r="K1541" i="21"/>
  <c r="J1541" i="21"/>
  <c r="K1540" i="21"/>
  <c r="J1540" i="21"/>
  <c r="K1539" i="21"/>
  <c r="J1539" i="21"/>
  <c r="K1538" i="21"/>
  <c r="J1538" i="21"/>
  <c r="K1537" i="21"/>
  <c r="J1537" i="21"/>
  <c r="K1536" i="21"/>
  <c r="J1536" i="21"/>
  <c r="K1535" i="21"/>
  <c r="J1535" i="21"/>
  <c r="K1534" i="21"/>
  <c r="J1534" i="21"/>
  <c r="K1533" i="21"/>
  <c r="J1533" i="21"/>
  <c r="K1532" i="21"/>
  <c r="J1532" i="21"/>
  <c r="K1531" i="21"/>
  <c r="J1531" i="21"/>
  <c r="K1530" i="21"/>
  <c r="J1530" i="21"/>
  <c r="K1529" i="21"/>
  <c r="J1529" i="21"/>
  <c r="K1528" i="21"/>
  <c r="J1528" i="21"/>
  <c r="K1527" i="21"/>
  <c r="J1527" i="21"/>
  <c r="K1526" i="21"/>
  <c r="J1526" i="21"/>
  <c r="K1525" i="21"/>
  <c r="J1525" i="21"/>
  <c r="K1524" i="21"/>
  <c r="J1524" i="21"/>
  <c r="K1523" i="21"/>
  <c r="J1523" i="21"/>
  <c r="K1522" i="21"/>
  <c r="J1522" i="21"/>
  <c r="K1521" i="21"/>
  <c r="J1521" i="21"/>
  <c r="K1520" i="21"/>
  <c r="J1520" i="21"/>
  <c r="K1519" i="21"/>
  <c r="J1519" i="21"/>
  <c r="K1518" i="21"/>
  <c r="J1518" i="21"/>
  <c r="K1517" i="21"/>
  <c r="J1517" i="21"/>
  <c r="K1516" i="21"/>
  <c r="J1516" i="21"/>
  <c r="K1515" i="21"/>
  <c r="J1515" i="21"/>
  <c r="K1514" i="21"/>
  <c r="J1514" i="21"/>
  <c r="K1513" i="21"/>
  <c r="J1513" i="21"/>
  <c r="K1512" i="21"/>
  <c r="J1512" i="21"/>
  <c r="K1511" i="21"/>
  <c r="J1511" i="21"/>
  <c r="K1510" i="21"/>
  <c r="J1510" i="21"/>
  <c r="K1509" i="21"/>
  <c r="J1509" i="21"/>
  <c r="K1508" i="21"/>
  <c r="J1508" i="21"/>
  <c r="K1507" i="21"/>
  <c r="J1507" i="21"/>
  <c r="K1506" i="21"/>
  <c r="J1506" i="21"/>
  <c r="K1505" i="21"/>
  <c r="J1505" i="21"/>
  <c r="K1504" i="21"/>
  <c r="J1504" i="21"/>
  <c r="K1503" i="21"/>
  <c r="J1503" i="21"/>
  <c r="K1502" i="21"/>
  <c r="J1502" i="21"/>
  <c r="K1501" i="21"/>
  <c r="J1501" i="21"/>
  <c r="K1500" i="21"/>
  <c r="J1500" i="21"/>
  <c r="K1499" i="21"/>
  <c r="J1499" i="21"/>
  <c r="K1498" i="21"/>
  <c r="J1498" i="21"/>
  <c r="K1497" i="21"/>
  <c r="J1497" i="21"/>
  <c r="K1496" i="21"/>
  <c r="J1496" i="21"/>
  <c r="K1495" i="21"/>
  <c r="J1495" i="21"/>
  <c r="K1494" i="21"/>
  <c r="J1494" i="21"/>
  <c r="K1493" i="21"/>
  <c r="J1493" i="21"/>
  <c r="K1492" i="21"/>
  <c r="J1492" i="21"/>
  <c r="K1491" i="21"/>
  <c r="J1491" i="21"/>
  <c r="K1490" i="21"/>
  <c r="J1490" i="21"/>
  <c r="K1489" i="21"/>
  <c r="J1489" i="21"/>
  <c r="K1488" i="21"/>
  <c r="J1488" i="21"/>
  <c r="K1487" i="21"/>
  <c r="J1487" i="21"/>
  <c r="K1486" i="21"/>
  <c r="J1486" i="21"/>
  <c r="K1485" i="21"/>
  <c r="J1485" i="21"/>
  <c r="K1484" i="21"/>
  <c r="J1484" i="21"/>
  <c r="K1483" i="21"/>
  <c r="J1483" i="21"/>
  <c r="K1482" i="21"/>
  <c r="J1482" i="21"/>
  <c r="K1481" i="21"/>
  <c r="J1481" i="21"/>
  <c r="K1480" i="21"/>
  <c r="J1480" i="21"/>
  <c r="K1479" i="21"/>
  <c r="J1479" i="21"/>
  <c r="K1478" i="21"/>
  <c r="J1478" i="21"/>
  <c r="K1477" i="21"/>
  <c r="J1477" i="21"/>
  <c r="K1476" i="21"/>
  <c r="J1476" i="21"/>
  <c r="K1475" i="21"/>
  <c r="J1475" i="21"/>
  <c r="K1474" i="21"/>
  <c r="J1474" i="21"/>
  <c r="K1473" i="21"/>
  <c r="J1473" i="21"/>
  <c r="K1472" i="21"/>
  <c r="J1472" i="21"/>
  <c r="K1471" i="21"/>
  <c r="J1471" i="21"/>
  <c r="K1470" i="21"/>
  <c r="J1470" i="21"/>
  <c r="K1469" i="21"/>
  <c r="J1469" i="21"/>
  <c r="K1468" i="21"/>
  <c r="J1468" i="21"/>
  <c r="K1467" i="21"/>
  <c r="J1467" i="21"/>
  <c r="K1466" i="21"/>
  <c r="J1466" i="21"/>
  <c r="K1465" i="21"/>
  <c r="J1465" i="21"/>
  <c r="K1464" i="21"/>
  <c r="J1464" i="21"/>
  <c r="K1463" i="21"/>
  <c r="J1463" i="21"/>
  <c r="K1462" i="21"/>
  <c r="J1462" i="21"/>
  <c r="K1461" i="21"/>
  <c r="J1461" i="21"/>
  <c r="K1460" i="21"/>
  <c r="J1460" i="21"/>
  <c r="K1459" i="21"/>
  <c r="J1459" i="21"/>
  <c r="K1458" i="21"/>
  <c r="J1458" i="21"/>
  <c r="K1457" i="21"/>
  <c r="J1457" i="21"/>
  <c r="K1456" i="21"/>
  <c r="J1456" i="21"/>
  <c r="K1455" i="21"/>
  <c r="J1455" i="21"/>
  <c r="K1454" i="21"/>
  <c r="J1454" i="21"/>
  <c r="K1453" i="21"/>
  <c r="J1453" i="21"/>
  <c r="K1452" i="21"/>
  <c r="J1452" i="21"/>
  <c r="K1451" i="21"/>
  <c r="J1451" i="21"/>
  <c r="K1450" i="21"/>
  <c r="J1450" i="21"/>
  <c r="K1449" i="21"/>
  <c r="J1449" i="21"/>
  <c r="K1448" i="21"/>
  <c r="J1448" i="21"/>
  <c r="K1447" i="21"/>
  <c r="J1447" i="21"/>
  <c r="K1446" i="21"/>
  <c r="J1446" i="21"/>
  <c r="K1445" i="21"/>
  <c r="J1445" i="21"/>
  <c r="K1444" i="21"/>
  <c r="J1444" i="21"/>
  <c r="K1443" i="21"/>
  <c r="J1443" i="21"/>
  <c r="K1442" i="21"/>
  <c r="J1442" i="21"/>
  <c r="K1441" i="21"/>
  <c r="J1441" i="21"/>
  <c r="K1440" i="21"/>
  <c r="J1440" i="21"/>
  <c r="K1439" i="21"/>
  <c r="J1439" i="21"/>
  <c r="K1438" i="21"/>
  <c r="J1438" i="21"/>
  <c r="K1437" i="21"/>
  <c r="J1437" i="21"/>
  <c r="K1436" i="21"/>
  <c r="J1436" i="21"/>
  <c r="K1435" i="21"/>
  <c r="J1435" i="21"/>
  <c r="K1434" i="21"/>
  <c r="J1434" i="21"/>
  <c r="K1433" i="21"/>
  <c r="J1433" i="21"/>
  <c r="K1432" i="21"/>
  <c r="J1432" i="21"/>
  <c r="K1431" i="21"/>
  <c r="J1431" i="21"/>
  <c r="K1430" i="21"/>
  <c r="J1430" i="21"/>
  <c r="K1429" i="21"/>
  <c r="J1429" i="21"/>
  <c r="K1428" i="21"/>
  <c r="J1428" i="21"/>
  <c r="K1427" i="21"/>
  <c r="J1427" i="21"/>
  <c r="K1426" i="21"/>
  <c r="J1426" i="21"/>
  <c r="K1425" i="21"/>
  <c r="J1425" i="21"/>
  <c r="K1424" i="21"/>
  <c r="J1424" i="21"/>
  <c r="K1423" i="21"/>
  <c r="J1423" i="21"/>
  <c r="K1422" i="21"/>
  <c r="J1422" i="21"/>
  <c r="K1421" i="21"/>
  <c r="J1421" i="21"/>
  <c r="K1420" i="21"/>
  <c r="J1420" i="21"/>
  <c r="K1419" i="21"/>
  <c r="J1419" i="21"/>
  <c r="K1418" i="21"/>
  <c r="J1418" i="21"/>
  <c r="K1417" i="21"/>
  <c r="J1417" i="21"/>
  <c r="K1416" i="21"/>
  <c r="J1416" i="21"/>
  <c r="K1415" i="21"/>
  <c r="J1415" i="21"/>
  <c r="K1414" i="21"/>
  <c r="J1414" i="21"/>
  <c r="K1413" i="21"/>
  <c r="J1413" i="21"/>
  <c r="K1412" i="21"/>
  <c r="J1412" i="21"/>
  <c r="K1411" i="21"/>
  <c r="J1411" i="21"/>
  <c r="K1410" i="21"/>
  <c r="J1410" i="21"/>
  <c r="K1409" i="21"/>
  <c r="J1409" i="21"/>
  <c r="K1408" i="21"/>
  <c r="J1408" i="21"/>
  <c r="K1407" i="21"/>
  <c r="J1407" i="21"/>
  <c r="K1406" i="21"/>
  <c r="J1406" i="21"/>
  <c r="K1405" i="21"/>
  <c r="J1405" i="21"/>
  <c r="K1404" i="21"/>
  <c r="J1404" i="21"/>
  <c r="K1403" i="21"/>
  <c r="J1403" i="21"/>
  <c r="K1402" i="21"/>
  <c r="J1402" i="21"/>
  <c r="K1401" i="21"/>
  <c r="J1401" i="21"/>
  <c r="K1400" i="21"/>
  <c r="J1400" i="21"/>
  <c r="K1399" i="21"/>
  <c r="J1399" i="21"/>
  <c r="K1398" i="21"/>
  <c r="J1398" i="21"/>
  <c r="K1397" i="21"/>
  <c r="J1397" i="21"/>
  <c r="K1396" i="21"/>
  <c r="J1396" i="21"/>
  <c r="K1395" i="21"/>
  <c r="J1395" i="21"/>
  <c r="K1394" i="21"/>
  <c r="J1394" i="21"/>
  <c r="K1393" i="21"/>
  <c r="J1393" i="21"/>
  <c r="K1392" i="21"/>
  <c r="J1392" i="21"/>
  <c r="K1391" i="21"/>
  <c r="J1391" i="21"/>
  <c r="K1390" i="21"/>
  <c r="J1390" i="21"/>
  <c r="K1389" i="21"/>
  <c r="J1389" i="21"/>
  <c r="K1388" i="21"/>
  <c r="J1388" i="21"/>
  <c r="K1387" i="21"/>
  <c r="J1387" i="21"/>
  <c r="K1386" i="21"/>
  <c r="J1386" i="21"/>
  <c r="K1385" i="21"/>
  <c r="J1385" i="21"/>
  <c r="K1384" i="21"/>
  <c r="J1384" i="21"/>
  <c r="K1383" i="21"/>
  <c r="J1383" i="21"/>
  <c r="K1382" i="21"/>
  <c r="J1382" i="21"/>
  <c r="K1381" i="21"/>
  <c r="J1381" i="21"/>
  <c r="K1380" i="21"/>
  <c r="J1380" i="21"/>
  <c r="K1379" i="21"/>
  <c r="J1379" i="21"/>
  <c r="K1378" i="21"/>
  <c r="J1378" i="21"/>
  <c r="K1377" i="21"/>
  <c r="J1377" i="21"/>
  <c r="K1376" i="21"/>
  <c r="J1376" i="21"/>
  <c r="K1375" i="21"/>
  <c r="J1375" i="21"/>
  <c r="K1374" i="21"/>
  <c r="J1374" i="21"/>
  <c r="K1373" i="21"/>
  <c r="J1373" i="21"/>
  <c r="K1372" i="21"/>
  <c r="J1372" i="21"/>
  <c r="K1371" i="21"/>
  <c r="J1371" i="21"/>
  <c r="K1370" i="21"/>
  <c r="J1370" i="21"/>
  <c r="K1369" i="21"/>
  <c r="J1369" i="21"/>
  <c r="K1368" i="21"/>
  <c r="J1368" i="21"/>
  <c r="K1367" i="21"/>
  <c r="J1367" i="21"/>
  <c r="K1366" i="21"/>
  <c r="J1366" i="21"/>
  <c r="K1365" i="21"/>
  <c r="J1365" i="21"/>
  <c r="K1364" i="21"/>
  <c r="J1364" i="21"/>
  <c r="K1363" i="21"/>
  <c r="J1363" i="21"/>
  <c r="K1362" i="21"/>
  <c r="J1362" i="21"/>
  <c r="K1361" i="21"/>
  <c r="J1361" i="21"/>
  <c r="K1360" i="21"/>
  <c r="J1360" i="21"/>
  <c r="K1359" i="21"/>
  <c r="J1359" i="21"/>
  <c r="K1358" i="21"/>
  <c r="J1358" i="21"/>
  <c r="K1357" i="21"/>
  <c r="J1357" i="21"/>
  <c r="K1356" i="21"/>
  <c r="J1356" i="21"/>
  <c r="K1355" i="21"/>
  <c r="J1355" i="21"/>
  <c r="K1354" i="21"/>
  <c r="J1354" i="21"/>
  <c r="K1353" i="21"/>
  <c r="J1353" i="21"/>
  <c r="K1352" i="21"/>
  <c r="J1352" i="21"/>
  <c r="K1351" i="21"/>
  <c r="J1351" i="21"/>
  <c r="K1350" i="21"/>
  <c r="J1350" i="21"/>
  <c r="K1349" i="21"/>
  <c r="J1349" i="21"/>
  <c r="K1348" i="21"/>
  <c r="J1348" i="21"/>
  <c r="K1347" i="21"/>
  <c r="J1347" i="21"/>
  <c r="K1346" i="21"/>
  <c r="J1346" i="21"/>
  <c r="K1345" i="21"/>
  <c r="J1345" i="21"/>
  <c r="K1344" i="21"/>
  <c r="J1344" i="21"/>
  <c r="K1343" i="21"/>
  <c r="J1343" i="21"/>
  <c r="K1342" i="21"/>
  <c r="J1342" i="21"/>
  <c r="K1341" i="21"/>
  <c r="J1341" i="21"/>
  <c r="K1340" i="21"/>
  <c r="J1340" i="21"/>
  <c r="K1339" i="21"/>
  <c r="J1339" i="21"/>
  <c r="K1338" i="21"/>
  <c r="J1338" i="21"/>
  <c r="K1337" i="21"/>
  <c r="J1337" i="21"/>
  <c r="K1336" i="21"/>
  <c r="J1336" i="21"/>
  <c r="K1335" i="21"/>
  <c r="J1335" i="21"/>
  <c r="K1334" i="21"/>
  <c r="J1334" i="21"/>
  <c r="K1333" i="21"/>
  <c r="J1333" i="21"/>
  <c r="K1332" i="21"/>
  <c r="J1332" i="21"/>
  <c r="K1331" i="21"/>
  <c r="J1331" i="21"/>
  <c r="K1330" i="21"/>
  <c r="J1330" i="21"/>
  <c r="K1329" i="21"/>
  <c r="J1329" i="21"/>
  <c r="K1328" i="21"/>
  <c r="J1328" i="21"/>
  <c r="K1327" i="21"/>
  <c r="J1327" i="21"/>
  <c r="K1326" i="21"/>
  <c r="J1326" i="21"/>
  <c r="K1325" i="21"/>
  <c r="J1325" i="21"/>
  <c r="K1324" i="21"/>
  <c r="J1324" i="21"/>
  <c r="K1323" i="21"/>
  <c r="J1323" i="21"/>
  <c r="K1322" i="21"/>
  <c r="J1322" i="21"/>
  <c r="K1321" i="21"/>
  <c r="J1321" i="21"/>
  <c r="K1320" i="21"/>
  <c r="J1320" i="21"/>
  <c r="K1319" i="21"/>
  <c r="J1319" i="21"/>
  <c r="K1318" i="21"/>
  <c r="J1318" i="21"/>
  <c r="K1317" i="21"/>
  <c r="J1317" i="21"/>
  <c r="K1316" i="21"/>
  <c r="J1316" i="21"/>
  <c r="K1315" i="21"/>
  <c r="J1315" i="21"/>
  <c r="K1314" i="21"/>
  <c r="J1314" i="21"/>
  <c r="K1313" i="21"/>
  <c r="J1313" i="21"/>
  <c r="K1312" i="21"/>
  <c r="J1312" i="21"/>
  <c r="K1311" i="21"/>
  <c r="J1311" i="21"/>
  <c r="K1310" i="21"/>
  <c r="J1310" i="21"/>
  <c r="K1309" i="21"/>
  <c r="J1309" i="21"/>
  <c r="K1308" i="21"/>
  <c r="J1308" i="21"/>
  <c r="K1307" i="21"/>
  <c r="J1307" i="21"/>
  <c r="K1306" i="21"/>
  <c r="J1306" i="21"/>
  <c r="K1305" i="21"/>
  <c r="J1305" i="21"/>
  <c r="K1304" i="21"/>
  <c r="J1304" i="21"/>
  <c r="K1303" i="21"/>
  <c r="J1303" i="21"/>
  <c r="K1302" i="21"/>
  <c r="J1302" i="21"/>
  <c r="K1301" i="21"/>
  <c r="J1301" i="21"/>
  <c r="K1300" i="21"/>
  <c r="J1300" i="21"/>
  <c r="K1299" i="21"/>
  <c r="J1299" i="21"/>
  <c r="K1298" i="21"/>
  <c r="J1298" i="21"/>
  <c r="K1297" i="21"/>
  <c r="J1297" i="21"/>
  <c r="K1296" i="21"/>
  <c r="J1296" i="21"/>
  <c r="K1295" i="21"/>
  <c r="J1295" i="21"/>
  <c r="K1294" i="21"/>
  <c r="J1294" i="21"/>
  <c r="K1293" i="21"/>
  <c r="J1293" i="21"/>
  <c r="K1292" i="21"/>
  <c r="J1292" i="21"/>
  <c r="K1291" i="21"/>
  <c r="J1291" i="21"/>
  <c r="K1290" i="21"/>
  <c r="J1290" i="21"/>
  <c r="K1289" i="21"/>
  <c r="J1289" i="21"/>
  <c r="K1288" i="21"/>
  <c r="J1288" i="21"/>
  <c r="K1287" i="21"/>
  <c r="J1287" i="21"/>
  <c r="K1286" i="21"/>
  <c r="J1286" i="21"/>
  <c r="K1285" i="21"/>
  <c r="J1285" i="21"/>
  <c r="K1284" i="21"/>
  <c r="J1284" i="21"/>
  <c r="K1283" i="21"/>
  <c r="J1283" i="21"/>
  <c r="K1282" i="21"/>
  <c r="J1282" i="21"/>
  <c r="K1281" i="21"/>
  <c r="J1281" i="21"/>
  <c r="K1280" i="21"/>
  <c r="J1280" i="21"/>
  <c r="K1279" i="21"/>
  <c r="J1279" i="21"/>
  <c r="K1278" i="21"/>
  <c r="J1278" i="21"/>
  <c r="K1277" i="21"/>
  <c r="J1277" i="21"/>
  <c r="K1276" i="21"/>
  <c r="J1276" i="21"/>
  <c r="K1275" i="21"/>
  <c r="J1275" i="21"/>
  <c r="K1274" i="21"/>
  <c r="J1274" i="21"/>
  <c r="K1273" i="21"/>
  <c r="J1273" i="21"/>
  <c r="K1272" i="21"/>
  <c r="J1272" i="21"/>
  <c r="K1271" i="21"/>
  <c r="J1271" i="21"/>
  <c r="K1270" i="21"/>
  <c r="J1270" i="21"/>
  <c r="K1269" i="21"/>
  <c r="J1269" i="21"/>
  <c r="K1268" i="21"/>
  <c r="J1268" i="21"/>
  <c r="K1267" i="21"/>
  <c r="J1267" i="21"/>
  <c r="K1266" i="21"/>
  <c r="J1266" i="21"/>
  <c r="K1265" i="21"/>
  <c r="J1265" i="21"/>
  <c r="K1264" i="21"/>
  <c r="J1264" i="21"/>
  <c r="K1263" i="21"/>
  <c r="J1263" i="21"/>
  <c r="K1262" i="21"/>
  <c r="J1262" i="21"/>
  <c r="K1261" i="21"/>
  <c r="J1261" i="21"/>
  <c r="K1260" i="21"/>
  <c r="J1260" i="21"/>
  <c r="K1259" i="21"/>
  <c r="J1259" i="21"/>
  <c r="K1258" i="21"/>
  <c r="J1258" i="21"/>
  <c r="K1257" i="21"/>
  <c r="J1257" i="21"/>
  <c r="K1256" i="21"/>
  <c r="J1256" i="21"/>
  <c r="K1255" i="21"/>
  <c r="J1255" i="21"/>
  <c r="K1254" i="21"/>
  <c r="J1254" i="21"/>
  <c r="K1253" i="21"/>
  <c r="J1253" i="21"/>
  <c r="K1252" i="21"/>
  <c r="J1252" i="21"/>
  <c r="K1251" i="21"/>
  <c r="J1251" i="21"/>
  <c r="K1250" i="21"/>
  <c r="J1250" i="21"/>
  <c r="K1249" i="21"/>
  <c r="J1249" i="21"/>
  <c r="K1248" i="21"/>
  <c r="J1248" i="21"/>
  <c r="K1247" i="21"/>
  <c r="J1247" i="21"/>
  <c r="K1246" i="21"/>
  <c r="J1246" i="21"/>
  <c r="K1245" i="21"/>
  <c r="J1245" i="21"/>
  <c r="K1244" i="21"/>
  <c r="J1244" i="21"/>
  <c r="K1243" i="21"/>
  <c r="J1243" i="21"/>
  <c r="K1242" i="21"/>
  <c r="J1242" i="21"/>
  <c r="K1241" i="21"/>
  <c r="J1241" i="21"/>
  <c r="K1240" i="21"/>
  <c r="J1240" i="21"/>
  <c r="K1239" i="21"/>
  <c r="J1239" i="21"/>
  <c r="K1238" i="21"/>
  <c r="J1238" i="21"/>
  <c r="K1237" i="21"/>
  <c r="J1237" i="21"/>
  <c r="K1236" i="21"/>
  <c r="J1236" i="21"/>
  <c r="K1235" i="21"/>
  <c r="J1235" i="21"/>
  <c r="K1234" i="21"/>
  <c r="J1234" i="21"/>
  <c r="K1233" i="21"/>
  <c r="J1233" i="21"/>
  <c r="K1232" i="21"/>
  <c r="J1232" i="21"/>
  <c r="K1231" i="21"/>
  <c r="J1231" i="21"/>
  <c r="K1230" i="21"/>
  <c r="J1230" i="21"/>
  <c r="K1229" i="21"/>
  <c r="J1229" i="21"/>
  <c r="K1228" i="21"/>
  <c r="J1228" i="21"/>
  <c r="K1227" i="21"/>
  <c r="J1227" i="21"/>
  <c r="K1226" i="21"/>
  <c r="J1226" i="21"/>
  <c r="K1225" i="21"/>
  <c r="J1225" i="21"/>
  <c r="K1224" i="21"/>
  <c r="J1224" i="21"/>
  <c r="K1223" i="21"/>
  <c r="J1223" i="21"/>
  <c r="K1222" i="21"/>
  <c r="J1222" i="21"/>
  <c r="K1221" i="21"/>
  <c r="J1221" i="21"/>
  <c r="K1220" i="21"/>
  <c r="J1220" i="21"/>
  <c r="K1219" i="21"/>
  <c r="J1219" i="21"/>
  <c r="K1218" i="21"/>
  <c r="J1218" i="21"/>
  <c r="K1217" i="21"/>
  <c r="J1217" i="21"/>
  <c r="K1216" i="21"/>
  <c r="J1216" i="21"/>
  <c r="K1215" i="21"/>
  <c r="J1215" i="21"/>
  <c r="K1214" i="21"/>
  <c r="J1214" i="21"/>
  <c r="K1213" i="21"/>
  <c r="J1213" i="21"/>
  <c r="K1212" i="21"/>
  <c r="J1212" i="21"/>
  <c r="K1211" i="21"/>
  <c r="J1211" i="21"/>
  <c r="K1210" i="21"/>
  <c r="J1210" i="21"/>
  <c r="K1209" i="21"/>
  <c r="J1209" i="21"/>
  <c r="K1208" i="21"/>
  <c r="J1208" i="21"/>
  <c r="K1207" i="21"/>
  <c r="J1207" i="21"/>
  <c r="K1206" i="21"/>
  <c r="J1206" i="21"/>
  <c r="K1205" i="21"/>
  <c r="J1205" i="21"/>
  <c r="K1204" i="21"/>
  <c r="J1204" i="21"/>
  <c r="K1203" i="21"/>
  <c r="J1203" i="21"/>
  <c r="K1202" i="21"/>
  <c r="J1202" i="21"/>
  <c r="K1201" i="21"/>
  <c r="J1201" i="21"/>
  <c r="K1200" i="21"/>
  <c r="J1200" i="21"/>
  <c r="K1199" i="21"/>
  <c r="J1199" i="21"/>
  <c r="K1198" i="21"/>
  <c r="J1198" i="21"/>
  <c r="K1197" i="21"/>
  <c r="J1197" i="21"/>
  <c r="K1196" i="21"/>
  <c r="J1196" i="21"/>
  <c r="K1195" i="21"/>
  <c r="J1195" i="21"/>
  <c r="K1194" i="21"/>
  <c r="J1194" i="21"/>
  <c r="K1193" i="21"/>
  <c r="J1193" i="21"/>
  <c r="K1192" i="21"/>
  <c r="J1192" i="21"/>
  <c r="K1191" i="21"/>
  <c r="J1191" i="21"/>
  <c r="K1190" i="21"/>
  <c r="J1190" i="21"/>
  <c r="K1189" i="21"/>
  <c r="J1189" i="21"/>
  <c r="K1188" i="21"/>
  <c r="J1188" i="21"/>
  <c r="K1187" i="21"/>
  <c r="J1187" i="21"/>
  <c r="K1186" i="21"/>
  <c r="J1186" i="21"/>
  <c r="K1185" i="21"/>
  <c r="J1185" i="21"/>
  <c r="K1184" i="21"/>
  <c r="J1184" i="21"/>
  <c r="K1183" i="21"/>
  <c r="J1183" i="21"/>
  <c r="K1182" i="21"/>
  <c r="J1182" i="21"/>
  <c r="K1181" i="21"/>
  <c r="J1181" i="21"/>
  <c r="K1180" i="21"/>
  <c r="J1180" i="21"/>
  <c r="K1179" i="21"/>
  <c r="J1179" i="21"/>
  <c r="K1178" i="21"/>
  <c r="J1178" i="21"/>
  <c r="K1177" i="21"/>
  <c r="J1177" i="21"/>
  <c r="K1176" i="21"/>
  <c r="J1176" i="21"/>
  <c r="K1175" i="21"/>
  <c r="J1175" i="21"/>
  <c r="K1174" i="21"/>
  <c r="J1174" i="21"/>
  <c r="K1173" i="21"/>
  <c r="J1173" i="21"/>
  <c r="K1172" i="21"/>
  <c r="J1172" i="21"/>
  <c r="K1171" i="21"/>
  <c r="J1171" i="21"/>
  <c r="K1170" i="21"/>
  <c r="J1170" i="21"/>
  <c r="K1169" i="21"/>
  <c r="J1169" i="21"/>
  <c r="K1168" i="21"/>
  <c r="J1168" i="21"/>
  <c r="K1167" i="21"/>
  <c r="J1167" i="21"/>
  <c r="K1166" i="21"/>
  <c r="J1166" i="21"/>
  <c r="K1165" i="21"/>
  <c r="J1165" i="21"/>
  <c r="K1164" i="21"/>
  <c r="J1164" i="21"/>
  <c r="K1163" i="21"/>
  <c r="J1163" i="21"/>
  <c r="K1162" i="21"/>
  <c r="J1162" i="21"/>
  <c r="K1161" i="21"/>
  <c r="J1161" i="21"/>
  <c r="K1160" i="21"/>
  <c r="J1160" i="21"/>
  <c r="K1159" i="21"/>
  <c r="J1159" i="21"/>
  <c r="K1158" i="21"/>
  <c r="J1158" i="21"/>
  <c r="K1157" i="21"/>
  <c r="J1157" i="21"/>
  <c r="K1156" i="21"/>
  <c r="J1156" i="21"/>
  <c r="K1155" i="21"/>
  <c r="J1155" i="21"/>
  <c r="K1154" i="21"/>
  <c r="J1154" i="21"/>
  <c r="K1153" i="21"/>
  <c r="J1153" i="21"/>
  <c r="K1152" i="21"/>
  <c r="J1152" i="21"/>
  <c r="K1151" i="21"/>
  <c r="J1151" i="21"/>
  <c r="K1150" i="21"/>
  <c r="J1150" i="21"/>
  <c r="K1149" i="21"/>
  <c r="J1149" i="21"/>
  <c r="K1148" i="21"/>
  <c r="J1148" i="21"/>
  <c r="K1147" i="21"/>
  <c r="J1147" i="21"/>
  <c r="K1146" i="21"/>
  <c r="J1146" i="21"/>
  <c r="K1145" i="21"/>
  <c r="J1145" i="21"/>
  <c r="K1144" i="21"/>
  <c r="J1144" i="21"/>
  <c r="K1143" i="21"/>
  <c r="J1143" i="21"/>
  <c r="K1142" i="21"/>
  <c r="J1142" i="21"/>
  <c r="K1141" i="21"/>
  <c r="J1141" i="21"/>
  <c r="K1140" i="21"/>
  <c r="J1140" i="21"/>
  <c r="K1139" i="21"/>
  <c r="J1139" i="21"/>
  <c r="K1138" i="21"/>
  <c r="J1138" i="21"/>
  <c r="K1137" i="21"/>
  <c r="J1137" i="21"/>
  <c r="K1136" i="21"/>
  <c r="J1136" i="21"/>
  <c r="K1135" i="21"/>
  <c r="J1135" i="21"/>
  <c r="K1134" i="21"/>
  <c r="J1134" i="21"/>
  <c r="K1133" i="21"/>
  <c r="J1133" i="21"/>
  <c r="K1132" i="21"/>
  <c r="J1132" i="21"/>
  <c r="K1131" i="21"/>
  <c r="J1131" i="21"/>
  <c r="K1130" i="21"/>
  <c r="J1130" i="21"/>
  <c r="K1129" i="21"/>
  <c r="J1129" i="21"/>
  <c r="K1128" i="21"/>
  <c r="J1128" i="21"/>
  <c r="K1127" i="21"/>
  <c r="J1127" i="21"/>
  <c r="K1126" i="21"/>
  <c r="J1126" i="21"/>
  <c r="K1125" i="21"/>
  <c r="J1125" i="21"/>
  <c r="K1124" i="21"/>
  <c r="J1124" i="21"/>
  <c r="K1123" i="21"/>
  <c r="J1123" i="21"/>
  <c r="K1122" i="21"/>
  <c r="J1122" i="21"/>
  <c r="K1121" i="21"/>
  <c r="J1121" i="21"/>
  <c r="K1120" i="21"/>
  <c r="J1120" i="21"/>
  <c r="K1119" i="21"/>
  <c r="J1119" i="21"/>
  <c r="K1118" i="21"/>
  <c r="J1118" i="21"/>
  <c r="K1117" i="21"/>
  <c r="J1117" i="21"/>
  <c r="K1116" i="21"/>
  <c r="J1116" i="21"/>
  <c r="K1115" i="21"/>
  <c r="J1115" i="21"/>
  <c r="K1114" i="21"/>
  <c r="J1114" i="21"/>
  <c r="K1113" i="21"/>
  <c r="J1113" i="21"/>
  <c r="K1112" i="21"/>
  <c r="J1112" i="21"/>
  <c r="K1111" i="21"/>
  <c r="J1111" i="21"/>
  <c r="K1110" i="21"/>
  <c r="J1110" i="21"/>
  <c r="K1109" i="21"/>
  <c r="J1109" i="21"/>
  <c r="K1108" i="21"/>
  <c r="J1108" i="21"/>
  <c r="K1107" i="21"/>
  <c r="J1107" i="21"/>
  <c r="K1106" i="21"/>
  <c r="J1106" i="21"/>
  <c r="K1105" i="21"/>
  <c r="J1105" i="21"/>
  <c r="K1104" i="21"/>
  <c r="J1104" i="21"/>
  <c r="K1103" i="21"/>
  <c r="J1103" i="21"/>
  <c r="K1102" i="21"/>
  <c r="J1102" i="21"/>
  <c r="K1101" i="21"/>
  <c r="J1101" i="21"/>
  <c r="K1100" i="21"/>
  <c r="J1100" i="21"/>
  <c r="K1099" i="21"/>
  <c r="J1099" i="21"/>
  <c r="K1098" i="21"/>
  <c r="J1098" i="21"/>
  <c r="K1097" i="21"/>
  <c r="J1097" i="21"/>
  <c r="K1096" i="21"/>
  <c r="J1096" i="21"/>
  <c r="K1095" i="21"/>
  <c r="J1095" i="21"/>
  <c r="K1094" i="21"/>
  <c r="J1094" i="21"/>
  <c r="K1093" i="21"/>
  <c r="J1093" i="21"/>
  <c r="K1092" i="21"/>
  <c r="J1092" i="21"/>
  <c r="K1091" i="21"/>
  <c r="J1091" i="21"/>
  <c r="K1090" i="21"/>
  <c r="J1090" i="21"/>
  <c r="K1089" i="21"/>
  <c r="J1089" i="21"/>
  <c r="K1088" i="21"/>
  <c r="J1088" i="21"/>
  <c r="K1087" i="21"/>
  <c r="J1087" i="21"/>
  <c r="K1086" i="21"/>
  <c r="J1086" i="21"/>
  <c r="K1085" i="21"/>
  <c r="J1085" i="21"/>
  <c r="K1084" i="21"/>
  <c r="J1084" i="21"/>
  <c r="K1083" i="21"/>
  <c r="J1083" i="21"/>
  <c r="K1082" i="21"/>
  <c r="J1082" i="21"/>
  <c r="K1081" i="21"/>
  <c r="J1081" i="21"/>
  <c r="K1080" i="21"/>
  <c r="J1080" i="21"/>
  <c r="K1079" i="21"/>
  <c r="J1079" i="21"/>
  <c r="K1078" i="21"/>
  <c r="J1078" i="21"/>
  <c r="K1077" i="21"/>
  <c r="J1077" i="21"/>
  <c r="K1076" i="21"/>
  <c r="J1076" i="21"/>
  <c r="K1075" i="21"/>
  <c r="J1075" i="21"/>
  <c r="K1074" i="21"/>
  <c r="J1074" i="21"/>
  <c r="K1073" i="21"/>
  <c r="J1073" i="21"/>
  <c r="K1072" i="21"/>
  <c r="J1072" i="21"/>
  <c r="K1071" i="21"/>
  <c r="J1071" i="21"/>
  <c r="K1070" i="21"/>
  <c r="J1070" i="21"/>
  <c r="K1069" i="21"/>
  <c r="J1069" i="21"/>
  <c r="K1068" i="21"/>
  <c r="J1068" i="21"/>
  <c r="K1067" i="21"/>
  <c r="J1067" i="21"/>
  <c r="K1066" i="21"/>
  <c r="J1066" i="21"/>
  <c r="K1065" i="21"/>
  <c r="J1065" i="21"/>
  <c r="K1064" i="21"/>
  <c r="J1064" i="21"/>
  <c r="K1063" i="21"/>
  <c r="J1063" i="21"/>
  <c r="K1062" i="21"/>
  <c r="J1062" i="21"/>
  <c r="K1061" i="21"/>
  <c r="J1061" i="21"/>
  <c r="K1060" i="21"/>
  <c r="J1060" i="21"/>
  <c r="K1059" i="21"/>
  <c r="J1059" i="21"/>
  <c r="K1058" i="21"/>
  <c r="J1058" i="21"/>
  <c r="K1057" i="21"/>
  <c r="J1057" i="21"/>
  <c r="K1056" i="21"/>
  <c r="J1056" i="21"/>
  <c r="K1055" i="21"/>
  <c r="J1055" i="21"/>
  <c r="K1054" i="21"/>
  <c r="J1054" i="21"/>
  <c r="K1053" i="21"/>
  <c r="J1053" i="21"/>
  <c r="K1052" i="21"/>
  <c r="J1052" i="21"/>
  <c r="K1051" i="21"/>
  <c r="J1051" i="21"/>
  <c r="K1050" i="21"/>
  <c r="J1050" i="21"/>
  <c r="K1049" i="21"/>
  <c r="J1049" i="21"/>
  <c r="K1048" i="21"/>
  <c r="J1048" i="21"/>
  <c r="K1047" i="21"/>
  <c r="J1047" i="21"/>
  <c r="K1046" i="21"/>
  <c r="J1046" i="21"/>
  <c r="K1045" i="21"/>
  <c r="J1045" i="21"/>
  <c r="K1044" i="21"/>
  <c r="J1044" i="21"/>
  <c r="K1043" i="21"/>
  <c r="J1043" i="21"/>
  <c r="K1042" i="21"/>
  <c r="J1042" i="21"/>
  <c r="K1041" i="21"/>
  <c r="J1041" i="21"/>
  <c r="K1040" i="21"/>
  <c r="J1040" i="21"/>
  <c r="K1039" i="21"/>
  <c r="J1039" i="21"/>
  <c r="K1038" i="21"/>
  <c r="J1038" i="21"/>
  <c r="K1037" i="21"/>
  <c r="J1037" i="21"/>
  <c r="K1036" i="21"/>
  <c r="J1036" i="21"/>
  <c r="K1035" i="21"/>
  <c r="J1035" i="21"/>
  <c r="K1034" i="21"/>
  <c r="J1034" i="21"/>
  <c r="K1033" i="21"/>
  <c r="J1033" i="21"/>
  <c r="K1032" i="21"/>
  <c r="J1032" i="21"/>
  <c r="K1031" i="21"/>
  <c r="J1031" i="21"/>
  <c r="K1030" i="21"/>
  <c r="J1030" i="21"/>
  <c r="K1029" i="21"/>
  <c r="J1029" i="21"/>
  <c r="K1028" i="21"/>
  <c r="J1028" i="21"/>
  <c r="K1027" i="21"/>
  <c r="J1027" i="21"/>
  <c r="K1026" i="21"/>
  <c r="J1026" i="21"/>
  <c r="K1025" i="21"/>
  <c r="J1025" i="21"/>
  <c r="K1024" i="21"/>
  <c r="J1024" i="21"/>
  <c r="K1023" i="21"/>
  <c r="J1023" i="21"/>
  <c r="K1022" i="21"/>
  <c r="J1022" i="21"/>
  <c r="K1021" i="21"/>
  <c r="J1021" i="21"/>
  <c r="K1020" i="21"/>
  <c r="J1020" i="21"/>
  <c r="K1019" i="21"/>
  <c r="J1019" i="21"/>
  <c r="K1018" i="21"/>
  <c r="J1018" i="21"/>
  <c r="K1017" i="21"/>
  <c r="J1017" i="21"/>
  <c r="K1016" i="21"/>
  <c r="J1016" i="21"/>
  <c r="K1015" i="21"/>
  <c r="J1015" i="21"/>
  <c r="K1014" i="21"/>
  <c r="J1014" i="21"/>
  <c r="K1013" i="21"/>
  <c r="J1013" i="21"/>
  <c r="K1012" i="21"/>
  <c r="J1012" i="21"/>
  <c r="K1011" i="21"/>
  <c r="J1011" i="21"/>
  <c r="K1010" i="21"/>
  <c r="J1010" i="21"/>
  <c r="K1009" i="21"/>
  <c r="J1009" i="21"/>
  <c r="K1008" i="21"/>
  <c r="J1008" i="21"/>
  <c r="K1007" i="21"/>
  <c r="J1007" i="21"/>
  <c r="K1006" i="21"/>
  <c r="J1006" i="21"/>
  <c r="K1005" i="21"/>
  <c r="J1005" i="21"/>
  <c r="K1004" i="21"/>
  <c r="J1004" i="21"/>
  <c r="K1003" i="21"/>
  <c r="J1003" i="21"/>
  <c r="K1002" i="21"/>
  <c r="J1002" i="21"/>
  <c r="K1001" i="21"/>
  <c r="J1001" i="21"/>
  <c r="K1000" i="21"/>
  <c r="J1000" i="21"/>
  <c r="K999" i="21"/>
  <c r="J999" i="21"/>
  <c r="K998" i="21"/>
  <c r="J998" i="21"/>
  <c r="K997" i="21"/>
  <c r="J997" i="21"/>
  <c r="K996" i="21"/>
  <c r="J996" i="21"/>
  <c r="K995" i="21"/>
  <c r="J995" i="21"/>
  <c r="K994" i="21"/>
  <c r="J994" i="21"/>
  <c r="K993" i="21"/>
  <c r="J993" i="21"/>
  <c r="K992" i="21"/>
  <c r="J992" i="21"/>
  <c r="K991" i="21"/>
  <c r="J991" i="21"/>
  <c r="K990" i="21"/>
  <c r="J990" i="21"/>
  <c r="K989" i="21"/>
  <c r="J989" i="21"/>
  <c r="K988" i="21"/>
  <c r="J988" i="21"/>
  <c r="K987" i="21"/>
  <c r="J987" i="21"/>
  <c r="K986" i="21"/>
  <c r="J986" i="21"/>
  <c r="K985" i="21"/>
  <c r="J985" i="21"/>
  <c r="K984" i="21"/>
  <c r="J984" i="21"/>
  <c r="K983" i="21"/>
  <c r="J983" i="21"/>
  <c r="K982" i="21"/>
  <c r="J982" i="21"/>
  <c r="K981" i="21"/>
  <c r="J981" i="21"/>
  <c r="K980" i="21"/>
  <c r="J980" i="21"/>
  <c r="K979" i="21"/>
  <c r="J979" i="21"/>
  <c r="K978" i="21"/>
  <c r="J978" i="21"/>
  <c r="K977" i="21"/>
  <c r="J977" i="21"/>
  <c r="K976" i="21"/>
  <c r="J976" i="21"/>
  <c r="K975" i="21"/>
  <c r="J975" i="21"/>
  <c r="K974" i="21"/>
  <c r="J974" i="21"/>
  <c r="K973" i="21"/>
  <c r="J973" i="21"/>
  <c r="K972" i="21"/>
  <c r="J972" i="21"/>
  <c r="K971" i="21"/>
  <c r="J971" i="21"/>
  <c r="K970" i="21"/>
  <c r="J970" i="21"/>
  <c r="K969" i="21"/>
  <c r="J969" i="21"/>
  <c r="K968" i="21"/>
  <c r="J968" i="21"/>
  <c r="K967" i="21"/>
  <c r="J967" i="21"/>
  <c r="K966" i="21"/>
  <c r="J966" i="21"/>
  <c r="K965" i="21"/>
  <c r="J965" i="21"/>
  <c r="K964" i="21"/>
  <c r="J964" i="21"/>
  <c r="K963" i="21"/>
  <c r="J963" i="21"/>
  <c r="K962" i="21"/>
  <c r="J962" i="21"/>
  <c r="K961" i="21"/>
  <c r="J961" i="21"/>
  <c r="K960" i="21"/>
  <c r="J960" i="21"/>
  <c r="K959" i="21"/>
  <c r="J959" i="21"/>
  <c r="K958" i="21"/>
  <c r="J958" i="21"/>
  <c r="K957" i="21"/>
  <c r="J957" i="21"/>
  <c r="K956" i="21"/>
  <c r="J956" i="21"/>
  <c r="K955" i="21"/>
  <c r="J955" i="21"/>
  <c r="K954" i="21"/>
  <c r="J954" i="21"/>
  <c r="K953" i="21"/>
  <c r="J953" i="21"/>
  <c r="K952" i="21"/>
  <c r="J952" i="21"/>
  <c r="K951" i="21"/>
  <c r="J951" i="21"/>
  <c r="K950" i="21"/>
  <c r="J950" i="21"/>
  <c r="K949" i="21"/>
  <c r="J949" i="21"/>
  <c r="K948" i="21"/>
  <c r="J948" i="21"/>
  <c r="K947" i="21"/>
  <c r="J947" i="21"/>
  <c r="K946" i="21"/>
  <c r="J946" i="21"/>
  <c r="K945" i="21"/>
  <c r="J945" i="21"/>
  <c r="K944" i="21"/>
  <c r="J944" i="21"/>
  <c r="K943" i="21"/>
  <c r="J943" i="21"/>
  <c r="K942" i="21"/>
  <c r="J942" i="21"/>
  <c r="K941" i="21"/>
  <c r="J941" i="21"/>
  <c r="K940" i="21"/>
  <c r="J940" i="21"/>
  <c r="K939" i="21"/>
  <c r="J939" i="21"/>
  <c r="K938" i="21"/>
  <c r="J938" i="21"/>
  <c r="K937" i="21"/>
  <c r="J937" i="21"/>
  <c r="K936" i="21"/>
  <c r="J936" i="21"/>
  <c r="K935" i="21"/>
  <c r="J935" i="21"/>
  <c r="K934" i="21"/>
  <c r="J934" i="21"/>
  <c r="K933" i="21"/>
  <c r="J933" i="21"/>
  <c r="K932" i="21"/>
  <c r="J932" i="21"/>
  <c r="K931" i="21"/>
  <c r="J931" i="21"/>
  <c r="K930" i="21"/>
  <c r="J930" i="21"/>
  <c r="K929" i="21"/>
  <c r="J929" i="21"/>
  <c r="K928" i="21"/>
  <c r="J928" i="21"/>
  <c r="K927" i="21"/>
  <c r="J927" i="21"/>
  <c r="K926" i="21"/>
  <c r="J926" i="21"/>
  <c r="K925" i="21"/>
  <c r="J925" i="21"/>
  <c r="K924" i="21"/>
  <c r="J924" i="21"/>
  <c r="K923" i="21"/>
  <c r="J923" i="21"/>
  <c r="K922" i="21"/>
  <c r="J922" i="21"/>
  <c r="K921" i="21"/>
  <c r="J921" i="21"/>
  <c r="K920" i="21"/>
  <c r="J920" i="21"/>
  <c r="K919" i="21"/>
  <c r="J919" i="21"/>
  <c r="K918" i="21"/>
  <c r="J918" i="21"/>
  <c r="K917" i="21"/>
  <c r="J917" i="21"/>
  <c r="K916" i="21"/>
  <c r="J916" i="21"/>
  <c r="K915" i="21"/>
  <c r="J915" i="21"/>
  <c r="K914" i="21"/>
  <c r="J914" i="21"/>
  <c r="K913" i="21"/>
  <c r="J913" i="21"/>
  <c r="K912" i="21"/>
  <c r="J912" i="21"/>
  <c r="K911" i="21"/>
  <c r="J911" i="21"/>
  <c r="K910" i="21"/>
  <c r="J910" i="21"/>
  <c r="K909" i="21"/>
  <c r="J909" i="21"/>
  <c r="K908" i="21"/>
  <c r="J908" i="21"/>
  <c r="K907" i="21"/>
  <c r="J907" i="21"/>
  <c r="K906" i="21"/>
  <c r="J906" i="21"/>
  <c r="K905" i="21"/>
  <c r="J905" i="21"/>
  <c r="K904" i="21"/>
  <c r="J904" i="21"/>
  <c r="K903" i="21"/>
  <c r="J903" i="21"/>
  <c r="K902" i="21"/>
  <c r="J902" i="21"/>
  <c r="K901" i="21"/>
  <c r="J901" i="21"/>
  <c r="K900" i="21"/>
  <c r="J900" i="21"/>
  <c r="K899" i="21"/>
  <c r="J899" i="21"/>
  <c r="K898" i="21"/>
  <c r="J898" i="21"/>
  <c r="K897" i="21"/>
  <c r="J897" i="21"/>
  <c r="K896" i="21"/>
  <c r="J896" i="21"/>
  <c r="K895" i="21"/>
  <c r="J895" i="21"/>
  <c r="K894" i="21"/>
  <c r="J894" i="21"/>
  <c r="K893" i="21"/>
  <c r="J893" i="21"/>
  <c r="K892" i="21"/>
  <c r="J892" i="21"/>
  <c r="K891" i="21"/>
  <c r="J891" i="21"/>
  <c r="K890" i="21"/>
  <c r="J890" i="21"/>
  <c r="K889" i="21"/>
  <c r="J889" i="21"/>
  <c r="K888" i="21"/>
  <c r="J888" i="21"/>
  <c r="K887" i="21"/>
  <c r="J887" i="21"/>
  <c r="K886" i="21"/>
  <c r="J886" i="21"/>
  <c r="K885" i="21"/>
  <c r="J885" i="21"/>
  <c r="K884" i="21"/>
  <c r="J884" i="21"/>
  <c r="K883" i="21"/>
  <c r="J883" i="21"/>
  <c r="K882" i="21"/>
  <c r="J882" i="21"/>
  <c r="K881" i="21"/>
  <c r="J881" i="21"/>
  <c r="K880" i="21"/>
  <c r="J880" i="21"/>
  <c r="K879" i="21"/>
  <c r="J879" i="21"/>
  <c r="K878" i="21"/>
  <c r="J878" i="21"/>
  <c r="K877" i="21"/>
  <c r="J877" i="21"/>
  <c r="K876" i="21"/>
  <c r="J876" i="21"/>
  <c r="K875" i="21"/>
  <c r="J875" i="21"/>
  <c r="K874" i="21"/>
  <c r="J874" i="21"/>
  <c r="K873" i="21"/>
  <c r="J873" i="21"/>
  <c r="K872" i="21"/>
  <c r="J872" i="21"/>
  <c r="K871" i="21"/>
  <c r="J871" i="21"/>
  <c r="K870" i="21"/>
  <c r="J870" i="21"/>
  <c r="K869" i="21"/>
  <c r="J869" i="21"/>
  <c r="K868" i="21"/>
  <c r="J868" i="21"/>
  <c r="K867" i="21"/>
  <c r="J867" i="21"/>
  <c r="K866" i="21"/>
  <c r="J866" i="21"/>
  <c r="K865" i="21"/>
  <c r="J865" i="21"/>
  <c r="K864" i="21"/>
  <c r="J864" i="21"/>
  <c r="K863" i="21"/>
  <c r="J863" i="21"/>
  <c r="K862" i="21"/>
  <c r="J862" i="21"/>
  <c r="K861" i="21"/>
  <c r="J861" i="21"/>
  <c r="K860" i="21"/>
  <c r="J860" i="21"/>
  <c r="K859" i="21"/>
  <c r="J859" i="21"/>
  <c r="K858" i="21"/>
  <c r="J858" i="21"/>
  <c r="K857" i="21"/>
  <c r="J857" i="21"/>
  <c r="K856" i="21"/>
  <c r="J856" i="21"/>
  <c r="K855" i="21"/>
  <c r="J855" i="21"/>
  <c r="K854" i="21"/>
  <c r="J854" i="21"/>
  <c r="K853" i="21"/>
  <c r="J853" i="21"/>
  <c r="K852" i="21"/>
  <c r="J852" i="21"/>
  <c r="K851" i="21"/>
  <c r="J851" i="21"/>
  <c r="K850" i="21"/>
  <c r="J850" i="21"/>
  <c r="K849" i="21"/>
  <c r="J849" i="21"/>
  <c r="K848" i="21"/>
  <c r="J848" i="21"/>
  <c r="K847" i="21"/>
  <c r="J847" i="21"/>
  <c r="K846" i="21"/>
  <c r="J846" i="21"/>
  <c r="K845" i="21"/>
  <c r="J845" i="21"/>
  <c r="K844" i="21"/>
  <c r="J844" i="21"/>
  <c r="K843" i="21"/>
  <c r="J843" i="21"/>
  <c r="K842" i="21"/>
  <c r="J842" i="21"/>
  <c r="K841" i="21"/>
  <c r="J841" i="21"/>
  <c r="K840" i="21"/>
  <c r="J840" i="21"/>
  <c r="K839" i="21"/>
  <c r="J839" i="21"/>
  <c r="K838" i="21"/>
  <c r="J838" i="21"/>
  <c r="K837" i="21"/>
  <c r="J837" i="21"/>
  <c r="K836" i="21"/>
  <c r="J836" i="21"/>
  <c r="K835" i="21"/>
  <c r="J835" i="21"/>
  <c r="K834" i="21"/>
  <c r="J834" i="21"/>
  <c r="K833" i="21"/>
  <c r="J833" i="21"/>
  <c r="K832" i="21"/>
  <c r="J832" i="21"/>
  <c r="K831" i="21"/>
  <c r="J831" i="21"/>
  <c r="K830" i="21"/>
  <c r="J830" i="21"/>
  <c r="K829" i="21"/>
  <c r="J829" i="21"/>
  <c r="K828" i="21"/>
  <c r="J828" i="21"/>
  <c r="K827" i="21"/>
  <c r="J827" i="21"/>
  <c r="K826" i="21"/>
  <c r="J826" i="21"/>
  <c r="K825" i="21"/>
  <c r="J825" i="21"/>
  <c r="K824" i="21"/>
  <c r="J824" i="21"/>
  <c r="K823" i="21"/>
  <c r="J823" i="21"/>
  <c r="K822" i="21"/>
  <c r="J822" i="21"/>
  <c r="K821" i="21"/>
  <c r="J821" i="21"/>
  <c r="K820" i="21"/>
  <c r="J820" i="21"/>
  <c r="K819" i="21"/>
  <c r="J819" i="21"/>
  <c r="K818" i="21"/>
  <c r="J818" i="21"/>
  <c r="K817" i="21"/>
  <c r="J817" i="21"/>
  <c r="K816" i="21"/>
  <c r="J816" i="21"/>
  <c r="K815" i="21"/>
  <c r="J815" i="21"/>
  <c r="K814" i="21"/>
  <c r="J814" i="21"/>
  <c r="K813" i="21"/>
  <c r="J813" i="21"/>
  <c r="K812" i="21"/>
  <c r="J812" i="21"/>
  <c r="K811" i="21"/>
  <c r="J811" i="21"/>
  <c r="K810" i="21"/>
  <c r="J810" i="21"/>
  <c r="K809" i="21"/>
  <c r="J809" i="21"/>
  <c r="K808" i="21"/>
  <c r="J808" i="21"/>
  <c r="K807" i="21"/>
  <c r="J807" i="21"/>
  <c r="K806" i="21"/>
  <c r="J806" i="21"/>
  <c r="K805" i="21"/>
  <c r="J805" i="21"/>
  <c r="K804" i="21"/>
  <c r="J804" i="21"/>
  <c r="K803" i="21"/>
  <c r="J803" i="21"/>
  <c r="K802" i="21"/>
  <c r="J802" i="21"/>
  <c r="K801" i="21"/>
  <c r="J801" i="21"/>
  <c r="K800" i="21"/>
  <c r="J800" i="21"/>
  <c r="K799" i="21"/>
  <c r="J799" i="21"/>
  <c r="K798" i="21"/>
  <c r="J798" i="21"/>
  <c r="K797" i="21"/>
  <c r="J797" i="21"/>
  <c r="K796" i="21"/>
  <c r="J796" i="21"/>
  <c r="K795" i="21"/>
  <c r="J795" i="21"/>
  <c r="K794" i="21"/>
  <c r="J794" i="21"/>
  <c r="K793" i="21"/>
  <c r="J793" i="21"/>
  <c r="K792" i="21"/>
  <c r="J792" i="21"/>
  <c r="K791" i="21"/>
  <c r="J791" i="21"/>
  <c r="K790" i="21"/>
  <c r="J790" i="21"/>
  <c r="K789" i="21"/>
  <c r="J789" i="21"/>
  <c r="K788" i="21"/>
  <c r="J788" i="21"/>
  <c r="K787" i="21"/>
  <c r="J787" i="21"/>
  <c r="K786" i="21"/>
  <c r="J786" i="21"/>
  <c r="K785" i="21"/>
  <c r="J785" i="21"/>
  <c r="K784" i="21"/>
  <c r="J784" i="21"/>
  <c r="K783" i="21"/>
  <c r="J783" i="21"/>
  <c r="K782" i="21"/>
  <c r="J782" i="21"/>
  <c r="K781" i="21"/>
  <c r="J781" i="21"/>
  <c r="K780" i="21"/>
  <c r="J780" i="21"/>
  <c r="K779" i="21"/>
  <c r="J779" i="21"/>
  <c r="K778" i="21"/>
  <c r="J778" i="21"/>
  <c r="K777" i="21"/>
  <c r="J777" i="21"/>
  <c r="K776" i="21"/>
  <c r="J776" i="21"/>
  <c r="K775" i="21"/>
  <c r="J775" i="21"/>
  <c r="K774" i="21"/>
  <c r="J774" i="21"/>
  <c r="K773" i="21"/>
  <c r="J773" i="21"/>
  <c r="K772" i="21"/>
  <c r="J772" i="21"/>
  <c r="K771" i="21"/>
  <c r="J771" i="21"/>
  <c r="K770" i="21"/>
  <c r="J770" i="21"/>
  <c r="K769" i="21"/>
  <c r="J769" i="21"/>
  <c r="K768" i="21"/>
  <c r="J768" i="21"/>
  <c r="K767" i="21"/>
  <c r="J767" i="21"/>
  <c r="K766" i="21"/>
  <c r="J766" i="21"/>
  <c r="K765" i="21"/>
  <c r="J765" i="21"/>
  <c r="K764" i="21"/>
  <c r="J456" i="21"/>
  <c r="K763" i="21"/>
  <c r="J764" i="21"/>
  <c r="K762" i="21"/>
  <c r="J578" i="21"/>
  <c r="K761" i="21"/>
  <c r="J761" i="21"/>
  <c r="K760" i="21"/>
  <c r="J760" i="21"/>
  <c r="K759" i="21"/>
  <c r="J759" i="21"/>
  <c r="K758" i="21"/>
  <c r="J704" i="21"/>
  <c r="K757" i="21"/>
  <c r="J757" i="21"/>
  <c r="K756" i="21"/>
  <c r="J756" i="21"/>
  <c r="K755" i="21"/>
  <c r="J474" i="21"/>
  <c r="K754" i="21"/>
  <c r="J428" i="21"/>
  <c r="K753" i="21"/>
  <c r="J388" i="21"/>
  <c r="K752" i="21"/>
  <c r="J752" i="21"/>
  <c r="K751" i="21"/>
  <c r="J751" i="21"/>
  <c r="K750" i="21"/>
  <c r="J750" i="21"/>
  <c r="K749" i="21"/>
  <c r="J725" i="21"/>
  <c r="K748" i="21"/>
  <c r="J532" i="21"/>
  <c r="K747" i="21"/>
  <c r="J699" i="21"/>
  <c r="K746" i="21"/>
  <c r="J746" i="21"/>
  <c r="K745" i="21"/>
  <c r="J745" i="21"/>
  <c r="K744" i="21"/>
  <c r="J744" i="21"/>
  <c r="K743" i="21"/>
  <c r="J743" i="21"/>
  <c r="K742" i="21"/>
  <c r="J742" i="21"/>
  <c r="K741" i="21"/>
  <c r="J714" i="21"/>
  <c r="K740" i="21"/>
  <c r="J740" i="21"/>
  <c r="K739" i="21"/>
  <c r="J739" i="21"/>
  <c r="K738" i="21"/>
  <c r="J738" i="21"/>
  <c r="K737" i="21"/>
  <c r="J737" i="21"/>
  <c r="K736" i="21"/>
  <c r="J736" i="21"/>
  <c r="K735" i="21"/>
  <c r="J763" i="21"/>
  <c r="K734" i="21"/>
  <c r="J635" i="21"/>
  <c r="K733" i="21"/>
  <c r="J733" i="21"/>
  <c r="K732" i="21"/>
  <c r="J732" i="21"/>
  <c r="K731" i="21"/>
  <c r="J731" i="21"/>
  <c r="K730" i="21"/>
  <c r="J722" i="21"/>
  <c r="K729" i="21"/>
  <c r="J729" i="21"/>
  <c r="K728" i="21"/>
  <c r="J728" i="21"/>
  <c r="K727" i="21"/>
  <c r="J727" i="21"/>
  <c r="K726" i="21"/>
  <c r="J726" i="21"/>
  <c r="K725" i="21"/>
  <c r="J621" i="21"/>
  <c r="K724" i="21"/>
  <c r="J724" i="21"/>
  <c r="K723" i="21"/>
  <c r="J734" i="21"/>
  <c r="K722" i="21"/>
  <c r="J762" i="21"/>
  <c r="K721" i="21"/>
  <c r="J484" i="21"/>
  <c r="K720" i="21"/>
  <c r="J735" i="21"/>
  <c r="K719" i="21"/>
  <c r="J719" i="21"/>
  <c r="K718" i="21"/>
  <c r="J427" i="21"/>
  <c r="K717" i="21"/>
  <c r="J717" i="21"/>
  <c r="K716" i="21"/>
  <c r="J716" i="21"/>
  <c r="K715" i="21"/>
  <c r="J715" i="21"/>
  <c r="K714" i="21"/>
  <c r="J706" i="21"/>
  <c r="K713" i="21"/>
  <c r="J689" i="21"/>
  <c r="K712" i="21"/>
  <c r="J712" i="21"/>
  <c r="K711" i="21"/>
  <c r="J711" i="21"/>
  <c r="K710" i="21"/>
  <c r="J710" i="21"/>
  <c r="K709" i="21"/>
  <c r="J709" i="21"/>
  <c r="K708" i="21"/>
  <c r="J708" i="21"/>
  <c r="K707" i="21"/>
  <c r="J707" i="21"/>
  <c r="K706" i="21"/>
  <c r="J678" i="21"/>
  <c r="K705" i="21"/>
  <c r="J705" i="21"/>
  <c r="K704" i="21"/>
  <c r="J496" i="21"/>
  <c r="K703" i="21"/>
  <c r="J703" i="21"/>
  <c r="K702" i="21"/>
  <c r="J702" i="21"/>
  <c r="K701" i="21"/>
  <c r="J701" i="21"/>
  <c r="K700" i="21"/>
  <c r="J486" i="21"/>
  <c r="K699" i="21"/>
  <c r="J644" i="21"/>
  <c r="K698" i="21"/>
  <c r="J677" i="21"/>
  <c r="K697" i="21"/>
  <c r="J697" i="21"/>
  <c r="K696" i="21"/>
  <c r="J696" i="21"/>
  <c r="K695" i="21"/>
  <c r="J695" i="21"/>
  <c r="K694" i="21"/>
  <c r="J674" i="21"/>
  <c r="K693" i="21"/>
  <c r="J693" i="21"/>
  <c r="K692" i="21"/>
  <c r="J692" i="21"/>
  <c r="K691" i="21"/>
  <c r="J691" i="21"/>
  <c r="K690" i="21"/>
  <c r="J690" i="21"/>
  <c r="K689" i="21"/>
  <c r="J546" i="21"/>
  <c r="K688" i="21"/>
  <c r="J688" i="21"/>
  <c r="K687" i="21"/>
  <c r="J687" i="21"/>
  <c r="K686" i="21"/>
  <c r="J686" i="21"/>
  <c r="K685" i="21"/>
  <c r="J685" i="21"/>
  <c r="K684" i="21"/>
  <c r="J684" i="21"/>
  <c r="K683" i="21"/>
  <c r="J683" i="21"/>
  <c r="K682" i="21"/>
  <c r="J682" i="21"/>
  <c r="K681" i="21"/>
  <c r="J681" i="21"/>
  <c r="K680" i="21"/>
  <c r="J680" i="21"/>
  <c r="K679" i="21"/>
  <c r="J679" i="21"/>
  <c r="K678" i="21"/>
  <c r="J402" i="21"/>
  <c r="K677" i="21"/>
  <c r="J440" i="21"/>
  <c r="K676" i="21"/>
  <c r="J435" i="21"/>
  <c r="K675" i="21"/>
  <c r="J675" i="21"/>
  <c r="K674" i="21"/>
  <c r="J497" i="21"/>
  <c r="K673" i="21"/>
  <c r="J411" i="21"/>
  <c r="K672" i="21"/>
  <c r="J672" i="21"/>
  <c r="K671" i="21"/>
  <c r="J671" i="21"/>
  <c r="K670" i="21"/>
  <c r="J670" i="21"/>
  <c r="K669" i="21"/>
  <c r="J669" i="21"/>
  <c r="K668" i="21"/>
  <c r="J668" i="21"/>
  <c r="K667" i="21"/>
  <c r="J667" i="21"/>
  <c r="K666" i="21"/>
  <c r="J666" i="21"/>
  <c r="K665" i="21"/>
  <c r="J381" i="21"/>
  <c r="K664" i="21"/>
  <c r="J664" i="21"/>
  <c r="K663" i="21"/>
  <c r="J286" i="21"/>
  <c r="K662" i="21"/>
  <c r="J662" i="21"/>
  <c r="K661" i="21"/>
  <c r="J285" i="21"/>
  <c r="K660" i="21"/>
  <c r="J758" i="21"/>
  <c r="K659" i="21"/>
  <c r="J419" i="21"/>
  <c r="K658" i="21"/>
  <c r="J658" i="21"/>
  <c r="K657" i="21"/>
  <c r="J657" i="21"/>
  <c r="K656" i="21"/>
  <c r="J656" i="21"/>
  <c r="K655" i="21"/>
  <c r="J655" i="21"/>
  <c r="K654" i="21"/>
  <c r="J654" i="21"/>
  <c r="K653" i="21"/>
  <c r="J676" i="21"/>
  <c r="K652" i="21"/>
  <c r="J652" i="21"/>
  <c r="K651" i="21"/>
  <c r="J651" i="21"/>
  <c r="K650" i="21"/>
  <c r="J586" i="21"/>
  <c r="K649" i="21"/>
  <c r="J649" i="21"/>
  <c r="K648" i="21"/>
  <c r="J648" i="21"/>
  <c r="K647" i="21"/>
  <c r="J647" i="21"/>
  <c r="K646" i="21"/>
  <c r="J646" i="21"/>
  <c r="K645" i="21"/>
  <c r="J645" i="21"/>
  <c r="K644" i="21"/>
  <c r="J601" i="21"/>
  <c r="K643" i="21"/>
  <c r="J643" i="21"/>
  <c r="K642" i="21"/>
  <c r="J642" i="21"/>
  <c r="K641" i="21"/>
  <c r="J641" i="21"/>
  <c r="K640" i="21"/>
  <c r="J640" i="21"/>
  <c r="K639" i="21"/>
  <c r="J473" i="21"/>
  <c r="K638" i="21"/>
  <c r="J231" i="21"/>
  <c r="K637" i="21"/>
  <c r="J637" i="21"/>
  <c r="K636" i="21"/>
  <c r="J580" i="21"/>
  <c r="K635" i="21"/>
  <c r="J529" i="21"/>
  <c r="K634" i="21"/>
  <c r="J634" i="21"/>
  <c r="K633" i="21"/>
  <c r="J633" i="21"/>
  <c r="K632" i="21"/>
  <c r="J632" i="21"/>
  <c r="K631" i="21"/>
  <c r="J631" i="21"/>
  <c r="K630" i="21"/>
  <c r="J630" i="21"/>
  <c r="K629" i="21"/>
  <c r="J629" i="21"/>
  <c r="K628" i="21"/>
  <c r="J628" i="21"/>
  <c r="K627" i="21"/>
  <c r="J212" i="21"/>
  <c r="K626" i="21"/>
  <c r="J626" i="21"/>
  <c r="K625" i="21"/>
  <c r="J625" i="21"/>
  <c r="K624" i="21"/>
  <c r="J624" i="21"/>
  <c r="K623" i="21"/>
  <c r="J623" i="21"/>
  <c r="K622" i="21"/>
  <c r="J243" i="21"/>
  <c r="K621" i="21"/>
  <c r="J694" i="21"/>
  <c r="K620" i="21"/>
  <c r="J620" i="21"/>
  <c r="K619" i="21"/>
  <c r="J315" i="21"/>
  <c r="K618" i="21"/>
  <c r="J552" i="21"/>
  <c r="K617" i="21"/>
  <c r="J617" i="21"/>
  <c r="K616" i="21"/>
  <c r="J445" i="21"/>
  <c r="K615" i="21"/>
  <c r="J378" i="21"/>
  <c r="K614" i="21"/>
  <c r="J614" i="21"/>
  <c r="K613" i="21"/>
  <c r="J613" i="21"/>
  <c r="K612" i="21"/>
  <c r="J612" i="21"/>
  <c r="K611" i="21"/>
  <c r="J528" i="21"/>
  <c r="K610" i="21"/>
  <c r="J610" i="21"/>
  <c r="K609" i="21"/>
  <c r="J609" i="21"/>
  <c r="K608" i="21"/>
  <c r="J608" i="21"/>
  <c r="K607" i="21"/>
  <c r="J607" i="21"/>
  <c r="K606" i="21"/>
  <c r="J567" i="21"/>
  <c r="K605" i="21"/>
  <c r="J605" i="21"/>
  <c r="K604" i="21"/>
  <c r="J604" i="21"/>
  <c r="K603" i="21"/>
  <c r="J603" i="21"/>
  <c r="K602" i="21"/>
  <c r="J602" i="21"/>
  <c r="K601" i="21"/>
  <c r="J663" i="21"/>
  <c r="K600" i="21"/>
  <c r="J600" i="21"/>
  <c r="K599" i="21"/>
  <c r="J581" i="21"/>
  <c r="K598" i="21"/>
  <c r="J598" i="21"/>
  <c r="K597" i="21"/>
  <c r="J597" i="21"/>
  <c r="K596" i="21"/>
  <c r="J596" i="21"/>
  <c r="K595" i="21"/>
  <c r="J568" i="21"/>
  <c r="K594" i="21"/>
  <c r="J594" i="21"/>
  <c r="K593" i="21"/>
  <c r="J591" i="21"/>
  <c r="K592" i="21"/>
  <c r="J533" i="21"/>
  <c r="K591" i="21"/>
  <c r="J730" i="21"/>
  <c r="K590" i="21"/>
  <c r="J590" i="21"/>
  <c r="K589" i="21"/>
  <c r="J718" i="21"/>
  <c r="K588" i="21"/>
  <c r="J588" i="21"/>
  <c r="K587" i="21"/>
  <c r="J587" i="21"/>
  <c r="K586" i="21"/>
  <c r="J589" i="21"/>
  <c r="K585" i="21"/>
  <c r="J585" i="21"/>
  <c r="K584" i="21"/>
  <c r="J584" i="21"/>
  <c r="K583" i="21"/>
  <c r="J583" i="21"/>
  <c r="K582" i="21"/>
  <c r="J582" i="21"/>
  <c r="K581" i="21"/>
  <c r="J434" i="21"/>
  <c r="K580" i="21"/>
  <c r="J638" i="21"/>
  <c r="K579" i="21"/>
  <c r="J579" i="21"/>
  <c r="K578" i="21"/>
  <c r="J470" i="21"/>
  <c r="K577" i="21"/>
  <c r="J577" i="21"/>
  <c r="K576" i="21"/>
  <c r="J576" i="21"/>
  <c r="K575" i="21"/>
  <c r="J575" i="21"/>
  <c r="K574" i="21"/>
  <c r="J574" i="21"/>
  <c r="K573" i="21"/>
  <c r="J573" i="21"/>
  <c r="K572" i="21"/>
  <c r="J572" i="21"/>
  <c r="K571" i="21"/>
  <c r="J571" i="21"/>
  <c r="K570" i="21"/>
  <c r="J570" i="21"/>
  <c r="K569" i="21"/>
  <c r="J569" i="21"/>
  <c r="K568" i="21"/>
  <c r="J713" i="21"/>
  <c r="K567" i="21"/>
  <c r="J659" i="21"/>
  <c r="K566" i="21"/>
  <c r="J566" i="21"/>
  <c r="K565" i="21"/>
  <c r="J661" i="21"/>
  <c r="K564" i="21"/>
  <c r="J331" i="21"/>
  <c r="K563" i="21"/>
  <c r="J563" i="21"/>
  <c r="K562" i="21"/>
  <c r="J562" i="21"/>
  <c r="K561" i="21"/>
  <c r="J561" i="21"/>
  <c r="K560" i="21"/>
  <c r="J560" i="21"/>
  <c r="K559" i="21"/>
  <c r="J559" i="21"/>
  <c r="K558" i="21"/>
  <c r="J660" i="21"/>
  <c r="K557" i="21"/>
  <c r="J557" i="21"/>
  <c r="K556" i="21"/>
  <c r="J508" i="21"/>
  <c r="K555" i="21"/>
  <c r="J512" i="21"/>
  <c r="K554" i="21"/>
  <c r="J453" i="21"/>
  <c r="K553" i="21"/>
  <c r="J553" i="21"/>
  <c r="K552" i="21"/>
  <c r="J723" i="21"/>
  <c r="K551" i="21"/>
  <c r="J491" i="21"/>
  <c r="K550" i="21"/>
  <c r="J550" i="21"/>
  <c r="K549" i="21"/>
  <c r="J549" i="21"/>
  <c r="K548" i="21"/>
  <c r="J548" i="21"/>
  <c r="K547" i="21"/>
  <c r="J547" i="21"/>
  <c r="K546" i="21"/>
  <c r="J592" i="21"/>
  <c r="K545" i="21"/>
  <c r="J455" i="21"/>
  <c r="K544" i="21"/>
  <c r="J480" i="21"/>
  <c r="K543" i="21"/>
  <c r="J543" i="21"/>
  <c r="K542" i="21"/>
  <c r="J542" i="21"/>
  <c r="K541" i="21"/>
  <c r="J541" i="21"/>
  <c r="K540" i="21"/>
  <c r="J540" i="21"/>
  <c r="K539" i="21"/>
  <c r="J665" i="21"/>
  <c r="K538" i="21"/>
  <c r="J538" i="21"/>
  <c r="K537" i="21"/>
  <c r="J721" i="21"/>
  <c r="K536" i="21"/>
  <c r="J565" i="21"/>
  <c r="K535" i="21"/>
  <c r="J535" i="21"/>
  <c r="K534" i="21"/>
  <c r="J534" i="21"/>
  <c r="K533" i="21"/>
  <c r="J317" i="21"/>
  <c r="K532" i="21"/>
  <c r="J554" i="21"/>
  <c r="K531" i="21"/>
  <c r="J531" i="21"/>
  <c r="K530" i="21"/>
  <c r="J530" i="21"/>
  <c r="K529" i="21"/>
  <c r="J556" i="21"/>
  <c r="K528" i="21"/>
  <c r="J720" i="21"/>
  <c r="K527" i="21"/>
  <c r="J527" i="21"/>
  <c r="K526" i="21"/>
  <c r="J526" i="21"/>
  <c r="K525" i="21"/>
  <c r="J525" i="21"/>
  <c r="K524" i="21"/>
  <c r="J524" i="21"/>
  <c r="K523" i="21"/>
  <c r="J523" i="21"/>
  <c r="K522" i="21"/>
  <c r="J522" i="21"/>
  <c r="K521" i="21"/>
  <c r="J521" i="21"/>
  <c r="K520" i="21"/>
  <c r="J520" i="21"/>
  <c r="K519" i="21"/>
  <c r="J755" i="21"/>
  <c r="K518" i="21"/>
  <c r="J468" i="21"/>
  <c r="K517" i="21"/>
  <c r="J517" i="21"/>
  <c r="K516" i="21"/>
  <c r="J516" i="21"/>
  <c r="K515" i="21"/>
  <c r="J515" i="21"/>
  <c r="K514" i="21"/>
  <c r="J514" i="21"/>
  <c r="K513" i="21"/>
  <c r="J441" i="21"/>
  <c r="K512" i="21"/>
  <c r="J599" i="21"/>
  <c r="K511" i="21"/>
  <c r="J511" i="21"/>
  <c r="K510" i="21"/>
  <c r="J510" i="21"/>
  <c r="K509" i="21"/>
  <c r="J509" i="21"/>
  <c r="K508" i="21"/>
  <c r="J383" i="21"/>
  <c r="K507" i="21"/>
  <c r="J507" i="21"/>
  <c r="K506" i="21"/>
  <c r="J506" i="21"/>
  <c r="K505" i="21"/>
  <c r="J505" i="21"/>
  <c r="K504" i="21"/>
  <c r="J504" i="21"/>
  <c r="K503" i="21"/>
  <c r="J503" i="21"/>
  <c r="K502" i="21"/>
  <c r="J502" i="21"/>
  <c r="K501" i="21"/>
  <c r="J501" i="21"/>
  <c r="K500" i="21"/>
  <c r="J500" i="21"/>
  <c r="K499" i="21"/>
  <c r="J499" i="21"/>
  <c r="K498" i="21"/>
  <c r="J498" i="21"/>
  <c r="K497" i="21"/>
  <c r="J539" i="21"/>
  <c r="K496" i="21"/>
  <c r="J392" i="21"/>
  <c r="K495" i="21"/>
  <c r="J495" i="21"/>
  <c r="K494" i="21"/>
  <c r="J494" i="21"/>
  <c r="K493" i="21"/>
  <c r="J493" i="21"/>
  <c r="K492" i="21"/>
  <c r="J492" i="21"/>
  <c r="K491" i="21"/>
  <c r="J513" i="21"/>
  <c r="K490" i="21"/>
  <c r="J490" i="21"/>
  <c r="K489" i="21"/>
  <c r="J489" i="21"/>
  <c r="K488" i="21"/>
  <c r="J488" i="21"/>
  <c r="K487" i="21"/>
  <c r="J487" i="21"/>
  <c r="K486" i="21"/>
  <c r="J380" i="21"/>
  <c r="K485" i="21"/>
  <c r="J653" i="21"/>
  <c r="K484" i="21"/>
  <c r="J409" i="21"/>
  <c r="K483" i="21"/>
  <c r="J483" i="21"/>
  <c r="K482" i="21"/>
  <c r="J482" i="21"/>
  <c r="K481" i="21"/>
  <c r="J481" i="21"/>
  <c r="K480" i="21"/>
  <c r="J296" i="21"/>
  <c r="K479" i="21"/>
  <c r="J479" i="21"/>
  <c r="K478" i="21"/>
  <c r="J478" i="21"/>
  <c r="K477" i="21"/>
  <c r="J477" i="21"/>
  <c r="K476" i="21"/>
  <c r="J476" i="21"/>
  <c r="K475" i="21"/>
  <c r="J475" i="21"/>
  <c r="K474" i="21"/>
  <c r="J519" i="21"/>
  <c r="K473" i="21"/>
  <c r="J393" i="21"/>
  <c r="K472" i="21"/>
  <c r="J472" i="21"/>
  <c r="K471" i="21"/>
  <c r="J518" i="21"/>
  <c r="K470" i="21"/>
  <c r="J754" i="21"/>
  <c r="K469" i="21"/>
  <c r="J469" i="21"/>
  <c r="K468" i="21"/>
  <c r="J485" i="21"/>
  <c r="K467" i="21"/>
  <c r="J467" i="21"/>
  <c r="K466" i="21"/>
  <c r="J466" i="21"/>
  <c r="K465" i="21"/>
  <c r="J537" i="21"/>
  <c r="K464" i="21"/>
  <c r="J464" i="21"/>
  <c r="K463" i="21"/>
  <c r="J463" i="21"/>
  <c r="K462" i="21"/>
  <c r="J462" i="21"/>
  <c r="K461" i="21"/>
  <c r="J461" i="21"/>
  <c r="K460" i="21"/>
  <c r="J460" i="21"/>
  <c r="K459" i="21"/>
  <c r="J459" i="21"/>
  <c r="K458" i="21"/>
  <c r="J458" i="21"/>
  <c r="K457" i="21"/>
  <c r="J457" i="21"/>
  <c r="K456" i="21"/>
  <c r="J753" i="21"/>
  <c r="K455" i="21"/>
  <c r="J749" i="21"/>
  <c r="K454" i="21"/>
  <c r="J454" i="21"/>
  <c r="K453" i="21"/>
  <c r="J673" i="21"/>
  <c r="K452" i="21"/>
  <c r="J452" i="21"/>
  <c r="K451" i="21"/>
  <c r="J451" i="21"/>
  <c r="K450" i="21"/>
  <c r="J450" i="21"/>
  <c r="K449" i="21"/>
  <c r="J449" i="21"/>
  <c r="K448" i="21"/>
  <c r="J448" i="21"/>
  <c r="K447" i="21"/>
  <c r="J447" i="21"/>
  <c r="K446" i="21"/>
  <c r="J446" i="21"/>
  <c r="K445" i="21"/>
  <c r="J622" i="21"/>
  <c r="K444" i="21"/>
  <c r="J536" i="21"/>
  <c r="K443" i="21"/>
  <c r="J443" i="21"/>
  <c r="K442" i="21"/>
  <c r="J442" i="21"/>
  <c r="K441" i="21"/>
  <c r="J593" i="21"/>
  <c r="K440" i="21"/>
  <c r="J420" i="21"/>
  <c r="K439" i="21"/>
  <c r="J439" i="21"/>
  <c r="K438" i="21"/>
  <c r="J438" i="21"/>
  <c r="K437" i="21"/>
  <c r="J437" i="21"/>
  <c r="K436" i="21"/>
  <c r="J436" i="21"/>
  <c r="K435" i="21"/>
  <c r="J545" i="21"/>
  <c r="K434" i="21"/>
  <c r="J748" i="21"/>
  <c r="K433" i="21"/>
  <c r="J433" i="21"/>
  <c r="K432" i="21"/>
  <c r="J432" i="21"/>
  <c r="K431" i="21"/>
  <c r="J431" i="21"/>
  <c r="K430" i="21"/>
  <c r="J430" i="21"/>
  <c r="K429" i="21"/>
  <c r="J429" i="21"/>
  <c r="K428" i="21"/>
  <c r="J639" i="21"/>
  <c r="K427" i="21"/>
  <c r="J444" i="21"/>
  <c r="K426" i="21"/>
  <c r="J426" i="21"/>
  <c r="K425" i="21"/>
  <c r="J425" i="21"/>
  <c r="K424" i="21"/>
  <c r="J424" i="21"/>
  <c r="K423" i="21"/>
  <c r="J423" i="21"/>
  <c r="K422" i="21"/>
  <c r="J422" i="21"/>
  <c r="K421" i="21"/>
  <c r="J421" i="21"/>
  <c r="K420" i="21"/>
  <c r="J555" i="21"/>
  <c r="K419" i="21"/>
  <c r="J611" i="21"/>
  <c r="K418" i="21"/>
  <c r="J418" i="21"/>
  <c r="K417" i="21"/>
  <c r="J417" i="21"/>
  <c r="K416" i="21"/>
  <c r="J416" i="21"/>
  <c r="K415" i="21"/>
  <c r="J415" i="21"/>
  <c r="K414" i="21"/>
  <c r="J414" i="21"/>
  <c r="K413" i="21"/>
  <c r="J413" i="21"/>
  <c r="K412" i="21"/>
  <c r="J412" i="21"/>
  <c r="K411" i="21"/>
  <c r="J340" i="21"/>
  <c r="K410" i="21"/>
  <c r="J410" i="21"/>
  <c r="K409" i="21"/>
  <c r="J747" i="21"/>
  <c r="K408" i="21"/>
  <c r="J408" i="21"/>
  <c r="K407" i="21"/>
  <c r="J407" i="21"/>
  <c r="K406" i="21"/>
  <c r="J406" i="21"/>
  <c r="K405" i="21"/>
  <c r="J405" i="21"/>
  <c r="K404" i="21"/>
  <c r="J404" i="21"/>
  <c r="K403" i="21"/>
  <c r="J403" i="21"/>
  <c r="K402" i="21"/>
  <c r="J551" i="21"/>
  <c r="K401" i="21"/>
  <c r="J401" i="21"/>
  <c r="K400" i="21"/>
  <c r="J400" i="21"/>
  <c r="K399" i="21"/>
  <c r="J399" i="21"/>
  <c r="K398" i="21"/>
  <c r="J398" i="21"/>
  <c r="K397" i="21"/>
  <c r="J397" i="21"/>
  <c r="K396" i="21"/>
  <c r="J396" i="21"/>
  <c r="K395" i="21"/>
  <c r="J395" i="21"/>
  <c r="K394" i="21"/>
  <c r="J394" i="21"/>
  <c r="K393" i="21"/>
  <c r="J389" i="21"/>
  <c r="K392" i="21"/>
  <c r="J616" i="21"/>
  <c r="K391" i="21"/>
  <c r="J391" i="21"/>
  <c r="K390" i="21"/>
  <c r="J390" i="21"/>
  <c r="K389" i="21"/>
  <c r="J606" i="21"/>
  <c r="K388" i="21"/>
  <c r="J741" i="21"/>
  <c r="K387" i="21"/>
  <c r="J387" i="21"/>
  <c r="K386" i="21"/>
  <c r="J700" i="21"/>
  <c r="K385" i="21"/>
  <c r="J385" i="21"/>
  <c r="K384" i="21"/>
  <c r="J384" i="21"/>
  <c r="K383" i="21"/>
  <c r="J465" i="21"/>
  <c r="K382" i="21"/>
  <c r="J382" i="21"/>
  <c r="K381" i="21"/>
  <c r="J595" i="21"/>
  <c r="K380" i="21"/>
  <c r="J650" i="21"/>
  <c r="K379" i="21"/>
  <c r="J379" i="21"/>
  <c r="K378" i="21"/>
  <c r="J386" i="21"/>
  <c r="K377" i="21"/>
  <c r="J377" i="21"/>
  <c r="K376" i="21"/>
  <c r="J376" i="21"/>
  <c r="K375" i="21"/>
  <c r="J375" i="21"/>
  <c r="K374" i="21"/>
  <c r="J374" i="21"/>
  <c r="K373" i="21"/>
  <c r="J373" i="21"/>
  <c r="K372" i="21"/>
  <c r="J372" i="21"/>
  <c r="K371" i="21"/>
  <c r="J371" i="21"/>
  <c r="K370" i="21"/>
  <c r="J370" i="21"/>
  <c r="K369" i="21"/>
  <c r="J369" i="21"/>
  <c r="K368" i="21"/>
  <c r="J368" i="21"/>
  <c r="K367" i="21"/>
  <c r="J367" i="21"/>
  <c r="K366" i="21"/>
  <c r="J366" i="21"/>
  <c r="K365" i="21"/>
  <c r="J365" i="21"/>
  <c r="K364" i="21"/>
  <c r="J364" i="21"/>
  <c r="K363" i="21"/>
  <c r="J363" i="21"/>
  <c r="K362" i="21"/>
  <c r="J362" i="21"/>
  <c r="K361" i="21"/>
  <c r="J361" i="21"/>
  <c r="K360" i="21"/>
  <c r="J360" i="21"/>
  <c r="K359" i="21"/>
  <c r="J359" i="21"/>
  <c r="K358" i="21"/>
  <c r="J358" i="21"/>
  <c r="K357" i="21"/>
  <c r="J357" i="21"/>
  <c r="K356" i="21"/>
  <c r="J356" i="21"/>
  <c r="K355" i="21"/>
  <c r="J355" i="21"/>
  <c r="K354" i="21"/>
  <c r="J354" i="21"/>
  <c r="K353" i="21"/>
  <c r="J353" i="21"/>
  <c r="K352" i="21"/>
  <c r="J352" i="21"/>
  <c r="K351" i="21"/>
  <c r="J351" i="21"/>
  <c r="K350" i="21"/>
  <c r="J350" i="21"/>
  <c r="K349" i="21"/>
  <c r="J349" i="21"/>
  <c r="K348" i="21"/>
  <c r="J348" i="21"/>
  <c r="K347" i="21"/>
  <c r="J347" i="21"/>
  <c r="K346" i="21"/>
  <c r="J346" i="21"/>
  <c r="K345" i="21"/>
  <c r="J345" i="21"/>
  <c r="K344" i="21"/>
  <c r="J344" i="21"/>
  <c r="K343" i="21"/>
  <c r="J343" i="21"/>
  <c r="K342" i="21"/>
  <c r="J342" i="21"/>
  <c r="K341" i="21"/>
  <c r="J341" i="21"/>
  <c r="K340" i="21"/>
  <c r="J544" i="21"/>
  <c r="K339" i="21"/>
  <c r="J339" i="21"/>
  <c r="K338" i="21"/>
  <c r="J338" i="21"/>
  <c r="K337" i="21"/>
  <c r="J337" i="21"/>
  <c r="K336" i="21"/>
  <c r="J336" i="21"/>
  <c r="K335" i="21"/>
  <c r="J335" i="21"/>
  <c r="K334" i="21"/>
  <c r="J334" i="21"/>
  <c r="K333" i="21"/>
  <c r="J333" i="21"/>
  <c r="K332" i="21"/>
  <c r="J471" i="21"/>
  <c r="K331" i="21"/>
  <c r="J618" i="21"/>
  <c r="K330" i="21"/>
  <c r="J330" i="21"/>
  <c r="K329" i="21"/>
  <c r="J329" i="21"/>
  <c r="K328" i="21"/>
  <c r="J328" i="21"/>
  <c r="K327" i="21"/>
  <c r="J327" i="21"/>
  <c r="K326" i="21"/>
  <c r="J326" i="21"/>
  <c r="K325" i="21"/>
  <c r="J325" i="21"/>
  <c r="K324" i="21"/>
  <c r="J324" i="21"/>
  <c r="K323" i="21"/>
  <c r="J323" i="21"/>
  <c r="K322" i="21"/>
  <c r="J322" i="21"/>
  <c r="K321" i="21"/>
  <c r="J321" i="21"/>
  <c r="K320" i="21"/>
  <c r="J320" i="21"/>
  <c r="K319" i="21"/>
  <c r="J319" i="21"/>
  <c r="K318" i="21"/>
  <c r="J318" i="21"/>
  <c r="K317" i="21"/>
  <c r="J558" i="21"/>
  <c r="K316" i="21"/>
  <c r="J316" i="21"/>
  <c r="K315" i="21"/>
  <c r="J627" i="21"/>
  <c r="K314" i="21"/>
  <c r="J314" i="21"/>
  <c r="K313" i="21"/>
  <c r="J313" i="21"/>
  <c r="K312" i="21"/>
  <c r="J312" i="21"/>
  <c r="K311" i="21"/>
  <c r="J311" i="21"/>
  <c r="K310" i="21"/>
  <c r="J310" i="21"/>
  <c r="K309" i="21"/>
  <c r="J309" i="21"/>
  <c r="K308" i="21"/>
  <c r="J308" i="21"/>
  <c r="K307" i="21"/>
  <c r="J307" i="21"/>
  <c r="K306" i="21"/>
  <c r="J306" i="21"/>
  <c r="K305" i="21"/>
  <c r="J305" i="21"/>
  <c r="K304" i="21"/>
  <c r="J304" i="21"/>
  <c r="K303" i="21"/>
  <c r="J303" i="21"/>
  <c r="K302" i="21"/>
  <c r="J302" i="21"/>
  <c r="K301" i="21"/>
  <c r="J301" i="21"/>
  <c r="K300" i="21"/>
  <c r="J300" i="21"/>
  <c r="K299" i="21"/>
  <c r="J299" i="21"/>
  <c r="K298" i="21"/>
  <c r="J298" i="21"/>
  <c r="K297" i="21"/>
  <c r="J297" i="21"/>
  <c r="K296" i="21"/>
  <c r="J636" i="21"/>
  <c r="K295" i="21"/>
  <c r="J295" i="21"/>
  <c r="K294" i="21"/>
  <c r="J294" i="21"/>
  <c r="K293" i="21"/>
  <c r="J293" i="21"/>
  <c r="K292" i="21"/>
  <c r="J292" i="21"/>
  <c r="K291" i="21"/>
  <c r="J291" i="21"/>
  <c r="K290" i="21"/>
  <c r="J290" i="21"/>
  <c r="K289" i="21"/>
  <c r="J289" i="21"/>
  <c r="K288" i="21"/>
  <c r="J288" i="21"/>
  <c r="K287" i="21"/>
  <c r="J287" i="21"/>
  <c r="K286" i="21"/>
  <c r="J619" i="21"/>
  <c r="K285" i="21"/>
  <c r="J332" i="21"/>
  <c r="K284" i="21"/>
  <c r="J284" i="21"/>
  <c r="K283" i="21"/>
  <c r="J283" i="21"/>
  <c r="K282" i="21"/>
  <c r="J282" i="21"/>
  <c r="K281" i="21"/>
  <c r="J281" i="21"/>
  <c r="K280" i="21"/>
  <c r="J280" i="21"/>
  <c r="K279" i="21"/>
  <c r="J279" i="21"/>
  <c r="K278" i="21"/>
  <c r="J278" i="21"/>
  <c r="K277" i="21"/>
  <c r="J277" i="21"/>
  <c r="K276" i="21"/>
  <c r="J276" i="21"/>
  <c r="K275" i="21"/>
  <c r="J275" i="21"/>
  <c r="K274" i="21"/>
  <c r="J274" i="21"/>
  <c r="K273" i="21"/>
  <c r="J273" i="21"/>
  <c r="K272" i="21"/>
  <c r="J272" i="21"/>
  <c r="K271" i="21"/>
  <c r="J271" i="21"/>
  <c r="K270" i="21"/>
  <c r="J270" i="21"/>
  <c r="K269" i="21"/>
  <c r="J269" i="21"/>
  <c r="K268" i="21"/>
  <c r="J268" i="21"/>
  <c r="K267" i="21"/>
  <c r="J267" i="21"/>
  <c r="K266" i="21"/>
  <c r="J266" i="21"/>
  <c r="K265" i="21"/>
  <c r="J265" i="21"/>
  <c r="K264" i="21"/>
  <c r="J264" i="21"/>
  <c r="K263" i="21"/>
  <c r="J263" i="21"/>
  <c r="K262" i="21"/>
  <c r="J262" i="21"/>
  <c r="K261" i="21"/>
  <c r="J261" i="21"/>
  <c r="K260" i="21"/>
  <c r="J260" i="21"/>
  <c r="K259" i="21"/>
  <c r="J259" i="21"/>
  <c r="K258" i="21"/>
  <c r="J258" i="21"/>
  <c r="K257" i="21"/>
  <c r="J257" i="21"/>
  <c r="K256" i="21"/>
  <c r="J256" i="21"/>
  <c r="K255" i="21"/>
  <c r="J255" i="21"/>
  <c r="K254" i="21"/>
  <c r="J254" i="21"/>
  <c r="K253" i="21"/>
  <c r="J253" i="21"/>
  <c r="K252" i="21"/>
  <c r="J252" i="21"/>
  <c r="K251" i="21"/>
  <c r="J251" i="21"/>
  <c r="K250" i="21"/>
  <c r="J250" i="21"/>
  <c r="K249" i="21"/>
  <c r="J249" i="21"/>
  <c r="K248" i="21"/>
  <c r="J248" i="21"/>
  <c r="K247" i="21"/>
  <c r="J247" i="21"/>
  <c r="K246" i="21"/>
  <c r="J246" i="21"/>
  <c r="K245" i="21"/>
  <c r="J245" i="21"/>
  <c r="K244" i="21"/>
  <c r="J244" i="21"/>
  <c r="K243" i="21"/>
  <c r="J698" i="21"/>
  <c r="K242" i="21"/>
  <c r="J242" i="21"/>
  <c r="K241" i="21"/>
  <c r="J241" i="21"/>
  <c r="K240" i="21"/>
  <c r="J240" i="21"/>
  <c r="K239" i="21"/>
  <c r="J239" i="21"/>
  <c r="K238" i="21"/>
  <c r="J238" i="21"/>
  <c r="K237" i="21"/>
  <c r="J237" i="21"/>
  <c r="K236" i="21"/>
  <c r="J236" i="21"/>
  <c r="K235" i="21"/>
  <c r="J235" i="21"/>
  <c r="K234" i="21"/>
  <c r="J234" i="21"/>
  <c r="K233" i="21"/>
  <c r="J233" i="21"/>
  <c r="K232" i="21"/>
  <c r="J232" i="21"/>
  <c r="K231" i="21"/>
  <c r="J615" i="21"/>
  <c r="K230" i="21"/>
  <c r="J230" i="21"/>
  <c r="K229" i="21"/>
  <c r="J229" i="21"/>
  <c r="K228" i="21"/>
  <c r="J228" i="21"/>
  <c r="K227" i="21"/>
  <c r="J227" i="21"/>
  <c r="K226" i="21"/>
  <c r="J226" i="21"/>
  <c r="K225" i="21"/>
  <c r="J225" i="21"/>
  <c r="K224" i="21"/>
  <c r="J224" i="21"/>
  <c r="K223" i="21"/>
  <c r="J223" i="21"/>
  <c r="K222" i="21"/>
  <c r="J222" i="21"/>
  <c r="K221" i="21"/>
  <c r="J221" i="21"/>
  <c r="K220" i="21"/>
  <c r="J220" i="21"/>
  <c r="K219" i="21"/>
  <c r="J219" i="21"/>
  <c r="K218" i="21"/>
  <c r="J218" i="21"/>
  <c r="K217" i="21"/>
  <c r="J217" i="21"/>
  <c r="K216" i="21"/>
  <c r="J216" i="21"/>
  <c r="K215" i="21"/>
  <c r="J215" i="21"/>
  <c r="K214" i="21"/>
  <c r="J214" i="21"/>
  <c r="K213" i="21"/>
  <c r="J213" i="21"/>
  <c r="K212" i="21"/>
  <c r="J564" i="21"/>
  <c r="K211" i="21"/>
  <c r="J211" i="21"/>
  <c r="K210" i="21"/>
  <c r="J210" i="21"/>
  <c r="K209" i="21"/>
  <c r="J209" i="21"/>
  <c r="K208" i="21"/>
  <c r="J208" i="21"/>
  <c r="K207" i="21"/>
  <c r="J207" i="21"/>
  <c r="K206" i="21"/>
  <c r="J206" i="21"/>
  <c r="K205" i="21"/>
  <c r="J205" i="21"/>
  <c r="K204" i="21"/>
  <c r="J204" i="21"/>
  <c r="K203" i="21"/>
  <c r="J203" i="21"/>
  <c r="K202" i="21"/>
  <c r="J202" i="21"/>
  <c r="K201" i="21"/>
  <c r="J201" i="21"/>
  <c r="K200" i="21"/>
  <c r="J200" i="21"/>
  <c r="K199" i="21"/>
  <c r="J199" i="21"/>
  <c r="K198" i="21"/>
  <c r="J198" i="21"/>
  <c r="K197" i="21"/>
  <c r="J197" i="21"/>
  <c r="K196" i="21"/>
  <c r="J196" i="21"/>
  <c r="K195" i="21"/>
  <c r="J195" i="21"/>
  <c r="K194" i="21"/>
  <c r="J194" i="21"/>
  <c r="K193" i="21"/>
  <c r="J193" i="21"/>
  <c r="K192" i="21"/>
  <c r="J192" i="21"/>
  <c r="K191" i="21"/>
  <c r="J191" i="21"/>
  <c r="K190" i="21"/>
  <c r="J190" i="21"/>
  <c r="K189" i="21"/>
  <c r="J189" i="21"/>
  <c r="K188" i="21"/>
  <c r="J188" i="21"/>
  <c r="K187" i="21"/>
  <c r="J187" i="21"/>
  <c r="K186" i="21"/>
  <c r="J186" i="21"/>
  <c r="K185" i="21"/>
  <c r="J185" i="21"/>
  <c r="K184" i="21"/>
  <c r="J184" i="21"/>
  <c r="K183" i="21"/>
  <c r="J183" i="21"/>
  <c r="K182" i="21"/>
  <c r="J182" i="21"/>
  <c r="K181" i="21"/>
  <c r="J181" i="21"/>
  <c r="K180" i="21"/>
  <c r="J180" i="21"/>
  <c r="K179" i="21"/>
  <c r="J179" i="21"/>
  <c r="K178" i="21"/>
  <c r="J178" i="21"/>
  <c r="K177" i="21"/>
  <c r="J177" i="21"/>
  <c r="K176" i="21"/>
  <c r="J176" i="21"/>
  <c r="K175" i="21"/>
  <c r="J175" i="21"/>
  <c r="K174" i="21"/>
  <c r="J174" i="21"/>
  <c r="K173" i="21"/>
  <c r="J173" i="21"/>
  <c r="K172" i="21"/>
  <c r="J172" i="21"/>
  <c r="K171" i="21"/>
  <c r="J171" i="21"/>
  <c r="K170" i="21"/>
  <c r="J170" i="21"/>
  <c r="K169" i="21"/>
  <c r="J169" i="21"/>
  <c r="K168" i="21"/>
  <c r="J168" i="21"/>
  <c r="K167" i="21"/>
  <c r="J167" i="21"/>
  <c r="K166" i="21"/>
  <c r="J166" i="21"/>
  <c r="K165" i="21"/>
  <c r="J165" i="21"/>
  <c r="K164" i="21"/>
  <c r="J164" i="21"/>
  <c r="K163" i="21"/>
  <c r="J163" i="21"/>
  <c r="K162" i="21"/>
  <c r="J162" i="21"/>
  <c r="K161" i="21"/>
  <c r="J161" i="21"/>
  <c r="K160" i="21"/>
  <c r="J160" i="21"/>
  <c r="K159" i="21"/>
  <c r="J159" i="21"/>
  <c r="K158" i="21"/>
  <c r="J158" i="21"/>
  <c r="K157" i="21"/>
  <c r="J157" i="21"/>
  <c r="K156" i="21"/>
  <c r="J156" i="21"/>
  <c r="K155" i="21"/>
  <c r="J155" i="21"/>
  <c r="K154" i="21"/>
  <c r="J154" i="21"/>
  <c r="K153" i="21"/>
  <c r="J153" i="21"/>
  <c r="K152" i="21"/>
  <c r="J152" i="21"/>
  <c r="K151" i="21"/>
  <c r="J151" i="21"/>
  <c r="K150" i="21"/>
  <c r="J150" i="21"/>
  <c r="K149" i="21"/>
  <c r="J149" i="21"/>
  <c r="K148" i="21"/>
  <c r="J148" i="21"/>
  <c r="K147" i="21"/>
  <c r="J147" i="21"/>
  <c r="K146" i="21"/>
  <c r="J146" i="21"/>
  <c r="K145" i="21"/>
  <c r="J145" i="21"/>
  <c r="K144" i="21"/>
  <c r="J144" i="21"/>
  <c r="K143" i="21"/>
  <c r="J143" i="21"/>
  <c r="K142" i="21"/>
  <c r="J142" i="21"/>
  <c r="K141" i="21"/>
  <c r="J141" i="21"/>
  <c r="K140" i="21"/>
  <c r="J140" i="21"/>
  <c r="K139" i="21"/>
  <c r="J139" i="21"/>
  <c r="K138" i="21"/>
  <c r="J138" i="21"/>
  <c r="K137" i="21"/>
  <c r="J137" i="21"/>
  <c r="K136" i="21"/>
  <c r="J136" i="21"/>
  <c r="K135" i="21"/>
  <c r="J135" i="21"/>
  <c r="K134" i="21"/>
  <c r="J134" i="21"/>
  <c r="K133" i="21"/>
  <c r="J133" i="21"/>
  <c r="K132" i="21"/>
  <c r="J132" i="21"/>
  <c r="K131" i="21"/>
  <c r="J131" i="21"/>
  <c r="K130" i="21"/>
  <c r="J130" i="21"/>
  <c r="K129" i="21"/>
  <c r="J129" i="21"/>
  <c r="K128" i="21"/>
  <c r="J128" i="21"/>
  <c r="K127" i="21"/>
  <c r="J127" i="21"/>
  <c r="K126" i="21"/>
  <c r="J126" i="21"/>
  <c r="K125" i="21"/>
  <c r="J125" i="21"/>
  <c r="K124" i="21"/>
  <c r="J124" i="21"/>
  <c r="K123" i="21"/>
  <c r="J123" i="21"/>
  <c r="K122" i="21"/>
  <c r="J122" i="21"/>
  <c r="K121" i="21"/>
  <c r="J121" i="21"/>
  <c r="K120" i="21"/>
  <c r="J120" i="21"/>
  <c r="K119" i="21"/>
  <c r="J119" i="21"/>
  <c r="K118" i="21"/>
  <c r="J118" i="21"/>
  <c r="K117" i="21"/>
  <c r="J117" i="21"/>
  <c r="K116" i="21"/>
  <c r="J116" i="21"/>
  <c r="K115" i="21"/>
  <c r="J115" i="21"/>
  <c r="K114" i="21"/>
  <c r="J114" i="21"/>
  <c r="K113" i="21"/>
  <c r="J113" i="21"/>
  <c r="K112" i="21"/>
  <c r="J112" i="21"/>
  <c r="K111" i="21"/>
  <c r="J111" i="21"/>
  <c r="K110" i="21"/>
  <c r="J110" i="21"/>
  <c r="K109" i="21"/>
  <c r="J109" i="21"/>
  <c r="K108" i="21"/>
  <c r="J108" i="21"/>
  <c r="K107" i="21"/>
  <c r="J107" i="21"/>
  <c r="K106" i="21"/>
  <c r="J106" i="21"/>
  <c r="K105" i="21"/>
  <c r="J105" i="21"/>
  <c r="K104" i="21"/>
  <c r="J104" i="21"/>
  <c r="K103" i="21"/>
  <c r="J103" i="21"/>
  <c r="K102" i="21"/>
  <c r="J102" i="21"/>
  <c r="K101" i="21"/>
  <c r="J101" i="21"/>
  <c r="K100" i="21"/>
  <c r="J100" i="21"/>
  <c r="K99" i="21"/>
  <c r="J99" i="21"/>
  <c r="K98" i="21"/>
  <c r="J98" i="21"/>
  <c r="K97" i="21"/>
  <c r="J97" i="21"/>
  <c r="K96" i="21"/>
  <c r="J96" i="21"/>
  <c r="K95" i="21"/>
  <c r="J95" i="21"/>
  <c r="K94" i="21"/>
  <c r="J94" i="21"/>
  <c r="K93" i="21"/>
  <c r="J93" i="21"/>
  <c r="K92" i="21"/>
  <c r="J92" i="21"/>
  <c r="K91" i="21"/>
  <c r="J91" i="21"/>
  <c r="K90" i="21"/>
  <c r="J90" i="21"/>
  <c r="K89" i="21"/>
  <c r="J89" i="21"/>
  <c r="K88" i="21"/>
  <c r="J88" i="21"/>
  <c r="K87" i="21"/>
  <c r="J87" i="21"/>
  <c r="K86" i="21"/>
  <c r="J86" i="21"/>
  <c r="K85" i="21"/>
  <c r="J85" i="21"/>
  <c r="K84" i="21"/>
  <c r="J84" i="21"/>
  <c r="K83" i="21"/>
  <c r="J83" i="21"/>
  <c r="K82" i="21"/>
  <c r="J82" i="21"/>
  <c r="K81" i="21"/>
  <c r="J81" i="21"/>
  <c r="K80" i="21"/>
  <c r="J80" i="21"/>
  <c r="K79" i="21"/>
  <c r="J79" i="21"/>
  <c r="K78" i="21"/>
  <c r="J78" i="21"/>
  <c r="K77" i="21"/>
  <c r="J77" i="21"/>
  <c r="K76" i="21"/>
  <c r="J76" i="21"/>
  <c r="K75" i="21"/>
  <c r="J75" i="21"/>
  <c r="K74" i="21"/>
  <c r="J74" i="21"/>
  <c r="K73" i="21"/>
  <c r="J73" i="21"/>
  <c r="K72" i="21"/>
  <c r="J72" i="21"/>
  <c r="K71" i="21"/>
  <c r="J71" i="21"/>
  <c r="K70" i="21"/>
  <c r="J70" i="21"/>
  <c r="K69" i="21"/>
  <c r="J69" i="21"/>
  <c r="K68" i="21"/>
  <c r="J68" i="21"/>
  <c r="K67" i="21"/>
  <c r="J67" i="21"/>
  <c r="K66" i="21"/>
  <c r="J66" i="21"/>
  <c r="K65" i="21"/>
  <c r="J65" i="21"/>
  <c r="K64" i="21"/>
  <c r="J64" i="21"/>
  <c r="K63" i="21"/>
  <c r="J63" i="21"/>
  <c r="K62" i="21"/>
  <c r="J62" i="21"/>
  <c r="K61" i="21"/>
  <c r="J61" i="21"/>
  <c r="K60" i="21"/>
  <c r="J60" i="21"/>
  <c r="K59" i="21"/>
  <c r="J59" i="21"/>
  <c r="K58" i="21"/>
  <c r="J58" i="21"/>
  <c r="K57" i="21"/>
  <c r="J57" i="21"/>
  <c r="K56" i="21"/>
  <c r="J56" i="21"/>
  <c r="K55" i="21"/>
  <c r="J55" i="21"/>
  <c r="K54" i="21"/>
  <c r="J54" i="21"/>
  <c r="K53" i="21"/>
  <c r="J53" i="21"/>
  <c r="K52" i="21"/>
  <c r="J52" i="21"/>
  <c r="K51" i="21"/>
  <c r="J51" i="21"/>
  <c r="K50" i="21"/>
  <c r="J50" i="21"/>
  <c r="K49" i="21"/>
  <c r="J49" i="21"/>
  <c r="K48" i="21"/>
  <c r="J48" i="21"/>
  <c r="K47" i="21"/>
  <c r="J47" i="21"/>
  <c r="K46" i="21"/>
  <c r="J46" i="21"/>
  <c r="K45" i="21"/>
  <c r="J45" i="21"/>
  <c r="K44" i="21"/>
  <c r="J44" i="21"/>
  <c r="K43" i="21"/>
  <c r="J43" i="21"/>
  <c r="K42" i="21"/>
  <c r="J42" i="21"/>
  <c r="K41" i="21"/>
  <c r="J41" i="21"/>
  <c r="K40" i="21"/>
  <c r="J40" i="21"/>
  <c r="K39" i="21"/>
  <c r="J39" i="21"/>
  <c r="K38" i="21"/>
  <c r="J38" i="21"/>
  <c r="K37" i="21"/>
  <c r="J37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6" i="21"/>
  <c r="J26" i="21"/>
  <c r="K25" i="21"/>
  <c r="J25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J4" i="21"/>
  <c r="K1658" i="19"/>
  <c r="J1658" i="19"/>
  <c r="K1657" i="19"/>
  <c r="J1657" i="19"/>
  <c r="K1656" i="19"/>
  <c r="J1656" i="19"/>
  <c r="K1655" i="19"/>
  <c r="J1655" i="19"/>
  <c r="K1654" i="19"/>
  <c r="J1654" i="19"/>
  <c r="K1653" i="19"/>
  <c r="J1653" i="19"/>
  <c r="K1652" i="19"/>
  <c r="J1652" i="19"/>
  <c r="K1651" i="19"/>
  <c r="J1651" i="19"/>
  <c r="K1650" i="19"/>
  <c r="J1650" i="19"/>
  <c r="K1649" i="19"/>
  <c r="J1649" i="19"/>
  <c r="K1648" i="19"/>
  <c r="J1648" i="19"/>
  <c r="K1647" i="19"/>
  <c r="J1647" i="19"/>
  <c r="K1646" i="19"/>
  <c r="J1646" i="19"/>
  <c r="K1645" i="19"/>
  <c r="J1645" i="19"/>
  <c r="K1644" i="19"/>
  <c r="J1644" i="19"/>
  <c r="K1643" i="19"/>
  <c r="J1643" i="19"/>
  <c r="K1642" i="19"/>
  <c r="J1642" i="19"/>
  <c r="K1641" i="19"/>
  <c r="J1641" i="19"/>
  <c r="K1640" i="19"/>
  <c r="J1640" i="19"/>
  <c r="K1639" i="19"/>
  <c r="J1639" i="19"/>
  <c r="K1638" i="19"/>
  <c r="J1638" i="19"/>
  <c r="K1637" i="19"/>
  <c r="J1637" i="19"/>
  <c r="K1636" i="19"/>
  <c r="J1636" i="19"/>
  <c r="K1635" i="19"/>
  <c r="J1635" i="19"/>
  <c r="K1634" i="19"/>
  <c r="J1634" i="19"/>
  <c r="K1633" i="19"/>
  <c r="J1633" i="19"/>
  <c r="K1632" i="19"/>
  <c r="J1632" i="19"/>
  <c r="K1631" i="19"/>
  <c r="J1631" i="19"/>
  <c r="K1630" i="19"/>
  <c r="J1630" i="19"/>
  <c r="K1629" i="19"/>
  <c r="J1629" i="19"/>
  <c r="K1628" i="19"/>
  <c r="J1628" i="19"/>
  <c r="K1627" i="19"/>
  <c r="J1627" i="19"/>
  <c r="K1626" i="19"/>
  <c r="J1626" i="19"/>
  <c r="K1625" i="19"/>
  <c r="J1625" i="19"/>
  <c r="K1624" i="19"/>
  <c r="J1624" i="19"/>
  <c r="K1623" i="19"/>
  <c r="J1623" i="19"/>
  <c r="K1622" i="19"/>
  <c r="J1622" i="19"/>
  <c r="K1621" i="19"/>
  <c r="J1621" i="19"/>
  <c r="K1620" i="19"/>
  <c r="J1620" i="19"/>
  <c r="K1619" i="19"/>
  <c r="J1619" i="19"/>
  <c r="K1618" i="19"/>
  <c r="J1618" i="19"/>
  <c r="K1617" i="19"/>
  <c r="J1617" i="19"/>
  <c r="K1616" i="19"/>
  <c r="J1616" i="19"/>
  <c r="K1615" i="19"/>
  <c r="J1615" i="19"/>
  <c r="K1614" i="19"/>
  <c r="J1614" i="19"/>
  <c r="K1613" i="19"/>
  <c r="J1613" i="19"/>
  <c r="K1612" i="19"/>
  <c r="J1612" i="19"/>
  <c r="K1611" i="19"/>
  <c r="J1611" i="19"/>
  <c r="K1610" i="19"/>
  <c r="J1610" i="19"/>
  <c r="K1609" i="19"/>
  <c r="J1609" i="19"/>
  <c r="K1608" i="19"/>
  <c r="J1608" i="19"/>
  <c r="K1607" i="19"/>
  <c r="J1607" i="19"/>
  <c r="K1606" i="19"/>
  <c r="J1606" i="19"/>
  <c r="K1605" i="19"/>
  <c r="J1605" i="19"/>
  <c r="K1604" i="19"/>
  <c r="J1604" i="19"/>
  <c r="K1603" i="19"/>
  <c r="J1603" i="19"/>
  <c r="K1602" i="19"/>
  <c r="J1602" i="19"/>
  <c r="K1601" i="19"/>
  <c r="J1601" i="19"/>
  <c r="K1600" i="19"/>
  <c r="J1600" i="19"/>
  <c r="K1599" i="19"/>
  <c r="J1599" i="19"/>
  <c r="K1598" i="19"/>
  <c r="J1598" i="19"/>
  <c r="K1597" i="19"/>
  <c r="J1597" i="19"/>
  <c r="K1596" i="19"/>
  <c r="J1596" i="19"/>
  <c r="K1595" i="19"/>
  <c r="J1595" i="19"/>
  <c r="K1594" i="19"/>
  <c r="J1594" i="19"/>
  <c r="K1593" i="19"/>
  <c r="J1593" i="19"/>
  <c r="K1592" i="19"/>
  <c r="J1592" i="19"/>
  <c r="K1591" i="19"/>
  <c r="J1591" i="19"/>
  <c r="K1590" i="19"/>
  <c r="J1590" i="19"/>
  <c r="K1589" i="19"/>
  <c r="J1589" i="19"/>
  <c r="K1588" i="19"/>
  <c r="J1588" i="19"/>
  <c r="K1587" i="19"/>
  <c r="J1587" i="19"/>
  <c r="K1586" i="19"/>
  <c r="J1586" i="19"/>
  <c r="K1585" i="19"/>
  <c r="J1585" i="19"/>
  <c r="K1584" i="19"/>
  <c r="J1584" i="19"/>
  <c r="K1583" i="19"/>
  <c r="J1583" i="19"/>
  <c r="K1582" i="19"/>
  <c r="J1582" i="19"/>
  <c r="K1581" i="19"/>
  <c r="J1581" i="19"/>
  <c r="K1580" i="19"/>
  <c r="J1580" i="19"/>
  <c r="K1579" i="19"/>
  <c r="J1579" i="19"/>
  <c r="K1578" i="19"/>
  <c r="J1578" i="19"/>
  <c r="K1577" i="19"/>
  <c r="J1577" i="19"/>
  <c r="K1576" i="19"/>
  <c r="J1576" i="19"/>
  <c r="K1575" i="19"/>
  <c r="J1575" i="19"/>
  <c r="K1574" i="19"/>
  <c r="J1574" i="19"/>
  <c r="K1573" i="19"/>
  <c r="J1573" i="19"/>
  <c r="K1572" i="19"/>
  <c r="J1572" i="19"/>
  <c r="K1571" i="19"/>
  <c r="J1571" i="19"/>
  <c r="K1570" i="19"/>
  <c r="J1570" i="19"/>
  <c r="K1569" i="19"/>
  <c r="J1569" i="19"/>
  <c r="K1568" i="19"/>
  <c r="J1568" i="19"/>
  <c r="K1567" i="19"/>
  <c r="J1567" i="19"/>
  <c r="K1566" i="19"/>
  <c r="J1566" i="19"/>
  <c r="K1565" i="19"/>
  <c r="J1565" i="19"/>
  <c r="K1564" i="19"/>
  <c r="J1564" i="19"/>
  <c r="K1563" i="19"/>
  <c r="J1563" i="19"/>
  <c r="K1562" i="19"/>
  <c r="J1562" i="19"/>
  <c r="K1561" i="19"/>
  <c r="J1561" i="19"/>
  <c r="K1560" i="19"/>
  <c r="J1560" i="19"/>
  <c r="K1559" i="19"/>
  <c r="J1559" i="19"/>
  <c r="K1558" i="19"/>
  <c r="J1558" i="19"/>
  <c r="K1557" i="19"/>
  <c r="J1557" i="19"/>
  <c r="K1556" i="19"/>
  <c r="J1556" i="19"/>
  <c r="K1555" i="19"/>
  <c r="J1555" i="19"/>
  <c r="K1554" i="19"/>
  <c r="J1554" i="19"/>
  <c r="K1553" i="19"/>
  <c r="J1553" i="19"/>
  <c r="K1552" i="19"/>
  <c r="J1552" i="19"/>
  <c r="K1551" i="19"/>
  <c r="J1551" i="19"/>
  <c r="K1550" i="19"/>
  <c r="J1550" i="19"/>
  <c r="K1549" i="19"/>
  <c r="J1549" i="19"/>
  <c r="K1548" i="19"/>
  <c r="J1548" i="19"/>
  <c r="K1547" i="19"/>
  <c r="J1547" i="19"/>
  <c r="K1546" i="19"/>
  <c r="J1546" i="19"/>
  <c r="K1545" i="19"/>
  <c r="J1545" i="19"/>
  <c r="K1544" i="19"/>
  <c r="J1544" i="19"/>
  <c r="K1543" i="19"/>
  <c r="J1543" i="19"/>
  <c r="K1542" i="19"/>
  <c r="J1542" i="19"/>
  <c r="K1541" i="19"/>
  <c r="J1541" i="19"/>
  <c r="K1540" i="19"/>
  <c r="J1540" i="19"/>
  <c r="K1539" i="19"/>
  <c r="J1539" i="19"/>
  <c r="K1538" i="19"/>
  <c r="J1538" i="19"/>
  <c r="K1537" i="19"/>
  <c r="J1537" i="19"/>
  <c r="K1536" i="19"/>
  <c r="J1536" i="19"/>
  <c r="K1535" i="19"/>
  <c r="J1535" i="19"/>
  <c r="K1534" i="19"/>
  <c r="J1534" i="19"/>
  <c r="K1533" i="19"/>
  <c r="J1533" i="19"/>
  <c r="K1532" i="19"/>
  <c r="J1532" i="19"/>
  <c r="K1531" i="19"/>
  <c r="J1531" i="19"/>
  <c r="K1530" i="19"/>
  <c r="J1530" i="19"/>
  <c r="K1529" i="19"/>
  <c r="J1529" i="19"/>
  <c r="K1528" i="19"/>
  <c r="J1528" i="19"/>
  <c r="K1527" i="19"/>
  <c r="J1527" i="19"/>
  <c r="K1526" i="19"/>
  <c r="J1526" i="19"/>
  <c r="K1525" i="19"/>
  <c r="J1525" i="19"/>
  <c r="K1524" i="19"/>
  <c r="J1524" i="19"/>
  <c r="K1523" i="19"/>
  <c r="J1523" i="19"/>
  <c r="K1522" i="19"/>
  <c r="J1522" i="19"/>
  <c r="K1521" i="19"/>
  <c r="J1521" i="19"/>
  <c r="K1520" i="19"/>
  <c r="J1520" i="19"/>
  <c r="K1519" i="19"/>
  <c r="J1519" i="19"/>
  <c r="K1518" i="19"/>
  <c r="J1518" i="19"/>
  <c r="K1517" i="19"/>
  <c r="J1517" i="19"/>
  <c r="K1516" i="19"/>
  <c r="J1516" i="19"/>
  <c r="K1515" i="19"/>
  <c r="J1515" i="19"/>
  <c r="K1514" i="19"/>
  <c r="J1514" i="19"/>
  <c r="K1513" i="19"/>
  <c r="J1513" i="19"/>
  <c r="K1512" i="19"/>
  <c r="J1512" i="19"/>
  <c r="K1511" i="19"/>
  <c r="J1511" i="19"/>
  <c r="K1510" i="19"/>
  <c r="J1510" i="19"/>
  <c r="K1509" i="19"/>
  <c r="J1509" i="19"/>
  <c r="K1508" i="19"/>
  <c r="J1508" i="19"/>
  <c r="K1507" i="19"/>
  <c r="J1507" i="19"/>
  <c r="K1506" i="19"/>
  <c r="J1506" i="19"/>
  <c r="K1505" i="19"/>
  <c r="J1505" i="19"/>
  <c r="K1504" i="19"/>
  <c r="J1504" i="19"/>
  <c r="K1503" i="19"/>
  <c r="J1503" i="19"/>
  <c r="K1502" i="19"/>
  <c r="J1502" i="19"/>
  <c r="K1501" i="19"/>
  <c r="J1501" i="19"/>
  <c r="K1500" i="19"/>
  <c r="J1500" i="19"/>
  <c r="K1499" i="19"/>
  <c r="J1499" i="19"/>
  <c r="K1498" i="19"/>
  <c r="J1498" i="19"/>
  <c r="K1497" i="19"/>
  <c r="J1497" i="19"/>
  <c r="K1496" i="19"/>
  <c r="J1496" i="19"/>
  <c r="K1495" i="19"/>
  <c r="J1495" i="19"/>
  <c r="K1494" i="19"/>
  <c r="J1494" i="19"/>
  <c r="K1493" i="19"/>
  <c r="J1493" i="19"/>
  <c r="K1492" i="19"/>
  <c r="J1492" i="19"/>
  <c r="K1491" i="19"/>
  <c r="J1491" i="19"/>
  <c r="K1490" i="19"/>
  <c r="J1490" i="19"/>
  <c r="K1489" i="19"/>
  <c r="J1489" i="19"/>
  <c r="K1488" i="19"/>
  <c r="J1488" i="19"/>
  <c r="K1487" i="19"/>
  <c r="J1487" i="19"/>
  <c r="K1486" i="19"/>
  <c r="J1486" i="19"/>
  <c r="K1485" i="19"/>
  <c r="J1485" i="19"/>
  <c r="K1484" i="19"/>
  <c r="J1484" i="19"/>
  <c r="K1483" i="19"/>
  <c r="J1483" i="19"/>
  <c r="K1482" i="19"/>
  <c r="J1482" i="19"/>
  <c r="K1481" i="19"/>
  <c r="J1481" i="19"/>
  <c r="K1480" i="19"/>
  <c r="J1480" i="19"/>
  <c r="K1479" i="19"/>
  <c r="J1479" i="19"/>
  <c r="K1478" i="19"/>
  <c r="J1478" i="19"/>
  <c r="K1477" i="19"/>
  <c r="J1477" i="19"/>
  <c r="K1476" i="19"/>
  <c r="J1476" i="19"/>
  <c r="K1475" i="19"/>
  <c r="J1475" i="19"/>
  <c r="K1474" i="19"/>
  <c r="J1474" i="19"/>
  <c r="K1473" i="19"/>
  <c r="J1473" i="19"/>
  <c r="K1472" i="19"/>
  <c r="J1472" i="19"/>
  <c r="K1471" i="19"/>
  <c r="J1471" i="19"/>
  <c r="K1470" i="19"/>
  <c r="J1470" i="19"/>
  <c r="K1469" i="19"/>
  <c r="J1469" i="19"/>
  <c r="K1468" i="19"/>
  <c r="J1468" i="19"/>
  <c r="K1467" i="19"/>
  <c r="J1467" i="19"/>
  <c r="K1466" i="19"/>
  <c r="J1466" i="19"/>
  <c r="K1465" i="19"/>
  <c r="J1465" i="19"/>
  <c r="K1464" i="19"/>
  <c r="J1464" i="19"/>
  <c r="K1463" i="19"/>
  <c r="J1463" i="19"/>
  <c r="K1462" i="19"/>
  <c r="J1462" i="19"/>
  <c r="K1461" i="19"/>
  <c r="J1461" i="19"/>
  <c r="K1460" i="19"/>
  <c r="J1460" i="19"/>
  <c r="K1459" i="19"/>
  <c r="J1459" i="19"/>
  <c r="K1458" i="19"/>
  <c r="J1458" i="19"/>
  <c r="K1457" i="19"/>
  <c r="J1457" i="19"/>
  <c r="K1456" i="19"/>
  <c r="J1456" i="19"/>
  <c r="K1455" i="19"/>
  <c r="J1455" i="19"/>
  <c r="K1454" i="19"/>
  <c r="J1454" i="19"/>
  <c r="K1453" i="19"/>
  <c r="J1453" i="19"/>
  <c r="K1452" i="19"/>
  <c r="J1452" i="19"/>
  <c r="K1451" i="19"/>
  <c r="J1451" i="19"/>
  <c r="K1450" i="19"/>
  <c r="J1450" i="19"/>
  <c r="K1449" i="19"/>
  <c r="J1449" i="19"/>
  <c r="K1448" i="19"/>
  <c r="J1448" i="19"/>
  <c r="K1447" i="19"/>
  <c r="J1447" i="19"/>
  <c r="K1446" i="19"/>
  <c r="J1446" i="19"/>
  <c r="K1445" i="19"/>
  <c r="J1445" i="19"/>
  <c r="K1444" i="19"/>
  <c r="J1444" i="19"/>
  <c r="K1443" i="19"/>
  <c r="J1443" i="19"/>
  <c r="K1442" i="19"/>
  <c r="J1442" i="19"/>
  <c r="K1441" i="19"/>
  <c r="J1441" i="19"/>
  <c r="K1440" i="19"/>
  <c r="J1440" i="19"/>
  <c r="K1439" i="19"/>
  <c r="J1439" i="19"/>
  <c r="K1438" i="19"/>
  <c r="J1438" i="19"/>
  <c r="K1437" i="19"/>
  <c r="J1437" i="19"/>
  <c r="K1436" i="19"/>
  <c r="J1436" i="19"/>
  <c r="K1435" i="19"/>
  <c r="J1435" i="19"/>
  <c r="K1434" i="19"/>
  <c r="J1434" i="19"/>
  <c r="K1433" i="19"/>
  <c r="J1433" i="19"/>
  <c r="K1432" i="19"/>
  <c r="J1432" i="19"/>
  <c r="K1431" i="19"/>
  <c r="J1431" i="19"/>
  <c r="K1430" i="19"/>
  <c r="J1430" i="19"/>
  <c r="K1429" i="19"/>
  <c r="J1429" i="19"/>
  <c r="K1428" i="19"/>
  <c r="J1428" i="19"/>
  <c r="K1427" i="19"/>
  <c r="J1427" i="19"/>
  <c r="K1426" i="19"/>
  <c r="J1426" i="19"/>
  <c r="K1425" i="19"/>
  <c r="J1425" i="19"/>
  <c r="K1424" i="19"/>
  <c r="J1424" i="19"/>
  <c r="K1423" i="19"/>
  <c r="J1423" i="19"/>
  <c r="K1422" i="19"/>
  <c r="J1422" i="19"/>
  <c r="K1421" i="19"/>
  <c r="J1421" i="19"/>
  <c r="K1420" i="19"/>
  <c r="J1420" i="19"/>
  <c r="K1419" i="19"/>
  <c r="J1419" i="19"/>
  <c r="K1418" i="19"/>
  <c r="J1418" i="19"/>
  <c r="K1417" i="19"/>
  <c r="J1417" i="19"/>
  <c r="K1416" i="19"/>
  <c r="J1416" i="19"/>
  <c r="K1415" i="19"/>
  <c r="J1415" i="19"/>
  <c r="K1414" i="19"/>
  <c r="J1414" i="19"/>
  <c r="K1413" i="19"/>
  <c r="J1413" i="19"/>
  <c r="K1412" i="19"/>
  <c r="J1412" i="19"/>
  <c r="K1411" i="19"/>
  <c r="J1411" i="19"/>
  <c r="K1410" i="19"/>
  <c r="J1410" i="19"/>
  <c r="K1409" i="19"/>
  <c r="J1409" i="19"/>
  <c r="K1408" i="19"/>
  <c r="J1408" i="19"/>
  <c r="K1407" i="19"/>
  <c r="J1407" i="19"/>
  <c r="K1406" i="19"/>
  <c r="J1406" i="19"/>
  <c r="K1405" i="19"/>
  <c r="J1405" i="19"/>
  <c r="K1404" i="19"/>
  <c r="J1404" i="19"/>
  <c r="K1403" i="19"/>
  <c r="J1403" i="19"/>
  <c r="K1402" i="19"/>
  <c r="J1402" i="19"/>
  <c r="K1401" i="19"/>
  <c r="J1401" i="19"/>
  <c r="K1400" i="19"/>
  <c r="J1400" i="19"/>
  <c r="K1399" i="19"/>
  <c r="J1399" i="19"/>
  <c r="K1398" i="19"/>
  <c r="J1398" i="19"/>
  <c r="K1397" i="19"/>
  <c r="J1397" i="19"/>
  <c r="K1396" i="19"/>
  <c r="J1396" i="19"/>
  <c r="K1395" i="19"/>
  <c r="J1395" i="19"/>
  <c r="K1394" i="19"/>
  <c r="J1394" i="19"/>
  <c r="K1393" i="19"/>
  <c r="J1393" i="19"/>
  <c r="K1392" i="19"/>
  <c r="J1392" i="19"/>
  <c r="K1391" i="19"/>
  <c r="J1391" i="19"/>
  <c r="K1390" i="19"/>
  <c r="J1390" i="19"/>
  <c r="K1389" i="19"/>
  <c r="J1389" i="19"/>
  <c r="K1388" i="19"/>
  <c r="J1388" i="19"/>
  <c r="K1387" i="19"/>
  <c r="J1387" i="19"/>
  <c r="K1386" i="19"/>
  <c r="J1386" i="19"/>
  <c r="K1385" i="19"/>
  <c r="J1385" i="19"/>
  <c r="K1384" i="19"/>
  <c r="J1384" i="19"/>
  <c r="K1383" i="19"/>
  <c r="J1383" i="19"/>
  <c r="K1382" i="19"/>
  <c r="J1382" i="19"/>
  <c r="K1381" i="19"/>
  <c r="J1381" i="19"/>
  <c r="K1380" i="19"/>
  <c r="J1380" i="19"/>
  <c r="K1379" i="19"/>
  <c r="J1379" i="19"/>
  <c r="K1378" i="19"/>
  <c r="J1378" i="19"/>
  <c r="K1377" i="19"/>
  <c r="J1377" i="19"/>
  <c r="K1376" i="19"/>
  <c r="J1376" i="19"/>
  <c r="K1375" i="19"/>
  <c r="J1375" i="19"/>
  <c r="K1374" i="19"/>
  <c r="J1374" i="19"/>
  <c r="K1373" i="19"/>
  <c r="J1373" i="19"/>
  <c r="K1372" i="19"/>
  <c r="J1372" i="19"/>
  <c r="K1371" i="19"/>
  <c r="J1371" i="19"/>
  <c r="K1370" i="19"/>
  <c r="J1370" i="19"/>
  <c r="K1369" i="19"/>
  <c r="J1369" i="19"/>
  <c r="K1368" i="19"/>
  <c r="J1368" i="19"/>
  <c r="K1367" i="19"/>
  <c r="J1367" i="19"/>
  <c r="K1366" i="19"/>
  <c r="J1366" i="19"/>
  <c r="K1365" i="19"/>
  <c r="J1365" i="19"/>
  <c r="K1364" i="19"/>
  <c r="J1364" i="19"/>
  <c r="K1363" i="19"/>
  <c r="J1363" i="19"/>
  <c r="K1362" i="19"/>
  <c r="J1362" i="19"/>
  <c r="K1361" i="19"/>
  <c r="J1361" i="19"/>
  <c r="K1360" i="19"/>
  <c r="J1360" i="19"/>
  <c r="K1359" i="19"/>
  <c r="J1359" i="19"/>
  <c r="K1358" i="19"/>
  <c r="J1358" i="19"/>
  <c r="K1357" i="19"/>
  <c r="J1357" i="19"/>
  <c r="K1356" i="19"/>
  <c r="J1356" i="19"/>
  <c r="K1355" i="19"/>
  <c r="J1355" i="19"/>
  <c r="K1354" i="19"/>
  <c r="J1354" i="19"/>
  <c r="K1353" i="19"/>
  <c r="J1353" i="19"/>
  <c r="K1352" i="19"/>
  <c r="J1352" i="19"/>
  <c r="K1351" i="19"/>
  <c r="J1351" i="19"/>
  <c r="K1350" i="19"/>
  <c r="J1350" i="19"/>
  <c r="K1349" i="19"/>
  <c r="J1349" i="19"/>
  <c r="K1348" i="19"/>
  <c r="J1348" i="19"/>
  <c r="K1347" i="19"/>
  <c r="J1347" i="19"/>
  <c r="K1346" i="19"/>
  <c r="J1346" i="19"/>
  <c r="K1345" i="19"/>
  <c r="J1345" i="19"/>
  <c r="K1344" i="19"/>
  <c r="J1344" i="19"/>
  <c r="K1343" i="19"/>
  <c r="J1343" i="19"/>
  <c r="K1342" i="19"/>
  <c r="J1342" i="19"/>
  <c r="K1341" i="19"/>
  <c r="J1341" i="19"/>
  <c r="K1340" i="19"/>
  <c r="J1340" i="19"/>
  <c r="K1339" i="19"/>
  <c r="J1339" i="19"/>
  <c r="K1338" i="19"/>
  <c r="J1338" i="19"/>
  <c r="K1337" i="19"/>
  <c r="J1337" i="19"/>
  <c r="K1336" i="19"/>
  <c r="J1336" i="19"/>
  <c r="K1335" i="19"/>
  <c r="J1335" i="19"/>
  <c r="K1334" i="19"/>
  <c r="J1334" i="19"/>
  <c r="K1333" i="19"/>
  <c r="J1333" i="19"/>
  <c r="K1332" i="19"/>
  <c r="J1332" i="19"/>
  <c r="K1331" i="19"/>
  <c r="J1331" i="19"/>
  <c r="K1330" i="19"/>
  <c r="J1330" i="19"/>
  <c r="K1329" i="19"/>
  <c r="J1329" i="19"/>
  <c r="K1328" i="19"/>
  <c r="J1328" i="19"/>
  <c r="K1327" i="19"/>
  <c r="J1327" i="19"/>
  <c r="K1326" i="19"/>
  <c r="J1326" i="19"/>
  <c r="K1325" i="19"/>
  <c r="J1325" i="19"/>
  <c r="K1324" i="19"/>
  <c r="J1324" i="19"/>
  <c r="K1323" i="19"/>
  <c r="J1323" i="19"/>
  <c r="K1322" i="19"/>
  <c r="J1322" i="19"/>
  <c r="K1321" i="19"/>
  <c r="J1321" i="19"/>
  <c r="K1320" i="19"/>
  <c r="J1320" i="19"/>
  <c r="K1319" i="19"/>
  <c r="J1319" i="19"/>
  <c r="K1318" i="19"/>
  <c r="J1318" i="19"/>
  <c r="K1317" i="19"/>
  <c r="J1317" i="19"/>
  <c r="K1316" i="19"/>
  <c r="J1316" i="19"/>
  <c r="K1315" i="19"/>
  <c r="J1315" i="19"/>
  <c r="K1314" i="19"/>
  <c r="J1314" i="19"/>
  <c r="K1313" i="19"/>
  <c r="J1313" i="19"/>
  <c r="K1312" i="19"/>
  <c r="J1312" i="19"/>
  <c r="K1311" i="19"/>
  <c r="J1311" i="19"/>
  <c r="K1310" i="19"/>
  <c r="J1310" i="19"/>
  <c r="K1309" i="19"/>
  <c r="J1309" i="19"/>
  <c r="K1308" i="19"/>
  <c r="J1308" i="19"/>
  <c r="K1307" i="19"/>
  <c r="J1307" i="19"/>
  <c r="K1306" i="19"/>
  <c r="J1306" i="19"/>
  <c r="K1305" i="19"/>
  <c r="J1305" i="19"/>
  <c r="K1304" i="19"/>
  <c r="J1304" i="19"/>
  <c r="K1303" i="19"/>
  <c r="J1303" i="19"/>
  <c r="K1302" i="19"/>
  <c r="J1302" i="19"/>
  <c r="K1301" i="19"/>
  <c r="J1301" i="19"/>
  <c r="K1300" i="19"/>
  <c r="J1300" i="19"/>
  <c r="K1299" i="19"/>
  <c r="J1299" i="19"/>
  <c r="K1298" i="19"/>
  <c r="J1298" i="19"/>
  <c r="K1297" i="19"/>
  <c r="J1297" i="19"/>
  <c r="K1296" i="19"/>
  <c r="J1296" i="19"/>
  <c r="K1295" i="19"/>
  <c r="J1295" i="19"/>
  <c r="K1294" i="19"/>
  <c r="J1294" i="19"/>
  <c r="K1293" i="19"/>
  <c r="J1293" i="19"/>
  <c r="K1292" i="19"/>
  <c r="J1292" i="19"/>
  <c r="K1291" i="19"/>
  <c r="J1291" i="19"/>
  <c r="K1290" i="19"/>
  <c r="J1290" i="19"/>
  <c r="K1289" i="19"/>
  <c r="J1289" i="19"/>
  <c r="K1288" i="19"/>
  <c r="J1288" i="19"/>
  <c r="K1287" i="19"/>
  <c r="J1287" i="19"/>
  <c r="K1286" i="19"/>
  <c r="J1286" i="19"/>
  <c r="K1285" i="19"/>
  <c r="J1285" i="19"/>
  <c r="K1284" i="19"/>
  <c r="J1284" i="19"/>
  <c r="K1283" i="19"/>
  <c r="J1283" i="19"/>
  <c r="K1282" i="19"/>
  <c r="J1282" i="19"/>
  <c r="K1281" i="19"/>
  <c r="J1281" i="19"/>
  <c r="K1280" i="19"/>
  <c r="J1280" i="19"/>
  <c r="K1279" i="19"/>
  <c r="J1279" i="19"/>
  <c r="K1278" i="19"/>
  <c r="J1278" i="19"/>
  <c r="K1277" i="19"/>
  <c r="J1277" i="19"/>
  <c r="K1276" i="19"/>
  <c r="J1276" i="19"/>
  <c r="K1275" i="19"/>
  <c r="J1275" i="19"/>
  <c r="K1274" i="19"/>
  <c r="J1274" i="19"/>
  <c r="K1273" i="19"/>
  <c r="J1273" i="19"/>
  <c r="K1272" i="19"/>
  <c r="J1272" i="19"/>
  <c r="K1271" i="19"/>
  <c r="J1271" i="19"/>
  <c r="K1270" i="19"/>
  <c r="J1270" i="19"/>
  <c r="K1269" i="19"/>
  <c r="J1269" i="19"/>
  <c r="K1268" i="19"/>
  <c r="J1268" i="19"/>
  <c r="K1267" i="19"/>
  <c r="J1267" i="19"/>
  <c r="K1266" i="19"/>
  <c r="J1266" i="19"/>
  <c r="K1265" i="19"/>
  <c r="J1265" i="19"/>
  <c r="K1264" i="19"/>
  <c r="J1264" i="19"/>
  <c r="K1263" i="19"/>
  <c r="J1263" i="19"/>
  <c r="K1262" i="19"/>
  <c r="J1262" i="19"/>
  <c r="K1261" i="19"/>
  <c r="J1261" i="19"/>
  <c r="K1260" i="19"/>
  <c r="J1260" i="19"/>
  <c r="K1259" i="19"/>
  <c r="J1259" i="19"/>
  <c r="K1258" i="19"/>
  <c r="J1258" i="19"/>
  <c r="K1257" i="19"/>
  <c r="J1257" i="19"/>
  <c r="K1256" i="19"/>
  <c r="J1256" i="19"/>
  <c r="K1255" i="19"/>
  <c r="J1255" i="19"/>
  <c r="K1254" i="19"/>
  <c r="J1254" i="19"/>
  <c r="K1253" i="19"/>
  <c r="J1253" i="19"/>
  <c r="K1252" i="19"/>
  <c r="J1252" i="19"/>
  <c r="K1251" i="19"/>
  <c r="J1251" i="19"/>
  <c r="K1250" i="19"/>
  <c r="J1250" i="19"/>
  <c r="K1249" i="19"/>
  <c r="J1249" i="19"/>
  <c r="K1248" i="19"/>
  <c r="J1248" i="19"/>
  <c r="K1247" i="19"/>
  <c r="J1247" i="19"/>
  <c r="K1246" i="19"/>
  <c r="J1246" i="19"/>
  <c r="K1245" i="19"/>
  <c r="J1245" i="19"/>
  <c r="K1244" i="19"/>
  <c r="J1244" i="19"/>
  <c r="K1243" i="19"/>
  <c r="J1243" i="19"/>
  <c r="K1242" i="19"/>
  <c r="J1242" i="19"/>
  <c r="K1241" i="19"/>
  <c r="J1241" i="19"/>
  <c r="K1240" i="19"/>
  <c r="J1240" i="19"/>
  <c r="K1239" i="19"/>
  <c r="J1239" i="19"/>
  <c r="K1238" i="19"/>
  <c r="J1238" i="19"/>
  <c r="K1237" i="19"/>
  <c r="J1237" i="19"/>
  <c r="K1236" i="19"/>
  <c r="J1236" i="19"/>
  <c r="K1235" i="19"/>
  <c r="J1235" i="19"/>
  <c r="K1234" i="19"/>
  <c r="J1234" i="19"/>
  <c r="K1233" i="19"/>
  <c r="J1233" i="19"/>
  <c r="K1232" i="19"/>
  <c r="J1232" i="19"/>
  <c r="K1231" i="19"/>
  <c r="J1231" i="19"/>
  <c r="K1230" i="19"/>
  <c r="J1230" i="19"/>
  <c r="K1229" i="19"/>
  <c r="J1229" i="19"/>
  <c r="K1228" i="19"/>
  <c r="J1228" i="19"/>
  <c r="K1227" i="19"/>
  <c r="J1227" i="19"/>
  <c r="K1226" i="19"/>
  <c r="J1226" i="19"/>
  <c r="K1225" i="19"/>
  <c r="J1225" i="19"/>
  <c r="K1224" i="19"/>
  <c r="J1224" i="19"/>
  <c r="K1223" i="19"/>
  <c r="J1223" i="19"/>
  <c r="K1222" i="19"/>
  <c r="J1222" i="19"/>
  <c r="K1221" i="19"/>
  <c r="J1221" i="19"/>
  <c r="K1220" i="19"/>
  <c r="J1220" i="19"/>
  <c r="K1219" i="19"/>
  <c r="J1219" i="19"/>
  <c r="K1218" i="19"/>
  <c r="J1218" i="19"/>
  <c r="K1217" i="19"/>
  <c r="J1217" i="19"/>
  <c r="K1216" i="19"/>
  <c r="J1216" i="19"/>
  <c r="K1215" i="19"/>
  <c r="J1215" i="19"/>
  <c r="K1214" i="19"/>
  <c r="J1214" i="19"/>
  <c r="K1213" i="19"/>
  <c r="J1213" i="19"/>
  <c r="K1212" i="19"/>
  <c r="J1212" i="19"/>
  <c r="K1211" i="19"/>
  <c r="J1211" i="19"/>
  <c r="K1210" i="19"/>
  <c r="J1210" i="19"/>
  <c r="K1209" i="19"/>
  <c r="J1209" i="19"/>
  <c r="K1208" i="19"/>
  <c r="J1208" i="19"/>
  <c r="K1207" i="19"/>
  <c r="J1207" i="19"/>
  <c r="K1206" i="19"/>
  <c r="J1206" i="19"/>
  <c r="K1205" i="19"/>
  <c r="J1205" i="19"/>
  <c r="K1204" i="19"/>
  <c r="J1204" i="19"/>
  <c r="K1203" i="19"/>
  <c r="J1203" i="19"/>
  <c r="K1202" i="19"/>
  <c r="J1202" i="19"/>
  <c r="K1201" i="19"/>
  <c r="J1201" i="19"/>
  <c r="K1200" i="19"/>
  <c r="J1200" i="19"/>
  <c r="K1199" i="19"/>
  <c r="J1199" i="19"/>
  <c r="K1198" i="19"/>
  <c r="J1198" i="19"/>
  <c r="K1197" i="19"/>
  <c r="J1197" i="19"/>
  <c r="K1196" i="19"/>
  <c r="J1196" i="19"/>
  <c r="K1195" i="19"/>
  <c r="J1195" i="19"/>
  <c r="K1194" i="19"/>
  <c r="J1194" i="19"/>
  <c r="K1193" i="19"/>
  <c r="J1193" i="19"/>
  <c r="K1192" i="19"/>
  <c r="J1192" i="19"/>
  <c r="K1191" i="19"/>
  <c r="J1191" i="19"/>
  <c r="K1190" i="19"/>
  <c r="J1190" i="19"/>
  <c r="K1189" i="19"/>
  <c r="J1189" i="19"/>
  <c r="K1188" i="19"/>
  <c r="J1188" i="19"/>
  <c r="K1187" i="19"/>
  <c r="J1187" i="19"/>
  <c r="K1186" i="19"/>
  <c r="J1186" i="19"/>
  <c r="K1185" i="19"/>
  <c r="J1185" i="19"/>
  <c r="K1184" i="19"/>
  <c r="J1184" i="19"/>
  <c r="K1183" i="19"/>
  <c r="J1183" i="19"/>
  <c r="K1182" i="19"/>
  <c r="J1182" i="19"/>
  <c r="K1181" i="19"/>
  <c r="J1181" i="19"/>
  <c r="K1180" i="19"/>
  <c r="J1180" i="19"/>
  <c r="K1179" i="19"/>
  <c r="J1179" i="19"/>
  <c r="K1178" i="19"/>
  <c r="J1178" i="19"/>
  <c r="K1177" i="19"/>
  <c r="J1177" i="19"/>
  <c r="K1176" i="19"/>
  <c r="J1176" i="19"/>
  <c r="K1175" i="19"/>
  <c r="J1175" i="19"/>
  <c r="K1174" i="19"/>
  <c r="J1174" i="19"/>
  <c r="K1173" i="19"/>
  <c r="J1173" i="19"/>
  <c r="K1172" i="19"/>
  <c r="J1172" i="19"/>
  <c r="K1171" i="19"/>
  <c r="J1171" i="19"/>
  <c r="K1170" i="19"/>
  <c r="J1170" i="19"/>
  <c r="K1169" i="19"/>
  <c r="J1169" i="19"/>
  <c r="K1168" i="19"/>
  <c r="J1168" i="19"/>
  <c r="K1167" i="19"/>
  <c r="J1167" i="19"/>
  <c r="K1166" i="19"/>
  <c r="J1166" i="19"/>
  <c r="K1165" i="19"/>
  <c r="J1165" i="19"/>
  <c r="K1164" i="19"/>
  <c r="J1164" i="19"/>
  <c r="K1163" i="19"/>
  <c r="J1163" i="19"/>
  <c r="K1162" i="19"/>
  <c r="J1162" i="19"/>
  <c r="K1161" i="19"/>
  <c r="J1161" i="19"/>
  <c r="K1160" i="19"/>
  <c r="J1160" i="19"/>
  <c r="K1159" i="19"/>
  <c r="J1159" i="19"/>
  <c r="K1158" i="19"/>
  <c r="J1158" i="19"/>
  <c r="K1157" i="19"/>
  <c r="J1157" i="19"/>
  <c r="K1156" i="19"/>
  <c r="J1156" i="19"/>
  <c r="K1155" i="19"/>
  <c r="J1155" i="19"/>
  <c r="K1154" i="19"/>
  <c r="J1154" i="19"/>
  <c r="K1153" i="19"/>
  <c r="J1153" i="19"/>
  <c r="K1152" i="19"/>
  <c r="J1152" i="19"/>
  <c r="K1151" i="19"/>
  <c r="J1151" i="19"/>
  <c r="K1150" i="19"/>
  <c r="J1150" i="19"/>
  <c r="K1149" i="19"/>
  <c r="J1149" i="19"/>
  <c r="K1148" i="19"/>
  <c r="J1148" i="19"/>
  <c r="K1147" i="19"/>
  <c r="J1147" i="19"/>
  <c r="K1146" i="19"/>
  <c r="J1146" i="19"/>
  <c r="K1145" i="19"/>
  <c r="J1145" i="19"/>
  <c r="K1144" i="19"/>
  <c r="J1144" i="19"/>
  <c r="K1143" i="19"/>
  <c r="J1143" i="19"/>
  <c r="K1142" i="19"/>
  <c r="J1142" i="19"/>
  <c r="K1141" i="19"/>
  <c r="J1141" i="19"/>
  <c r="K1140" i="19"/>
  <c r="J1140" i="19"/>
  <c r="K1139" i="19"/>
  <c r="J1139" i="19"/>
  <c r="K1138" i="19"/>
  <c r="J1138" i="19"/>
  <c r="K1137" i="19"/>
  <c r="J1137" i="19"/>
  <c r="K1136" i="19"/>
  <c r="J1136" i="19"/>
  <c r="K1135" i="19"/>
  <c r="J1135" i="19"/>
  <c r="K1134" i="19"/>
  <c r="J1134" i="19"/>
  <c r="K1133" i="19"/>
  <c r="J1133" i="19"/>
  <c r="K1132" i="19"/>
  <c r="J1132" i="19"/>
  <c r="K1131" i="19"/>
  <c r="J1131" i="19"/>
  <c r="K1130" i="19"/>
  <c r="J1130" i="19"/>
  <c r="K1129" i="19"/>
  <c r="J1129" i="19"/>
  <c r="K1128" i="19"/>
  <c r="J1128" i="19"/>
  <c r="K1127" i="19"/>
  <c r="J1127" i="19"/>
  <c r="K1126" i="19"/>
  <c r="J1126" i="19"/>
  <c r="K1125" i="19"/>
  <c r="J1125" i="19"/>
  <c r="K1124" i="19"/>
  <c r="J1124" i="19"/>
  <c r="K1123" i="19"/>
  <c r="J1123" i="19"/>
  <c r="K1122" i="19"/>
  <c r="J1122" i="19"/>
  <c r="K1121" i="19"/>
  <c r="J1121" i="19"/>
  <c r="K1120" i="19"/>
  <c r="J1120" i="19"/>
  <c r="K1119" i="19"/>
  <c r="J1119" i="19"/>
  <c r="K1118" i="19"/>
  <c r="J1118" i="19"/>
  <c r="K1117" i="19"/>
  <c r="J1117" i="19"/>
  <c r="K1116" i="19"/>
  <c r="J1116" i="19"/>
  <c r="K1115" i="19"/>
  <c r="J1115" i="19"/>
  <c r="K1114" i="19"/>
  <c r="J1114" i="19"/>
  <c r="K1113" i="19"/>
  <c r="J1113" i="19"/>
  <c r="K1112" i="19"/>
  <c r="J1112" i="19"/>
  <c r="K1111" i="19"/>
  <c r="J1111" i="19"/>
  <c r="K1110" i="19"/>
  <c r="J1110" i="19"/>
  <c r="K1109" i="19"/>
  <c r="J1109" i="19"/>
  <c r="K1108" i="19"/>
  <c r="J1108" i="19"/>
  <c r="K1107" i="19"/>
  <c r="J1107" i="19"/>
  <c r="K1106" i="19"/>
  <c r="J1106" i="19"/>
  <c r="K1105" i="19"/>
  <c r="J1105" i="19"/>
  <c r="K1104" i="19"/>
  <c r="J1104" i="19"/>
  <c r="K1103" i="19"/>
  <c r="J1103" i="19"/>
  <c r="K1102" i="19"/>
  <c r="J1102" i="19"/>
  <c r="K1101" i="19"/>
  <c r="J1101" i="19"/>
  <c r="K1100" i="19"/>
  <c r="J1100" i="19"/>
  <c r="K1099" i="19"/>
  <c r="J1099" i="19"/>
  <c r="K1098" i="19"/>
  <c r="J1098" i="19"/>
  <c r="K1097" i="19"/>
  <c r="J1097" i="19"/>
  <c r="K1096" i="19"/>
  <c r="J1096" i="19"/>
  <c r="K1095" i="19"/>
  <c r="J1095" i="19"/>
  <c r="K1094" i="19"/>
  <c r="J1094" i="19"/>
  <c r="K1093" i="19"/>
  <c r="J1093" i="19"/>
  <c r="K1092" i="19"/>
  <c r="J1092" i="19"/>
  <c r="K1091" i="19"/>
  <c r="J1091" i="19"/>
  <c r="K1090" i="19"/>
  <c r="J1090" i="19"/>
  <c r="K1089" i="19"/>
  <c r="J1089" i="19"/>
  <c r="K1088" i="19"/>
  <c r="J1088" i="19"/>
  <c r="K1087" i="19"/>
  <c r="J1087" i="19"/>
  <c r="K1086" i="19"/>
  <c r="J1086" i="19"/>
  <c r="K1085" i="19"/>
  <c r="J1085" i="19"/>
  <c r="K1084" i="19"/>
  <c r="J1084" i="19"/>
  <c r="K1083" i="19"/>
  <c r="J1083" i="19"/>
  <c r="K1082" i="19"/>
  <c r="J1082" i="19"/>
  <c r="K1081" i="19"/>
  <c r="J1081" i="19"/>
  <c r="K1080" i="19"/>
  <c r="J1080" i="19"/>
  <c r="K1079" i="19"/>
  <c r="J1079" i="19"/>
  <c r="K1078" i="19"/>
  <c r="J1078" i="19"/>
  <c r="K1077" i="19"/>
  <c r="J1077" i="19"/>
  <c r="K1076" i="19"/>
  <c r="J1076" i="19"/>
  <c r="K1075" i="19"/>
  <c r="J1075" i="19"/>
  <c r="K1074" i="19"/>
  <c r="J1074" i="19"/>
  <c r="K1073" i="19"/>
  <c r="J1073" i="19"/>
  <c r="K1072" i="19"/>
  <c r="J1072" i="19"/>
  <c r="K1071" i="19"/>
  <c r="J1071" i="19"/>
  <c r="K1070" i="19"/>
  <c r="J1070" i="19"/>
  <c r="K1069" i="19"/>
  <c r="J1069" i="19"/>
  <c r="K1068" i="19"/>
  <c r="J1068" i="19"/>
  <c r="K1067" i="19"/>
  <c r="J1067" i="19"/>
  <c r="K1066" i="19"/>
  <c r="J1066" i="19"/>
  <c r="K1065" i="19"/>
  <c r="J1065" i="19"/>
  <c r="K1064" i="19"/>
  <c r="J1064" i="19"/>
  <c r="K1063" i="19"/>
  <c r="J1063" i="19"/>
  <c r="K1062" i="19"/>
  <c r="J1062" i="19"/>
  <c r="K1061" i="19"/>
  <c r="J1061" i="19"/>
  <c r="K1060" i="19"/>
  <c r="J1060" i="19"/>
  <c r="K1059" i="19"/>
  <c r="J1059" i="19"/>
  <c r="K1058" i="19"/>
  <c r="J1058" i="19"/>
  <c r="K1057" i="19"/>
  <c r="J1057" i="19"/>
  <c r="K1056" i="19"/>
  <c r="J1056" i="19"/>
  <c r="K1055" i="19"/>
  <c r="J1055" i="19"/>
  <c r="K1054" i="19"/>
  <c r="J1054" i="19"/>
  <c r="K1053" i="19"/>
  <c r="J1053" i="19"/>
  <c r="K1052" i="19"/>
  <c r="J1052" i="19"/>
  <c r="K1051" i="19"/>
  <c r="J1051" i="19"/>
  <c r="K1050" i="19"/>
  <c r="J1050" i="19"/>
  <c r="K1049" i="19"/>
  <c r="J1049" i="19"/>
  <c r="K1048" i="19"/>
  <c r="J1048" i="19"/>
  <c r="K1047" i="19"/>
  <c r="J1047" i="19"/>
  <c r="K1046" i="19"/>
  <c r="J1046" i="19"/>
  <c r="K1045" i="19"/>
  <c r="J1045" i="19"/>
  <c r="K1044" i="19"/>
  <c r="J1044" i="19"/>
  <c r="K1043" i="19"/>
  <c r="J1043" i="19"/>
  <c r="K1042" i="19"/>
  <c r="J1042" i="19"/>
  <c r="K1041" i="19"/>
  <c r="J1041" i="19"/>
  <c r="K1040" i="19"/>
  <c r="J1040" i="19"/>
  <c r="K1039" i="19"/>
  <c r="J1039" i="19"/>
  <c r="K1038" i="19"/>
  <c r="J1038" i="19"/>
  <c r="K1037" i="19"/>
  <c r="J1037" i="19"/>
  <c r="K1036" i="19"/>
  <c r="J1036" i="19"/>
  <c r="K1035" i="19"/>
  <c r="J1035" i="19"/>
  <c r="K1034" i="19"/>
  <c r="J1034" i="19"/>
  <c r="K1033" i="19"/>
  <c r="J1033" i="19"/>
  <c r="K1032" i="19"/>
  <c r="J1032" i="19"/>
  <c r="K1031" i="19"/>
  <c r="J1031" i="19"/>
  <c r="K1030" i="19"/>
  <c r="J1030" i="19"/>
  <c r="K1029" i="19"/>
  <c r="J1029" i="19"/>
  <c r="K1028" i="19"/>
  <c r="J1028" i="19"/>
  <c r="K1027" i="19"/>
  <c r="J1027" i="19"/>
  <c r="K1026" i="19"/>
  <c r="J1026" i="19"/>
  <c r="K1025" i="19"/>
  <c r="J1025" i="19"/>
  <c r="K1024" i="19"/>
  <c r="J1024" i="19"/>
  <c r="K1023" i="19"/>
  <c r="J1023" i="19"/>
  <c r="K1022" i="19"/>
  <c r="J1022" i="19"/>
  <c r="K1021" i="19"/>
  <c r="J1021" i="19"/>
  <c r="K1020" i="19"/>
  <c r="J1020" i="19"/>
  <c r="K1019" i="19"/>
  <c r="J1019" i="19"/>
  <c r="K1018" i="19"/>
  <c r="J1018" i="19"/>
  <c r="K1017" i="19"/>
  <c r="J1017" i="19"/>
  <c r="K1016" i="19"/>
  <c r="J1016" i="19"/>
  <c r="K1015" i="19"/>
  <c r="J1015" i="19"/>
  <c r="K1014" i="19"/>
  <c r="J1014" i="19"/>
  <c r="K1013" i="19"/>
  <c r="J1013" i="19"/>
  <c r="K1012" i="19"/>
  <c r="J1012" i="19"/>
  <c r="K1011" i="19"/>
  <c r="J1011" i="19"/>
  <c r="K1010" i="19"/>
  <c r="J1010" i="19"/>
  <c r="K1009" i="19"/>
  <c r="J1009" i="19"/>
  <c r="K1008" i="19"/>
  <c r="J1008" i="19"/>
  <c r="K1007" i="19"/>
  <c r="J1007" i="19"/>
  <c r="K1006" i="19"/>
  <c r="J1006" i="19"/>
  <c r="K1005" i="19"/>
  <c r="J1005" i="19"/>
  <c r="K1004" i="19"/>
  <c r="J1004" i="19"/>
  <c r="K1003" i="19"/>
  <c r="J1003" i="19"/>
  <c r="K1002" i="19"/>
  <c r="J1002" i="19"/>
  <c r="K1001" i="19"/>
  <c r="J1001" i="19"/>
  <c r="K1000" i="19"/>
  <c r="J1000" i="19"/>
  <c r="K999" i="19"/>
  <c r="J999" i="19"/>
  <c r="K998" i="19"/>
  <c r="J998" i="19"/>
  <c r="K997" i="19"/>
  <c r="J997" i="19"/>
  <c r="K996" i="19"/>
  <c r="J996" i="19"/>
  <c r="K995" i="19"/>
  <c r="J995" i="19"/>
  <c r="K994" i="19"/>
  <c r="J994" i="19"/>
  <c r="K993" i="19"/>
  <c r="J993" i="19"/>
  <c r="K992" i="19"/>
  <c r="J992" i="19"/>
  <c r="K991" i="19"/>
  <c r="J991" i="19"/>
  <c r="K990" i="19"/>
  <c r="J990" i="19"/>
  <c r="K989" i="19"/>
  <c r="J989" i="19"/>
  <c r="K988" i="19"/>
  <c r="J988" i="19"/>
  <c r="K987" i="19"/>
  <c r="J987" i="19"/>
  <c r="K986" i="19"/>
  <c r="J986" i="19"/>
  <c r="K985" i="19"/>
  <c r="J985" i="19"/>
  <c r="K984" i="19"/>
  <c r="J984" i="19"/>
  <c r="K983" i="19"/>
  <c r="J983" i="19"/>
  <c r="K982" i="19"/>
  <c r="J982" i="19"/>
  <c r="K981" i="19"/>
  <c r="J981" i="19"/>
  <c r="K980" i="19"/>
  <c r="J980" i="19"/>
  <c r="K979" i="19"/>
  <c r="J979" i="19"/>
  <c r="K978" i="19"/>
  <c r="J978" i="19"/>
  <c r="K977" i="19"/>
  <c r="J977" i="19"/>
  <c r="K976" i="19"/>
  <c r="J976" i="19"/>
  <c r="K975" i="19"/>
  <c r="J975" i="19"/>
  <c r="K974" i="19"/>
  <c r="J974" i="19"/>
  <c r="K973" i="19"/>
  <c r="J973" i="19"/>
  <c r="K972" i="19"/>
  <c r="J972" i="19"/>
  <c r="K971" i="19"/>
  <c r="J971" i="19"/>
  <c r="K970" i="19"/>
  <c r="J970" i="19"/>
  <c r="K969" i="19"/>
  <c r="J969" i="19"/>
  <c r="K968" i="19"/>
  <c r="J968" i="19"/>
  <c r="K967" i="19"/>
  <c r="J967" i="19"/>
  <c r="K966" i="19"/>
  <c r="J966" i="19"/>
  <c r="K965" i="19"/>
  <c r="J965" i="19"/>
  <c r="K964" i="19"/>
  <c r="J964" i="19"/>
  <c r="K963" i="19"/>
  <c r="J963" i="19"/>
  <c r="K962" i="19"/>
  <c r="J962" i="19"/>
  <c r="K961" i="19"/>
  <c r="J961" i="19"/>
  <c r="K960" i="19"/>
  <c r="J960" i="19"/>
  <c r="K959" i="19"/>
  <c r="J959" i="19"/>
  <c r="K958" i="19"/>
  <c r="J958" i="19"/>
  <c r="K957" i="19"/>
  <c r="J957" i="19"/>
  <c r="K956" i="19"/>
  <c r="J956" i="19"/>
  <c r="K955" i="19"/>
  <c r="J955" i="19"/>
  <c r="K954" i="19"/>
  <c r="J954" i="19"/>
  <c r="K953" i="19"/>
  <c r="J953" i="19"/>
  <c r="K952" i="19"/>
  <c r="J952" i="19"/>
  <c r="K951" i="19"/>
  <c r="J951" i="19"/>
  <c r="K950" i="19"/>
  <c r="J950" i="19"/>
  <c r="K949" i="19"/>
  <c r="J949" i="19"/>
  <c r="K948" i="19"/>
  <c r="J948" i="19"/>
  <c r="K947" i="19"/>
  <c r="J947" i="19"/>
  <c r="K946" i="19"/>
  <c r="J946" i="19"/>
  <c r="K945" i="19"/>
  <c r="J945" i="19"/>
  <c r="K944" i="19"/>
  <c r="J944" i="19"/>
  <c r="K943" i="19"/>
  <c r="J943" i="19"/>
  <c r="K942" i="19"/>
  <c r="J942" i="19"/>
  <c r="K941" i="19"/>
  <c r="J941" i="19"/>
  <c r="K940" i="19"/>
  <c r="J940" i="19"/>
  <c r="K939" i="19"/>
  <c r="J939" i="19"/>
  <c r="K938" i="19"/>
  <c r="J938" i="19"/>
  <c r="K937" i="19"/>
  <c r="J937" i="19"/>
  <c r="K936" i="19"/>
  <c r="J936" i="19"/>
  <c r="K935" i="19"/>
  <c r="J935" i="19"/>
  <c r="K934" i="19"/>
  <c r="J934" i="19"/>
  <c r="K933" i="19"/>
  <c r="J933" i="19"/>
  <c r="K932" i="19"/>
  <c r="J932" i="19"/>
  <c r="K931" i="19"/>
  <c r="J931" i="19"/>
  <c r="K930" i="19"/>
  <c r="J930" i="19"/>
  <c r="K929" i="19"/>
  <c r="J929" i="19"/>
  <c r="K928" i="19"/>
  <c r="J928" i="19"/>
  <c r="K927" i="19"/>
  <c r="J927" i="19"/>
  <c r="K926" i="19"/>
  <c r="J926" i="19"/>
  <c r="K925" i="19"/>
  <c r="J925" i="19"/>
  <c r="K924" i="19"/>
  <c r="J924" i="19"/>
  <c r="K923" i="19"/>
  <c r="J923" i="19"/>
  <c r="K922" i="19"/>
  <c r="J922" i="19"/>
  <c r="K921" i="19"/>
  <c r="J921" i="19"/>
  <c r="K920" i="19"/>
  <c r="J920" i="19"/>
  <c r="K919" i="19"/>
  <c r="J919" i="19"/>
  <c r="K918" i="19"/>
  <c r="J918" i="19"/>
  <c r="K917" i="19"/>
  <c r="J917" i="19"/>
  <c r="K916" i="19"/>
  <c r="J916" i="19"/>
  <c r="K915" i="19"/>
  <c r="J915" i="19"/>
  <c r="K914" i="19"/>
  <c r="J914" i="19"/>
  <c r="K913" i="19"/>
  <c r="J913" i="19"/>
  <c r="K912" i="19"/>
  <c r="J912" i="19"/>
  <c r="K911" i="19"/>
  <c r="J911" i="19"/>
  <c r="K910" i="19"/>
  <c r="J910" i="19"/>
  <c r="K909" i="19"/>
  <c r="J909" i="19"/>
  <c r="K908" i="19"/>
  <c r="J908" i="19"/>
  <c r="K907" i="19"/>
  <c r="J907" i="19"/>
  <c r="K906" i="19"/>
  <c r="J906" i="19"/>
  <c r="K905" i="19"/>
  <c r="J905" i="19"/>
  <c r="K904" i="19"/>
  <c r="J904" i="19"/>
  <c r="K903" i="19"/>
  <c r="J903" i="19"/>
  <c r="K902" i="19"/>
  <c r="J902" i="19"/>
  <c r="K901" i="19"/>
  <c r="J901" i="19"/>
  <c r="K900" i="19"/>
  <c r="J900" i="19"/>
  <c r="K899" i="19"/>
  <c r="J899" i="19"/>
  <c r="K898" i="19"/>
  <c r="J898" i="19"/>
  <c r="K897" i="19"/>
  <c r="J897" i="19"/>
  <c r="K896" i="19"/>
  <c r="J896" i="19"/>
  <c r="K895" i="19"/>
  <c r="J895" i="19"/>
  <c r="K894" i="19"/>
  <c r="J894" i="19"/>
  <c r="K893" i="19"/>
  <c r="J893" i="19"/>
  <c r="K892" i="19"/>
  <c r="J892" i="19"/>
  <c r="K891" i="19"/>
  <c r="J891" i="19"/>
  <c r="K890" i="19"/>
  <c r="J890" i="19"/>
  <c r="K889" i="19"/>
  <c r="J889" i="19"/>
  <c r="K888" i="19"/>
  <c r="J888" i="19"/>
  <c r="K887" i="19"/>
  <c r="J887" i="19"/>
  <c r="K886" i="19"/>
  <c r="J886" i="19"/>
  <c r="K885" i="19"/>
  <c r="J885" i="19"/>
  <c r="K884" i="19"/>
  <c r="J884" i="19"/>
  <c r="K883" i="19"/>
  <c r="J883" i="19"/>
  <c r="K882" i="19"/>
  <c r="J882" i="19"/>
  <c r="K881" i="19"/>
  <c r="J881" i="19"/>
  <c r="K880" i="19"/>
  <c r="J880" i="19"/>
  <c r="K879" i="19"/>
  <c r="J879" i="19"/>
  <c r="K878" i="19"/>
  <c r="J878" i="19"/>
  <c r="K877" i="19"/>
  <c r="J877" i="19"/>
  <c r="K876" i="19"/>
  <c r="J876" i="19"/>
  <c r="K875" i="19"/>
  <c r="J875" i="19"/>
  <c r="K874" i="19"/>
  <c r="J874" i="19"/>
  <c r="K873" i="19"/>
  <c r="J873" i="19"/>
  <c r="K872" i="19"/>
  <c r="J872" i="19"/>
  <c r="K871" i="19"/>
  <c r="J871" i="19"/>
  <c r="K870" i="19"/>
  <c r="J870" i="19"/>
  <c r="K869" i="19"/>
  <c r="J869" i="19"/>
  <c r="K868" i="19"/>
  <c r="J868" i="19"/>
  <c r="K867" i="19"/>
  <c r="J867" i="19"/>
  <c r="K866" i="19"/>
  <c r="J866" i="19"/>
  <c r="K865" i="19"/>
  <c r="J865" i="19"/>
  <c r="K864" i="19"/>
  <c r="J864" i="19"/>
  <c r="K863" i="19"/>
  <c r="J863" i="19"/>
  <c r="K862" i="19"/>
  <c r="J862" i="19"/>
  <c r="K861" i="19"/>
  <c r="J861" i="19"/>
  <c r="K860" i="19"/>
  <c r="J860" i="19"/>
  <c r="K859" i="19"/>
  <c r="J859" i="19"/>
  <c r="K858" i="19"/>
  <c r="J858" i="19"/>
  <c r="K857" i="19"/>
  <c r="J857" i="19"/>
  <c r="K856" i="19"/>
  <c r="J856" i="19"/>
  <c r="K855" i="19"/>
  <c r="J855" i="19"/>
  <c r="K854" i="19"/>
  <c r="J854" i="19"/>
  <c r="K853" i="19"/>
  <c r="J853" i="19"/>
  <c r="K852" i="19"/>
  <c r="J852" i="19"/>
  <c r="K851" i="19"/>
  <c r="J851" i="19"/>
  <c r="K850" i="19"/>
  <c r="J850" i="19"/>
  <c r="K849" i="19"/>
  <c r="J849" i="19"/>
  <c r="K848" i="19"/>
  <c r="J848" i="19"/>
  <c r="K847" i="19"/>
  <c r="J847" i="19"/>
  <c r="K846" i="19"/>
  <c r="J846" i="19"/>
  <c r="K845" i="19"/>
  <c r="J845" i="19"/>
  <c r="K844" i="19"/>
  <c r="J844" i="19"/>
  <c r="K843" i="19"/>
  <c r="J843" i="19"/>
  <c r="K842" i="19"/>
  <c r="J842" i="19"/>
  <c r="K841" i="19"/>
  <c r="J841" i="19"/>
  <c r="K840" i="19"/>
  <c r="J840" i="19"/>
  <c r="K839" i="19"/>
  <c r="J839" i="19"/>
  <c r="K838" i="19"/>
  <c r="J838" i="19"/>
  <c r="K837" i="19"/>
  <c r="J837" i="19"/>
  <c r="K836" i="19"/>
  <c r="J836" i="19"/>
  <c r="K835" i="19"/>
  <c r="J835" i="19"/>
  <c r="K834" i="19"/>
  <c r="J834" i="19"/>
  <c r="K833" i="19"/>
  <c r="J833" i="19"/>
  <c r="K832" i="19"/>
  <c r="J832" i="19"/>
  <c r="K831" i="19"/>
  <c r="J831" i="19"/>
  <c r="K830" i="19"/>
  <c r="J830" i="19"/>
  <c r="K829" i="19"/>
  <c r="J829" i="19"/>
  <c r="K828" i="19"/>
  <c r="J828" i="19"/>
  <c r="K827" i="19"/>
  <c r="J827" i="19"/>
  <c r="K826" i="19"/>
  <c r="J826" i="19"/>
  <c r="K825" i="19"/>
  <c r="J825" i="19"/>
  <c r="K824" i="19"/>
  <c r="J824" i="19"/>
  <c r="K823" i="19"/>
  <c r="J823" i="19"/>
  <c r="K822" i="19"/>
  <c r="J822" i="19"/>
  <c r="K821" i="19"/>
  <c r="J821" i="19"/>
  <c r="K820" i="19"/>
  <c r="J820" i="19"/>
  <c r="K819" i="19"/>
  <c r="J819" i="19"/>
  <c r="K818" i="19"/>
  <c r="J818" i="19"/>
  <c r="K817" i="19"/>
  <c r="J817" i="19"/>
  <c r="K816" i="19"/>
  <c r="J816" i="19"/>
  <c r="K815" i="19"/>
  <c r="J815" i="19"/>
  <c r="K814" i="19"/>
  <c r="J814" i="19"/>
  <c r="K813" i="19"/>
  <c r="J813" i="19"/>
  <c r="K812" i="19"/>
  <c r="J812" i="19"/>
  <c r="K811" i="19"/>
  <c r="J811" i="19"/>
  <c r="K810" i="19"/>
  <c r="J810" i="19"/>
  <c r="K809" i="19"/>
  <c r="J809" i="19"/>
  <c r="K808" i="19"/>
  <c r="J808" i="19"/>
  <c r="K807" i="19"/>
  <c r="J807" i="19"/>
  <c r="K806" i="19"/>
  <c r="J806" i="19"/>
  <c r="K805" i="19"/>
  <c r="J805" i="19"/>
  <c r="K804" i="19"/>
  <c r="J804" i="19"/>
  <c r="K803" i="19"/>
  <c r="J803" i="19"/>
  <c r="K802" i="19"/>
  <c r="J802" i="19"/>
  <c r="K801" i="19"/>
  <c r="J801" i="19"/>
  <c r="K800" i="19"/>
  <c r="J800" i="19"/>
  <c r="K799" i="19"/>
  <c r="J799" i="19"/>
  <c r="K798" i="19"/>
  <c r="J798" i="19"/>
  <c r="K797" i="19"/>
  <c r="J797" i="19"/>
  <c r="K796" i="19"/>
  <c r="J796" i="19"/>
  <c r="K795" i="19"/>
  <c r="J795" i="19"/>
  <c r="K794" i="19"/>
  <c r="J794" i="19"/>
  <c r="K793" i="19"/>
  <c r="J793" i="19"/>
  <c r="K792" i="19"/>
  <c r="J792" i="19"/>
  <c r="K791" i="19"/>
  <c r="J791" i="19"/>
  <c r="K790" i="19"/>
  <c r="J790" i="19"/>
  <c r="K789" i="19"/>
  <c r="J789" i="19"/>
  <c r="K788" i="19"/>
  <c r="J788" i="19"/>
  <c r="K787" i="19"/>
  <c r="J787" i="19"/>
  <c r="K786" i="19"/>
  <c r="J786" i="19"/>
  <c r="K785" i="19"/>
  <c r="J785" i="19"/>
  <c r="K784" i="19"/>
  <c r="J784" i="19"/>
  <c r="K783" i="19"/>
  <c r="J783" i="19"/>
  <c r="K782" i="19"/>
  <c r="J782" i="19"/>
  <c r="K781" i="19"/>
  <c r="J781" i="19"/>
  <c r="K780" i="19"/>
  <c r="J780" i="19"/>
  <c r="K779" i="19"/>
  <c r="J779" i="19"/>
  <c r="K778" i="19"/>
  <c r="J778" i="19"/>
  <c r="K777" i="19"/>
  <c r="J777" i="19"/>
  <c r="K776" i="19"/>
  <c r="J776" i="19"/>
  <c r="K775" i="19"/>
  <c r="J775" i="19"/>
  <c r="K774" i="19"/>
  <c r="J774" i="19"/>
  <c r="K773" i="19"/>
  <c r="J773" i="19"/>
  <c r="K772" i="19"/>
  <c r="J772" i="19"/>
  <c r="K771" i="19"/>
  <c r="J771" i="19"/>
  <c r="K770" i="19"/>
  <c r="J770" i="19"/>
  <c r="K769" i="19"/>
  <c r="J769" i="19"/>
  <c r="K768" i="19"/>
  <c r="J768" i="19"/>
  <c r="K767" i="19"/>
  <c r="J767" i="19"/>
  <c r="K766" i="19"/>
  <c r="J766" i="19"/>
  <c r="K765" i="19"/>
  <c r="J765" i="19"/>
  <c r="K764" i="19"/>
  <c r="J764" i="19"/>
  <c r="K763" i="19"/>
  <c r="J763" i="19"/>
  <c r="K762" i="19"/>
  <c r="J762" i="19"/>
  <c r="K761" i="19"/>
  <c r="J761" i="19"/>
  <c r="K760" i="19"/>
  <c r="J760" i="19"/>
  <c r="K759" i="19"/>
  <c r="J759" i="19"/>
  <c r="K758" i="19"/>
  <c r="J758" i="19"/>
  <c r="K757" i="19"/>
  <c r="J757" i="19"/>
  <c r="K756" i="19"/>
  <c r="J756" i="19"/>
  <c r="K755" i="19"/>
  <c r="J755" i="19"/>
  <c r="K754" i="19"/>
  <c r="J754" i="19"/>
  <c r="K753" i="19"/>
  <c r="J753" i="19"/>
  <c r="K752" i="19"/>
  <c r="J752" i="19"/>
  <c r="K751" i="19"/>
  <c r="J751" i="19"/>
  <c r="K750" i="19"/>
  <c r="J750" i="19"/>
  <c r="K749" i="19"/>
  <c r="J749" i="19"/>
  <c r="K748" i="19"/>
  <c r="J748" i="19"/>
  <c r="K747" i="19"/>
  <c r="J747" i="19"/>
  <c r="K746" i="19"/>
  <c r="J746" i="19"/>
  <c r="K745" i="19"/>
  <c r="J745" i="19"/>
  <c r="K744" i="19"/>
  <c r="J744" i="19"/>
  <c r="K743" i="19"/>
  <c r="J743" i="19"/>
  <c r="K742" i="19"/>
  <c r="J742" i="19"/>
  <c r="K741" i="19"/>
  <c r="J741" i="19"/>
  <c r="K740" i="19"/>
  <c r="J740" i="19"/>
  <c r="K739" i="19"/>
  <c r="J739" i="19"/>
  <c r="K738" i="19"/>
  <c r="J738" i="19"/>
  <c r="K737" i="19"/>
  <c r="J737" i="19"/>
  <c r="K736" i="19"/>
  <c r="J736" i="19"/>
  <c r="K735" i="19"/>
  <c r="J735" i="19"/>
  <c r="K734" i="19"/>
  <c r="J734" i="19"/>
  <c r="K733" i="19"/>
  <c r="J733" i="19"/>
  <c r="K732" i="19"/>
  <c r="J732" i="19"/>
  <c r="K731" i="19"/>
  <c r="J731" i="19"/>
  <c r="K730" i="19"/>
  <c r="J730" i="19"/>
  <c r="K729" i="19"/>
  <c r="J729" i="19"/>
  <c r="K728" i="19"/>
  <c r="J728" i="19"/>
  <c r="K727" i="19"/>
  <c r="J727" i="19"/>
  <c r="K726" i="19"/>
  <c r="J726" i="19"/>
  <c r="K725" i="19"/>
  <c r="J725" i="19"/>
  <c r="K724" i="19"/>
  <c r="J724" i="19"/>
  <c r="K723" i="19"/>
  <c r="J723" i="19"/>
  <c r="K722" i="19"/>
  <c r="J722" i="19"/>
  <c r="K721" i="19"/>
  <c r="J721" i="19"/>
  <c r="K720" i="19"/>
  <c r="J720" i="19"/>
  <c r="K719" i="19"/>
  <c r="J719" i="19"/>
  <c r="K718" i="19"/>
  <c r="J718" i="19"/>
  <c r="K717" i="19"/>
  <c r="J717" i="19"/>
  <c r="K716" i="19"/>
  <c r="J716" i="19"/>
  <c r="K715" i="19"/>
  <c r="J715" i="19"/>
  <c r="K714" i="19"/>
  <c r="J714" i="19"/>
  <c r="K713" i="19"/>
  <c r="J713" i="19"/>
  <c r="K712" i="19"/>
  <c r="J712" i="19"/>
  <c r="K711" i="19"/>
  <c r="J711" i="19"/>
  <c r="K710" i="19"/>
  <c r="J710" i="19"/>
  <c r="K709" i="19"/>
  <c r="J709" i="19"/>
  <c r="K708" i="19"/>
  <c r="J708" i="19"/>
  <c r="K707" i="19"/>
  <c r="J707" i="19"/>
  <c r="K706" i="19"/>
  <c r="J706" i="19"/>
  <c r="K705" i="19"/>
  <c r="J705" i="19"/>
  <c r="K704" i="19"/>
  <c r="J704" i="19"/>
  <c r="K703" i="19"/>
  <c r="J703" i="19"/>
  <c r="K702" i="19"/>
  <c r="J702" i="19"/>
  <c r="K701" i="19"/>
  <c r="J701" i="19"/>
  <c r="K700" i="19"/>
  <c r="J700" i="19"/>
  <c r="K699" i="19"/>
  <c r="J699" i="19"/>
  <c r="K698" i="19"/>
  <c r="J698" i="19"/>
  <c r="K697" i="19"/>
  <c r="J697" i="19"/>
  <c r="K696" i="19"/>
  <c r="J696" i="19"/>
  <c r="K695" i="19"/>
  <c r="J695" i="19"/>
  <c r="K694" i="19"/>
  <c r="J694" i="19"/>
  <c r="K693" i="19"/>
  <c r="J693" i="19"/>
  <c r="K692" i="19"/>
  <c r="J692" i="19"/>
  <c r="K691" i="19"/>
  <c r="J691" i="19"/>
  <c r="K690" i="19"/>
  <c r="J690" i="19"/>
  <c r="K689" i="19"/>
  <c r="J689" i="19"/>
  <c r="K688" i="19"/>
  <c r="J688" i="19"/>
  <c r="K687" i="19"/>
  <c r="J687" i="19"/>
  <c r="K686" i="19"/>
  <c r="J686" i="19"/>
  <c r="K685" i="19"/>
  <c r="J685" i="19"/>
  <c r="K684" i="19"/>
  <c r="J684" i="19"/>
  <c r="K683" i="19"/>
  <c r="J683" i="19"/>
  <c r="K682" i="19"/>
  <c r="J682" i="19"/>
  <c r="K681" i="19"/>
  <c r="J681" i="19"/>
  <c r="K680" i="19"/>
  <c r="J680" i="19"/>
  <c r="K679" i="19"/>
  <c r="J679" i="19"/>
  <c r="K678" i="19"/>
  <c r="J678" i="19"/>
  <c r="K677" i="19"/>
  <c r="J677" i="19"/>
  <c r="K676" i="19"/>
  <c r="J676" i="19"/>
  <c r="K675" i="19"/>
  <c r="J675" i="19"/>
  <c r="K674" i="19"/>
  <c r="J674" i="19"/>
  <c r="K673" i="19"/>
  <c r="J673" i="19"/>
  <c r="K672" i="19"/>
  <c r="J672" i="19"/>
  <c r="K671" i="19"/>
  <c r="J671" i="19"/>
  <c r="K670" i="19"/>
  <c r="J670" i="19"/>
  <c r="K669" i="19"/>
  <c r="J669" i="19"/>
  <c r="K668" i="19"/>
  <c r="J668" i="19"/>
  <c r="K667" i="19"/>
  <c r="J667" i="19"/>
  <c r="K666" i="19"/>
  <c r="J666" i="19"/>
  <c r="K665" i="19"/>
  <c r="J665" i="19"/>
  <c r="K664" i="19"/>
  <c r="J664" i="19"/>
  <c r="K663" i="19"/>
  <c r="J663" i="19"/>
  <c r="K662" i="19"/>
  <c r="J662" i="19"/>
  <c r="K661" i="19"/>
  <c r="J661" i="19"/>
  <c r="K660" i="19"/>
  <c r="J660" i="19"/>
  <c r="K659" i="19"/>
  <c r="J659" i="19"/>
  <c r="K658" i="19"/>
  <c r="J658" i="19"/>
  <c r="K657" i="19"/>
  <c r="J657" i="19"/>
  <c r="K656" i="19"/>
  <c r="J656" i="19"/>
  <c r="K655" i="19"/>
  <c r="J655" i="19"/>
  <c r="K654" i="19"/>
  <c r="J654" i="19"/>
  <c r="K653" i="19"/>
  <c r="J653" i="19"/>
  <c r="K652" i="19"/>
  <c r="J652" i="19"/>
  <c r="K651" i="19"/>
  <c r="J651" i="19"/>
  <c r="K650" i="19"/>
  <c r="J650" i="19"/>
  <c r="K649" i="19"/>
  <c r="J649" i="19"/>
  <c r="K648" i="19"/>
  <c r="J648" i="19"/>
  <c r="K647" i="19"/>
  <c r="J647" i="19"/>
  <c r="K646" i="19"/>
  <c r="J646" i="19"/>
  <c r="K645" i="19"/>
  <c r="J645" i="19"/>
  <c r="K644" i="19"/>
  <c r="J644" i="19"/>
  <c r="K643" i="19"/>
  <c r="J643" i="19"/>
  <c r="K642" i="19"/>
  <c r="J642" i="19"/>
  <c r="K641" i="19"/>
  <c r="J641" i="19"/>
  <c r="K640" i="19"/>
  <c r="J640" i="19"/>
  <c r="K639" i="19"/>
  <c r="J639" i="19"/>
  <c r="K638" i="19"/>
  <c r="J638" i="19"/>
  <c r="K637" i="19"/>
  <c r="J637" i="19"/>
  <c r="K636" i="19"/>
  <c r="J636" i="19"/>
  <c r="K635" i="19"/>
  <c r="J635" i="19"/>
  <c r="K634" i="19"/>
  <c r="J634" i="19"/>
  <c r="K633" i="19"/>
  <c r="J633" i="19"/>
  <c r="K632" i="19"/>
  <c r="J632" i="19"/>
  <c r="K631" i="19"/>
  <c r="J631" i="19"/>
  <c r="K630" i="19"/>
  <c r="J630" i="19"/>
  <c r="K629" i="19"/>
  <c r="J629" i="19"/>
  <c r="K628" i="19"/>
  <c r="J628" i="19"/>
  <c r="K627" i="19"/>
  <c r="J627" i="19"/>
  <c r="K626" i="19"/>
  <c r="J626" i="19"/>
  <c r="K625" i="19"/>
  <c r="J625" i="19"/>
  <c r="K624" i="19"/>
  <c r="J624" i="19"/>
  <c r="K623" i="19"/>
  <c r="J623" i="19"/>
  <c r="K622" i="19"/>
  <c r="J622" i="19"/>
  <c r="K621" i="19"/>
  <c r="J621" i="19"/>
  <c r="K620" i="19"/>
  <c r="J620" i="19"/>
  <c r="K619" i="19"/>
  <c r="J619" i="19"/>
  <c r="K618" i="19"/>
  <c r="J618" i="19"/>
  <c r="K617" i="19"/>
  <c r="J617" i="19"/>
  <c r="K616" i="19"/>
  <c r="J616" i="19"/>
  <c r="K615" i="19"/>
  <c r="J615" i="19"/>
  <c r="K614" i="19"/>
  <c r="J614" i="19"/>
  <c r="K613" i="19"/>
  <c r="J613" i="19"/>
  <c r="K612" i="19"/>
  <c r="J612" i="19"/>
  <c r="K611" i="19"/>
  <c r="J611" i="19"/>
  <c r="K610" i="19"/>
  <c r="J610" i="19"/>
  <c r="K609" i="19"/>
  <c r="J609" i="19"/>
  <c r="K608" i="19"/>
  <c r="J608" i="19"/>
  <c r="K607" i="19"/>
  <c r="J607" i="19"/>
  <c r="K606" i="19"/>
  <c r="J606" i="19"/>
  <c r="K605" i="19"/>
  <c r="J605" i="19"/>
  <c r="K604" i="19"/>
  <c r="J604" i="19"/>
  <c r="K603" i="19"/>
  <c r="J603" i="19"/>
  <c r="K602" i="19"/>
  <c r="J602" i="19"/>
  <c r="K601" i="19"/>
  <c r="J601" i="19"/>
  <c r="K600" i="19"/>
  <c r="J600" i="19"/>
  <c r="K599" i="19"/>
  <c r="J599" i="19"/>
  <c r="K598" i="19"/>
  <c r="J598" i="19"/>
  <c r="K597" i="19"/>
  <c r="J597" i="19"/>
  <c r="K596" i="19"/>
  <c r="J596" i="19"/>
  <c r="K595" i="19"/>
  <c r="J595" i="19"/>
  <c r="K594" i="19"/>
  <c r="J594" i="19"/>
  <c r="K593" i="19"/>
  <c r="J593" i="19"/>
  <c r="K592" i="19"/>
  <c r="J592" i="19"/>
  <c r="K591" i="19"/>
  <c r="J591" i="19"/>
  <c r="K590" i="19"/>
  <c r="J590" i="19"/>
  <c r="K589" i="19"/>
  <c r="J589" i="19"/>
  <c r="K588" i="19"/>
  <c r="J588" i="19"/>
  <c r="K587" i="19"/>
  <c r="J587" i="19"/>
  <c r="K586" i="19"/>
  <c r="J586" i="19"/>
  <c r="K585" i="19"/>
  <c r="J585" i="19"/>
  <c r="K584" i="19"/>
  <c r="J584" i="19"/>
  <c r="K583" i="19"/>
  <c r="J583" i="19"/>
  <c r="K582" i="19"/>
  <c r="J582" i="19"/>
  <c r="K581" i="19"/>
  <c r="J581" i="19"/>
  <c r="K580" i="19"/>
  <c r="J580" i="19"/>
  <c r="K579" i="19"/>
  <c r="J579" i="19"/>
  <c r="K578" i="19"/>
  <c r="J578" i="19"/>
  <c r="K577" i="19"/>
  <c r="J577" i="19"/>
  <c r="K576" i="19"/>
  <c r="J576" i="19"/>
  <c r="K575" i="19"/>
  <c r="J575" i="19"/>
  <c r="K574" i="19"/>
  <c r="J574" i="19"/>
  <c r="K573" i="19"/>
  <c r="J573" i="19"/>
  <c r="K572" i="19"/>
  <c r="J572" i="19"/>
  <c r="K571" i="19"/>
  <c r="J571" i="19"/>
  <c r="K570" i="19"/>
  <c r="J570" i="19"/>
  <c r="K569" i="19"/>
  <c r="J569" i="19"/>
  <c r="K568" i="19"/>
  <c r="J568" i="19"/>
  <c r="K567" i="19"/>
  <c r="J567" i="19"/>
  <c r="K566" i="19"/>
  <c r="J566" i="19"/>
  <c r="K565" i="19"/>
  <c r="J565" i="19"/>
  <c r="K564" i="19"/>
  <c r="J564" i="19"/>
  <c r="K563" i="19"/>
  <c r="J563" i="19"/>
  <c r="K562" i="19"/>
  <c r="J562" i="19"/>
  <c r="K561" i="19"/>
  <c r="J561" i="19"/>
  <c r="K560" i="19"/>
  <c r="J560" i="19"/>
  <c r="K559" i="19"/>
  <c r="J559" i="19"/>
  <c r="K558" i="19"/>
  <c r="J558" i="19"/>
  <c r="K557" i="19"/>
  <c r="J557" i="19"/>
  <c r="K556" i="19"/>
  <c r="J556" i="19"/>
  <c r="K555" i="19"/>
  <c r="J555" i="19"/>
  <c r="K554" i="19"/>
  <c r="J554" i="19"/>
  <c r="K553" i="19"/>
  <c r="J553" i="19"/>
  <c r="K552" i="19"/>
  <c r="J552" i="19"/>
  <c r="K551" i="19"/>
  <c r="J551" i="19"/>
  <c r="K550" i="19"/>
  <c r="J550" i="19"/>
  <c r="K549" i="19"/>
  <c r="J549" i="19"/>
  <c r="K548" i="19"/>
  <c r="J548" i="19"/>
  <c r="K547" i="19"/>
  <c r="J547" i="19"/>
  <c r="K546" i="19"/>
  <c r="J546" i="19"/>
  <c r="K545" i="19"/>
  <c r="J545" i="19"/>
  <c r="K544" i="19"/>
  <c r="J544" i="19"/>
  <c r="K543" i="19"/>
  <c r="J543" i="19"/>
  <c r="K542" i="19"/>
  <c r="J542" i="19"/>
  <c r="K541" i="19"/>
  <c r="J541" i="19"/>
  <c r="K540" i="19"/>
  <c r="J540" i="19"/>
  <c r="K539" i="19"/>
  <c r="J539" i="19"/>
  <c r="K538" i="19"/>
  <c r="J538" i="19"/>
  <c r="K537" i="19"/>
  <c r="J537" i="19"/>
  <c r="K536" i="19"/>
  <c r="J536" i="19"/>
  <c r="K535" i="19"/>
  <c r="J535" i="19"/>
  <c r="K534" i="19"/>
  <c r="J534" i="19"/>
  <c r="K533" i="19"/>
  <c r="J533" i="19"/>
  <c r="K532" i="19"/>
  <c r="J532" i="19"/>
  <c r="K531" i="19"/>
  <c r="J531" i="19"/>
  <c r="K530" i="19"/>
  <c r="J530" i="19"/>
  <c r="K529" i="19"/>
  <c r="J529" i="19"/>
  <c r="K528" i="19"/>
  <c r="J528" i="19"/>
  <c r="K527" i="19"/>
  <c r="J527" i="19"/>
  <c r="K526" i="19"/>
  <c r="J526" i="19"/>
  <c r="K525" i="19"/>
  <c r="J525" i="19"/>
  <c r="K524" i="19"/>
  <c r="J524" i="19"/>
  <c r="K523" i="19"/>
  <c r="J523" i="19"/>
  <c r="K522" i="19"/>
  <c r="J522" i="19"/>
  <c r="K521" i="19"/>
  <c r="J521" i="19"/>
  <c r="K520" i="19"/>
  <c r="J520" i="19"/>
  <c r="K519" i="19"/>
  <c r="J519" i="19"/>
  <c r="K518" i="19"/>
  <c r="J518" i="19"/>
  <c r="K517" i="19"/>
  <c r="J517" i="19"/>
  <c r="K516" i="19"/>
  <c r="J516" i="19"/>
  <c r="K515" i="19"/>
  <c r="J515" i="19"/>
  <c r="K514" i="19"/>
  <c r="J514" i="19"/>
  <c r="K513" i="19"/>
  <c r="J513" i="19"/>
  <c r="K512" i="19"/>
  <c r="J512" i="19"/>
  <c r="K511" i="19"/>
  <c r="J511" i="19"/>
  <c r="K510" i="19"/>
  <c r="J510" i="19"/>
  <c r="K509" i="19"/>
  <c r="J509" i="19"/>
  <c r="K508" i="19"/>
  <c r="J508" i="19"/>
  <c r="K507" i="19"/>
  <c r="J507" i="19"/>
  <c r="K506" i="19"/>
  <c r="J506" i="19"/>
  <c r="K505" i="19"/>
  <c r="J505" i="19"/>
  <c r="K504" i="19"/>
  <c r="J504" i="19"/>
  <c r="K503" i="19"/>
  <c r="J503" i="19"/>
  <c r="K502" i="19"/>
  <c r="J502" i="19"/>
  <c r="K501" i="19"/>
  <c r="J501" i="19"/>
  <c r="K500" i="19"/>
  <c r="J500" i="19"/>
  <c r="K499" i="19"/>
  <c r="J499" i="19"/>
  <c r="K498" i="19"/>
  <c r="J498" i="19"/>
  <c r="K497" i="19"/>
  <c r="J497" i="19"/>
  <c r="K496" i="19"/>
  <c r="J496" i="19"/>
  <c r="K495" i="19"/>
  <c r="J495" i="19"/>
  <c r="K494" i="19"/>
  <c r="J494" i="19"/>
  <c r="K493" i="19"/>
  <c r="J493" i="19"/>
  <c r="K492" i="19"/>
  <c r="J492" i="19"/>
  <c r="K491" i="19"/>
  <c r="J491" i="19"/>
  <c r="K490" i="19"/>
  <c r="J490" i="19"/>
  <c r="K489" i="19"/>
  <c r="J489" i="19"/>
  <c r="K488" i="19"/>
  <c r="J488" i="19"/>
  <c r="K487" i="19"/>
  <c r="J487" i="19"/>
  <c r="K486" i="19"/>
  <c r="J486" i="19"/>
  <c r="K485" i="19"/>
  <c r="J485" i="19"/>
  <c r="K484" i="19"/>
  <c r="J484" i="19"/>
  <c r="K483" i="19"/>
  <c r="J483" i="19"/>
  <c r="K482" i="19"/>
  <c r="J482" i="19"/>
  <c r="K481" i="19"/>
  <c r="J481" i="19"/>
  <c r="K480" i="19"/>
  <c r="J480" i="19"/>
  <c r="K479" i="19"/>
  <c r="J479" i="19"/>
  <c r="K478" i="19"/>
  <c r="J478" i="19"/>
  <c r="K477" i="19"/>
  <c r="J477" i="19"/>
  <c r="K476" i="19"/>
  <c r="J476" i="19"/>
  <c r="K475" i="19"/>
  <c r="J475" i="19"/>
  <c r="K474" i="19"/>
  <c r="J474" i="19"/>
  <c r="K473" i="19"/>
  <c r="J473" i="19"/>
  <c r="K472" i="19"/>
  <c r="J472" i="19"/>
  <c r="K471" i="19"/>
  <c r="J471" i="19"/>
  <c r="K470" i="19"/>
  <c r="J470" i="19"/>
  <c r="K469" i="19"/>
  <c r="J469" i="19"/>
  <c r="K468" i="19"/>
  <c r="J468" i="19"/>
  <c r="K467" i="19"/>
  <c r="J467" i="19"/>
  <c r="K466" i="19"/>
  <c r="J466" i="19"/>
  <c r="K465" i="19"/>
  <c r="J465" i="19"/>
  <c r="K464" i="19"/>
  <c r="J464" i="19"/>
  <c r="K463" i="19"/>
  <c r="J463" i="19"/>
  <c r="K462" i="19"/>
  <c r="J462" i="19"/>
  <c r="K461" i="19"/>
  <c r="J461" i="19"/>
  <c r="K460" i="19"/>
  <c r="J460" i="19"/>
  <c r="K459" i="19"/>
  <c r="J459" i="19"/>
  <c r="K458" i="19"/>
  <c r="J458" i="19"/>
  <c r="K457" i="19"/>
  <c r="J457" i="19"/>
  <c r="K456" i="19"/>
  <c r="J456" i="19"/>
  <c r="K455" i="19"/>
  <c r="J455" i="19"/>
  <c r="K454" i="19"/>
  <c r="J454" i="19"/>
  <c r="K453" i="19"/>
  <c r="J453" i="19"/>
  <c r="K452" i="19"/>
  <c r="J452" i="19"/>
  <c r="K451" i="19"/>
  <c r="J451" i="19"/>
  <c r="K450" i="19"/>
  <c r="J450" i="19"/>
  <c r="K449" i="19"/>
  <c r="J449" i="19"/>
  <c r="K448" i="19"/>
  <c r="J448" i="19"/>
  <c r="K447" i="19"/>
  <c r="J447" i="19"/>
  <c r="K446" i="19"/>
  <c r="J446" i="19"/>
  <c r="K445" i="19"/>
  <c r="J445" i="19"/>
  <c r="K444" i="19"/>
  <c r="J444" i="19"/>
  <c r="K443" i="19"/>
  <c r="J443" i="19"/>
  <c r="K442" i="19"/>
  <c r="J442" i="19"/>
  <c r="K441" i="19"/>
  <c r="J441" i="19"/>
  <c r="K440" i="19"/>
  <c r="J440" i="19"/>
  <c r="K439" i="19"/>
  <c r="J439" i="19"/>
  <c r="K438" i="19"/>
  <c r="J438" i="19"/>
  <c r="K437" i="19"/>
  <c r="J437" i="19"/>
  <c r="K436" i="19"/>
  <c r="J436" i="19"/>
  <c r="K435" i="19"/>
  <c r="J435" i="19"/>
  <c r="K434" i="19"/>
  <c r="J434" i="19"/>
  <c r="K433" i="19"/>
  <c r="J433" i="19"/>
  <c r="K432" i="19"/>
  <c r="J432" i="19"/>
  <c r="K431" i="19"/>
  <c r="J431" i="19"/>
  <c r="K430" i="19"/>
  <c r="J430" i="19"/>
  <c r="K429" i="19"/>
  <c r="J429" i="19"/>
  <c r="K428" i="19"/>
  <c r="J428" i="19"/>
  <c r="K427" i="19"/>
  <c r="J427" i="19"/>
  <c r="K426" i="19"/>
  <c r="J426" i="19"/>
  <c r="K425" i="19"/>
  <c r="J425" i="19"/>
  <c r="K424" i="19"/>
  <c r="J424" i="19"/>
  <c r="K423" i="19"/>
  <c r="J423" i="19"/>
  <c r="K422" i="19"/>
  <c r="J422" i="19"/>
  <c r="K421" i="19"/>
  <c r="J421" i="19"/>
  <c r="K420" i="19"/>
  <c r="J420" i="19"/>
  <c r="K419" i="19"/>
  <c r="J419" i="19"/>
  <c r="K418" i="19"/>
  <c r="J418" i="19"/>
  <c r="K417" i="19"/>
  <c r="J417" i="19"/>
  <c r="K416" i="19"/>
  <c r="J416" i="19"/>
  <c r="K415" i="19"/>
  <c r="J415" i="19"/>
  <c r="K414" i="19"/>
  <c r="J414" i="19"/>
  <c r="K413" i="19"/>
  <c r="J413" i="19"/>
  <c r="K412" i="19"/>
  <c r="J412" i="19"/>
  <c r="K411" i="19"/>
  <c r="J411" i="19"/>
  <c r="K410" i="19"/>
  <c r="J410" i="19"/>
  <c r="K409" i="19"/>
  <c r="J409" i="19"/>
  <c r="K408" i="19"/>
  <c r="J408" i="19"/>
  <c r="K407" i="19"/>
  <c r="J407" i="19"/>
  <c r="K406" i="19"/>
  <c r="J406" i="19"/>
  <c r="K405" i="19"/>
  <c r="J405" i="19"/>
  <c r="K404" i="19"/>
  <c r="J404" i="19"/>
  <c r="K403" i="19"/>
  <c r="J403" i="19"/>
  <c r="K402" i="19"/>
  <c r="J402" i="19"/>
  <c r="K401" i="19"/>
  <c r="J401" i="19"/>
  <c r="K400" i="19"/>
  <c r="J400" i="19"/>
  <c r="K399" i="19"/>
  <c r="J399" i="19"/>
  <c r="K398" i="19"/>
  <c r="J398" i="19"/>
  <c r="K397" i="19"/>
  <c r="J397" i="19"/>
  <c r="K396" i="19"/>
  <c r="J396" i="19"/>
  <c r="K395" i="19"/>
  <c r="J395" i="19"/>
  <c r="K394" i="19"/>
  <c r="J394" i="19"/>
  <c r="K393" i="19"/>
  <c r="J393" i="19"/>
  <c r="K392" i="19"/>
  <c r="J392" i="19"/>
  <c r="K391" i="19"/>
  <c r="J391" i="19"/>
  <c r="K390" i="19"/>
  <c r="J390" i="19"/>
  <c r="K389" i="19"/>
  <c r="J389" i="19"/>
  <c r="K388" i="19"/>
  <c r="J388" i="19"/>
  <c r="K387" i="19"/>
  <c r="J387" i="19"/>
  <c r="K386" i="19"/>
  <c r="J386" i="19"/>
  <c r="K385" i="19"/>
  <c r="J385" i="19"/>
  <c r="K384" i="19"/>
  <c r="J384" i="19"/>
  <c r="K383" i="19"/>
  <c r="J383" i="19"/>
  <c r="K382" i="19"/>
  <c r="J382" i="19"/>
  <c r="K381" i="19"/>
  <c r="J381" i="19"/>
  <c r="K380" i="19"/>
  <c r="J380" i="19"/>
  <c r="K379" i="19"/>
  <c r="J379" i="19"/>
  <c r="K378" i="19"/>
  <c r="J378" i="19"/>
  <c r="K377" i="19"/>
  <c r="J377" i="19"/>
  <c r="K376" i="19"/>
  <c r="J376" i="19"/>
  <c r="K375" i="19"/>
  <c r="J229" i="19"/>
  <c r="K374" i="19"/>
  <c r="J375" i="19"/>
  <c r="K373" i="19"/>
  <c r="J186" i="19"/>
  <c r="K372" i="19"/>
  <c r="J372" i="19"/>
  <c r="K371" i="19"/>
  <c r="J207" i="19"/>
  <c r="K370" i="19"/>
  <c r="J268" i="19"/>
  <c r="K369" i="19"/>
  <c r="J349" i="19"/>
  <c r="K368" i="19"/>
  <c r="J368" i="19"/>
  <c r="K367" i="19"/>
  <c r="J374" i="19"/>
  <c r="K366" i="19"/>
  <c r="J366" i="19"/>
  <c r="K365" i="19"/>
  <c r="J326" i="19"/>
  <c r="K364" i="19"/>
  <c r="J364" i="19"/>
  <c r="K363" i="19"/>
  <c r="J363" i="19"/>
  <c r="K362" i="19"/>
  <c r="J362" i="19"/>
  <c r="K361" i="19"/>
  <c r="J361" i="19"/>
  <c r="K360" i="19"/>
  <c r="J360" i="19"/>
  <c r="K359" i="19"/>
  <c r="J359" i="19"/>
  <c r="K358" i="19"/>
  <c r="J358" i="19"/>
  <c r="K357" i="19"/>
  <c r="J357" i="19"/>
  <c r="K356" i="19"/>
  <c r="J356" i="19"/>
  <c r="K355" i="19"/>
  <c r="J355" i="19"/>
  <c r="K354" i="19"/>
  <c r="J354" i="19"/>
  <c r="K353" i="19"/>
  <c r="J353" i="19"/>
  <c r="K352" i="19"/>
  <c r="J352" i="19"/>
  <c r="K351" i="19"/>
  <c r="J351" i="19"/>
  <c r="K350" i="19"/>
  <c r="J190" i="19"/>
  <c r="K349" i="19"/>
  <c r="J291" i="19"/>
  <c r="K348" i="19"/>
  <c r="J183" i="19"/>
  <c r="K347" i="19"/>
  <c r="J373" i="19"/>
  <c r="K346" i="19"/>
  <c r="J346" i="19"/>
  <c r="K345" i="19"/>
  <c r="J345" i="19"/>
  <c r="K344" i="19"/>
  <c r="J344" i="19"/>
  <c r="K343" i="19"/>
  <c r="J343" i="19"/>
  <c r="K342" i="19"/>
  <c r="J342" i="19"/>
  <c r="K341" i="19"/>
  <c r="J341" i="19"/>
  <c r="K340" i="19"/>
  <c r="J340" i="19"/>
  <c r="K339" i="19"/>
  <c r="J339" i="19"/>
  <c r="K338" i="19"/>
  <c r="J338" i="19"/>
  <c r="K337" i="19"/>
  <c r="J337" i="19"/>
  <c r="K336" i="19"/>
  <c r="J321" i="19"/>
  <c r="K335" i="19"/>
  <c r="J335" i="19"/>
  <c r="K334" i="19"/>
  <c r="J334" i="19"/>
  <c r="K333" i="19"/>
  <c r="J333" i="19"/>
  <c r="K332" i="19"/>
  <c r="J332" i="19"/>
  <c r="K331" i="19"/>
  <c r="J331" i="19"/>
  <c r="K330" i="19"/>
  <c r="J330" i="19"/>
  <c r="K329" i="19"/>
  <c r="J318" i="19"/>
  <c r="K328" i="19"/>
  <c r="J328" i="19"/>
  <c r="K327" i="19"/>
  <c r="J327" i="19"/>
  <c r="K326" i="19"/>
  <c r="J184" i="19"/>
  <c r="K325" i="19"/>
  <c r="J325" i="19"/>
  <c r="K324" i="19"/>
  <c r="J324" i="19"/>
  <c r="K323" i="19"/>
  <c r="J323" i="19"/>
  <c r="K322" i="19"/>
  <c r="J211" i="19"/>
  <c r="K321" i="19"/>
  <c r="J248" i="19"/>
  <c r="K320" i="19"/>
  <c r="J320" i="19"/>
  <c r="K319" i="19"/>
  <c r="J319" i="19"/>
  <c r="K318" i="19"/>
  <c r="J191" i="19"/>
  <c r="K317" i="19"/>
  <c r="J317" i="19"/>
  <c r="K316" i="19"/>
  <c r="J180" i="19"/>
  <c r="K315" i="19"/>
  <c r="J315" i="19"/>
  <c r="K314" i="19"/>
  <c r="J249" i="19"/>
  <c r="K313" i="19"/>
  <c r="J313" i="19"/>
  <c r="K312" i="19"/>
  <c r="J312" i="19"/>
  <c r="K311" i="19"/>
  <c r="J311" i="19"/>
  <c r="K310" i="19"/>
  <c r="J314" i="19"/>
  <c r="K309" i="19"/>
  <c r="J309" i="19"/>
  <c r="K308" i="19"/>
  <c r="J308" i="19"/>
  <c r="K307" i="19"/>
  <c r="J307" i="19"/>
  <c r="K306" i="19"/>
  <c r="J306" i="19"/>
  <c r="K305" i="19"/>
  <c r="J305" i="19"/>
  <c r="K304" i="19"/>
  <c r="J304" i="19"/>
  <c r="K303" i="19"/>
  <c r="J303" i="19"/>
  <c r="K302" i="19"/>
  <c r="J302" i="19"/>
  <c r="K301" i="19"/>
  <c r="J301" i="19"/>
  <c r="K300" i="19"/>
  <c r="J300" i="19"/>
  <c r="K299" i="19"/>
  <c r="J371" i="19"/>
  <c r="K298" i="19"/>
  <c r="J298" i="19"/>
  <c r="K297" i="19"/>
  <c r="J297" i="19"/>
  <c r="K296" i="19"/>
  <c r="J296" i="19"/>
  <c r="K295" i="19"/>
  <c r="J295" i="19"/>
  <c r="K294" i="19"/>
  <c r="J294" i="19"/>
  <c r="K293" i="19"/>
  <c r="J293" i="19"/>
  <c r="K292" i="19"/>
  <c r="J292" i="19"/>
  <c r="K291" i="19"/>
  <c r="J227" i="19"/>
  <c r="K290" i="19"/>
  <c r="J290" i="19"/>
  <c r="K289" i="19"/>
  <c r="J299" i="19"/>
  <c r="K288" i="19"/>
  <c r="J288" i="19"/>
  <c r="K287" i="19"/>
  <c r="J287" i="19"/>
  <c r="K286" i="19"/>
  <c r="J286" i="19"/>
  <c r="K285" i="19"/>
  <c r="J285" i="19"/>
  <c r="K284" i="19"/>
  <c r="J284" i="19"/>
  <c r="K283" i="19"/>
  <c r="J283" i="19"/>
  <c r="K282" i="19"/>
  <c r="J282" i="19"/>
  <c r="K281" i="19"/>
  <c r="J281" i="19"/>
  <c r="K280" i="19"/>
  <c r="J280" i="19"/>
  <c r="K279" i="19"/>
  <c r="J224" i="19"/>
  <c r="K278" i="19"/>
  <c r="J278" i="19"/>
  <c r="K277" i="19"/>
  <c r="J277" i="19"/>
  <c r="K276" i="19"/>
  <c r="J276" i="19"/>
  <c r="K275" i="19"/>
  <c r="J269" i="19"/>
  <c r="K274" i="19"/>
  <c r="J274" i="19"/>
  <c r="K273" i="19"/>
  <c r="J273" i="19"/>
  <c r="K272" i="19"/>
  <c r="J272" i="19"/>
  <c r="K271" i="19"/>
  <c r="J271" i="19"/>
  <c r="K270" i="19"/>
  <c r="J270" i="19"/>
  <c r="K269" i="19"/>
  <c r="J370" i="19"/>
  <c r="K268" i="19"/>
  <c r="J209" i="19"/>
  <c r="K267" i="19"/>
  <c r="J267" i="19"/>
  <c r="K266" i="19"/>
  <c r="J266" i="19"/>
  <c r="K265" i="19"/>
  <c r="J204" i="19"/>
  <c r="K264" i="19"/>
  <c r="J264" i="19"/>
  <c r="K263" i="19"/>
  <c r="J206" i="19"/>
  <c r="K262" i="19"/>
  <c r="J262" i="19"/>
  <c r="K261" i="19"/>
  <c r="J261" i="19"/>
  <c r="K260" i="19"/>
  <c r="J260" i="19"/>
  <c r="K259" i="19"/>
  <c r="J259" i="19"/>
  <c r="K258" i="19"/>
  <c r="J202" i="19"/>
  <c r="K257" i="19"/>
  <c r="J257" i="19"/>
  <c r="K256" i="19"/>
  <c r="J256" i="19"/>
  <c r="K255" i="19"/>
  <c r="J255" i="19"/>
  <c r="K254" i="19"/>
  <c r="J254" i="19"/>
  <c r="K253" i="19"/>
  <c r="J253" i="19"/>
  <c r="K252" i="19"/>
  <c r="J252" i="19"/>
  <c r="K251" i="19"/>
  <c r="J251" i="19"/>
  <c r="K250" i="19"/>
  <c r="J250" i="19"/>
  <c r="K249" i="19"/>
  <c r="J232" i="19"/>
  <c r="K248" i="19"/>
  <c r="J322" i="19"/>
  <c r="K247" i="19"/>
  <c r="J247" i="19"/>
  <c r="K246" i="19"/>
  <c r="J246" i="19"/>
  <c r="K245" i="19"/>
  <c r="J245" i="19"/>
  <c r="K244" i="19"/>
  <c r="J244" i="19"/>
  <c r="K243" i="19"/>
  <c r="J243" i="19"/>
  <c r="K242" i="19"/>
  <c r="J242" i="19"/>
  <c r="K241" i="19"/>
  <c r="J329" i="19"/>
  <c r="K240" i="19"/>
  <c r="J240" i="19"/>
  <c r="K239" i="19"/>
  <c r="J239" i="19"/>
  <c r="K238" i="19"/>
  <c r="J238" i="19"/>
  <c r="K237" i="19"/>
  <c r="J369" i="19"/>
  <c r="K236" i="19"/>
  <c r="J236" i="19"/>
  <c r="K235" i="19"/>
  <c r="J235" i="19"/>
  <c r="K234" i="19"/>
  <c r="J234" i="19"/>
  <c r="K233" i="19"/>
  <c r="J233" i="19"/>
  <c r="K232" i="19"/>
  <c r="J275" i="19"/>
  <c r="K231" i="19"/>
  <c r="J231" i="19"/>
  <c r="K230" i="19"/>
  <c r="J230" i="19"/>
  <c r="K229" i="19"/>
  <c r="J310" i="19"/>
  <c r="K228" i="19"/>
  <c r="J228" i="19"/>
  <c r="K227" i="19"/>
  <c r="J316" i="19"/>
  <c r="K226" i="19"/>
  <c r="J226" i="19"/>
  <c r="K225" i="19"/>
  <c r="J225" i="19"/>
  <c r="K224" i="19"/>
  <c r="J210" i="19"/>
  <c r="K223" i="19"/>
  <c r="J223" i="19"/>
  <c r="K222" i="19"/>
  <c r="J222" i="19"/>
  <c r="K221" i="19"/>
  <c r="J221" i="19"/>
  <c r="K220" i="19"/>
  <c r="J220" i="19"/>
  <c r="K219" i="19"/>
  <c r="J219" i="19"/>
  <c r="K218" i="19"/>
  <c r="J218" i="19"/>
  <c r="K217" i="19"/>
  <c r="J217" i="19"/>
  <c r="K216" i="19"/>
  <c r="J265" i="19"/>
  <c r="K215" i="19"/>
  <c r="J367" i="19"/>
  <c r="K214" i="19"/>
  <c r="J214" i="19"/>
  <c r="K213" i="19"/>
  <c r="J279" i="19"/>
  <c r="K212" i="19"/>
  <c r="J212" i="19"/>
  <c r="K211" i="19"/>
  <c r="J185" i="19"/>
  <c r="K210" i="19"/>
  <c r="J237" i="19"/>
  <c r="K209" i="19"/>
  <c r="J289" i="19"/>
  <c r="K208" i="19"/>
  <c r="J216" i="19"/>
  <c r="K207" i="19"/>
  <c r="J347" i="19"/>
  <c r="K206" i="19"/>
  <c r="J350" i="19"/>
  <c r="K205" i="19"/>
  <c r="J205" i="19"/>
  <c r="K204" i="19"/>
  <c r="J263" i="19"/>
  <c r="K203" i="19"/>
  <c r="J203" i="19"/>
  <c r="K202" i="19"/>
  <c r="K201" i="19"/>
  <c r="J201" i="19"/>
  <c r="K200" i="19"/>
  <c r="J200" i="19"/>
  <c r="K199" i="19"/>
  <c r="J199" i="19"/>
  <c r="K198" i="19"/>
  <c r="J336" i="19"/>
  <c r="K197" i="19"/>
  <c r="J197" i="19"/>
  <c r="K196" i="19"/>
  <c r="J196" i="19"/>
  <c r="K195" i="19"/>
  <c r="J195" i="19"/>
  <c r="K194" i="19"/>
  <c r="J194" i="19"/>
  <c r="K193" i="19"/>
  <c r="J193" i="19"/>
  <c r="K192" i="19"/>
  <c r="J192" i="19"/>
  <c r="K191" i="19"/>
  <c r="J177" i="19"/>
  <c r="K190" i="19"/>
  <c r="J258" i="19"/>
  <c r="K189" i="19"/>
  <c r="J189" i="19"/>
  <c r="K188" i="19"/>
  <c r="J188" i="19"/>
  <c r="K187" i="19"/>
  <c r="J187" i="19"/>
  <c r="K186" i="19"/>
  <c r="J348" i="19"/>
  <c r="K185" i="19"/>
  <c r="J198" i="19"/>
  <c r="K184" i="19"/>
  <c r="J241" i="19"/>
  <c r="K183" i="19"/>
  <c r="J208" i="19"/>
  <c r="K182" i="19"/>
  <c r="J182" i="19"/>
  <c r="K181" i="19"/>
  <c r="J181" i="19"/>
  <c r="K180" i="19"/>
  <c r="J215" i="19"/>
  <c r="K179" i="19"/>
  <c r="J179" i="19"/>
  <c r="K178" i="19"/>
  <c r="J178" i="19"/>
  <c r="K177" i="19"/>
  <c r="J365" i="19"/>
  <c r="K176" i="19"/>
  <c r="J176" i="19"/>
  <c r="K175" i="19"/>
  <c r="J175" i="19"/>
  <c r="K174" i="19"/>
  <c r="J174" i="19"/>
  <c r="K173" i="19"/>
  <c r="J173" i="19"/>
  <c r="K172" i="19"/>
  <c r="J172" i="19"/>
  <c r="K171" i="19"/>
  <c r="J171" i="19"/>
  <c r="K170" i="19"/>
  <c r="J170" i="19"/>
  <c r="K169" i="19"/>
  <c r="J169" i="19"/>
  <c r="K168" i="19"/>
  <c r="J168" i="19"/>
  <c r="K167" i="19"/>
  <c r="J167" i="19"/>
  <c r="K166" i="19"/>
  <c r="J166" i="19"/>
  <c r="K165" i="19"/>
  <c r="J165" i="19"/>
  <c r="K164" i="19"/>
  <c r="J164" i="19"/>
  <c r="K163" i="19"/>
  <c r="J163" i="19"/>
  <c r="K162" i="19"/>
  <c r="J162" i="19"/>
  <c r="K161" i="19"/>
  <c r="J161" i="19"/>
  <c r="K160" i="19"/>
  <c r="J160" i="19"/>
  <c r="K159" i="19"/>
  <c r="J159" i="19"/>
  <c r="K158" i="19"/>
  <c r="J158" i="19"/>
  <c r="K157" i="19"/>
  <c r="J157" i="19"/>
  <c r="K156" i="19"/>
  <c r="J156" i="19"/>
  <c r="K155" i="19"/>
  <c r="J155" i="19"/>
  <c r="K154" i="19"/>
  <c r="J154" i="19"/>
  <c r="K153" i="19"/>
  <c r="J153" i="19"/>
  <c r="K152" i="19"/>
  <c r="J152" i="19"/>
  <c r="K151" i="19"/>
  <c r="J151" i="19"/>
  <c r="K150" i="19"/>
  <c r="J150" i="19"/>
  <c r="K149" i="19"/>
  <c r="J149" i="19"/>
  <c r="K148" i="19"/>
  <c r="J148" i="19"/>
  <c r="K147" i="19"/>
  <c r="J147" i="19"/>
  <c r="K146" i="19"/>
  <c r="J146" i="19"/>
  <c r="K145" i="19"/>
  <c r="J145" i="19"/>
  <c r="K144" i="19"/>
  <c r="J144" i="19"/>
  <c r="K143" i="19"/>
  <c r="J143" i="19"/>
  <c r="K142" i="19"/>
  <c r="J142" i="19"/>
  <c r="K141" i="19"/>
  <c r="J141" i="19"/>
  <c r="K140" i="19"/>
  <c r="J140" i="19"/>
  <c r="K139" i="19"/>
  <c r="J139" i="19"/>
  <c r="K138" i="19"/>
  <c r="J138" i="19"/>
  <c r="K137" i="19"/>
  <c r="J137" i="19"/>
  <c r="K136" i="19"/>
  <c r="J136" i="19"/>
  <c r="K135" i="19"/>
  <c r="J135" i="19"/>
  <c r="K134" i="19"/>
  <c r="J134" i="19"/>
  <c r="K133" i="19"/>
  <c r="J133" i="19"/>
  <c r="K132" i="19"/>
  <c r="J132" i="19"/>
  <c r="K131" i="19"/>
  <c r="J131" i="19"/>
  <c r="K130" i="19"/>
  <c r="J130" i="19"/>
  <c r="K129" i="19"/>
  <c r="J129" i="19"/>
  <c r="K128" i="19"/>
  <c r="J128" i="19"/>
  <c r="K127" i="19"/>
  <c r="J127" i="19"/>
  <c r="K126" i="19"/>
  <c r="J126" i="19"/>
  <c r="K125" i="19"/>
  <c r="J125" i="19"/>
  <c r="K124" i="19"/>
  <c r="J124" i="19"/>
  <c r="K123" i="19"/>
  <c r="J123" i="19"/>
  <c r="K122" i="19"/>
  <c r="J122" i="19"/>
  <c r="K121" i="19"/>
  <c r="J121" i="19"/>
  <c r="K120" i="19"/>
  <c r="J120" i="19"/>
  <c r="K119" i="19"/>
  <c r="J119" i="19"/>
  <c r="K118" i="19"/>
  <c r="J118" i="19"/>
  <c r="K117" i="19"/>
  <c r="J117" i="19"/>
  <c r="K116" i="19"/>
  <c r="J116" i="19"/>
  <c r="K115" i="19"/>
  <c r="J115" i="19"/>
  <c r="K114" i="19"/>
  <c r="J114" i="19"/>
  <c r="K113" i="19"/>
  <c r="J113" i="19"/>
  <c r="K112" i="19"/>
  <c r="J112" i="19"/>
  <c r="K111" i="19"/>
  <c r="J111" i="19"/>
  <c r="K110" i="19"/>
  <c r="J110" i="19"/>
  <c r="K109" i="19"/>
  <c r="J109" i="19"/>
  <c r="K108" i="19"/>
  <c r="J108" i="19"/>
  <c r="K107" i="19"/>
  <c r="J107" i="19"/>
  <c r="K106" i="19"/>
  <c r="J106" i="19"/>
  <c r="K105" i="19"/>
  <c r="J105" i="19"/>
  <c r="K104" i="19"/>
  <c r="J104" i="19"/>
  <c r="K103" i="19"/>
  <c r="J103" i="19"/>
  <c r="K102" i="19"/>
  <c r="J102" i="19"/>
  <c r="K101" i="19"/>
  <c r="J101" i="19"/>
  <c r="K100" i="19"/>
  <c r="J100" i="19"/>
  <c r="K99" i="19"/>
  <c r="J99" i="19"/>
  <c r="K98" i="19"/>
  <c r="J98" i="19"/>
  <c r="K97" i="19"/>
  <c r="J97" i="19"/>
  <c r="K96" i="19"/>
  <c r="J96" i="19"/>
  <c r="K95" i="19"/>
  <c r="J95" i="19"/>
  <c r="K94" i="19"/>
  <c r="J94" i="19"/>
  <c r="K93" i="19"/>
  <c r="J93" i="19"/>
  <c r="K92" i="19"/>
  <c r="J92" i="19"/>
  <c r="K91" i="19"/>
  <c r="J91" i="19"/>
  <c r="K90" i="19"/>
  <c r="J90" i="19"/>
  <c r="K89" i="19"/>
  <c r="J89" i="19"/>
  <c r="K88" i="19"/>
  <c r="J88" i="19"/>
  <c r="K87" i="19"/>
  <c r="J87" i="19"/>
  <c r="K86" i="19"/>
  <c r="J86" i="19"/>
  <c r="K85" i="19"/>
  <c r="J85" i="19"/>
  <c r="K84" i="19"/>
  <c r="J84" i="19"/>
  <c r="K83" i="19"/>
  <c r="J83" i="19"/>
  <c r="K82" i="19"/>
  <c r="J82" i="19"/>
  <c r="K81" i="19"/>
  <c r="J81" i="19"/>
  <c r="K80" i="19"/>
  <c r="J80" i="19"/>
  <c r="K79" i="19"/>
  <c r="J79" i="19"/>
  <c r="K78" i="19"/>
  <c r="J78" i="19"/>
  <c r="K77" i="19"/>
  <c r="J77" i="19"/>
  <c r="K76" i="19"/>
  <c r="J76" i="19"/>
  <c r="K75" i="19"/>
  <c r="J75" i="19"/>
  <c r="K74" i="19"/>
  <c r="J74" i="19"/>
  <c r="K73" i="19"/>
  <c r="J73" i="19"/>
  <c r="K72" i="19"/>
  <c r="J72" i="19"/>
  <c r="K71" i="19"/>
  <c r="J71" i="19"/>
  <c r="K70" i="19"/>
  <c r="J70" i="19"/>
  <c r="K69" i="19"/>
  <c r="J69" i="19"/>
  <c r="K68" i="19"/>
  <c r="J68" i="19"/>
  <c r="K67" i="19"/>
  <c r="J67" i="19"/>
  <c r="K66" i="19"/>
  <c r="J66" i="19"/>
  <c r="K65" i="19"/>
  <c r="J65" i="19"/>
  <c r="K64" i="19"/>
  <c r="J64" i="19"/>
  <c r="K63" i="19"/>
  <c r="J63" i="19"/>
  <c r="K62" i="19"/>
  <c r="J62" i="19"/>
  <c r="K61" i="19"/>
  <c r="J61" i="19"/>
  <c r="K60" i="19"/>
  <c r="J60" i="19"/>
  <c r="K59" i="19"/>
  <c r="J59" i="19"/>
  <c r="K58" i="19"/>
  <c r="J58" i="19"/>
  <c r="K57" i="19"/>
  <c r="J57" i="19"/>
  <c r="K56" i="19"/>
  <c r="J56" i="19"/>
  <c r="K55" i="19"/>
  <c r="J55" i="19"/>
  <c r="K54" i="19"/>
  <c r="J54" i="19"/>
  <c r="K53" i="19"/>
  <c r="J53" i="19"/>
  <c r="K52" i="19"/>
  <c r="J52" i="19"/>
  <c r="K51" i="19"/>
  <c r="J51" i="19"/>
  <c r="K50" i="19"/>
  <c r="J50" i="19"/>
  <c r="K49" i="19"/>
  <c r="J49" i="19"/>
  <c r="K48" i="19"/>
  <c r="J48" i="19"/>
  <c r="K47" i="19"/>
  <c r="J47" i="19"/>
  <c r="K46" i="19"/>
  <c r="J46" i="19"/>
  <c r="K45" i="19"/>
  <c r="J45" i="19"/>
  <c r="K44" i="19"/>
  <c r="J44" i="19"/>
  <c r="K43" i="19"/>
  <c r="J43" i="19"/>
  <c r="K42" i="19"/>
  <c r="J42" i="19"/>
  <c r="K41" i="19"/>
  <c r="J41" i="19"/>
  <c r="K40" i="19"/>
  <c r="J40" i="19"/>
  <c r="K39" i="19"/>
  <c r="J39" i="19"/>
  <c r="K38" i="19"/>
  <c r="J38" i="19"/>
  <c r="K37" i="19"/>
  <c r="J37" i="19"/>
  <c r="K36" i="19"/>
  <c r="J36" i="19"/>
  <c r="K35" i="19"/>
  <c r="J35" i="19"/>
  <c r="K34" i="19"/>
  <c r="J34" i="19"/>
  <c r="K33" i="19"/>
  <c r="J33" i="19"/>
  <c r="K32" i="19"/>
  <c r="J32" i="19"/>
  <c r="K31" i="19"/>
  <c r="J31" i="19"/>
  <c r="K30" i="19"/>
  <c r="J30" i="19"/>
  <c r="K29" i="19"/>
  <c r="J29" i="19"/>
  <c r="K28" i="19"/>
  <c r="J28" i="19"/>
  <c r="K27" i="19"/>
  <c r="J27" i="19"/>
  <c r="K26" i="19"/>
  <c r="J26" i="19"/>
  <c r="K25" i="19"/>
  <c r="J25" i="19"/>
  <c r="K24" i="19"/>
  <c r="J24" i="19"/>
  <c r="K23" i="19"/>
  <c r="J23" i="19"/>
  <c r="K22" i="19"/>
  <c r="J22" i="19"/>
  <c r="K21" i="19"/>
  <c r="J21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K10" i="19"/>
  <c r="J10" i="19"/>
  <c r="K9" i="19"/>
  <c r="J9" i="19"/>
  <c r="K8" i="19"/>
  <c r="J8" i="19"/>
  <c r="K7" i="19"/>
  <c r="J7" i="19"/>
  <c r="K6" i="19"/>
  <c r="J6" i="19"/>
  <c r="K5" i="19"/>
  <c r="J5" i="19"/>
  <c r="K4" i="19"/>
  <c r="J4" i="19"/>
  <c r="K1658" i="18"/>
  <c r="J1658" i="18"/>
  <c r="K1657" i="18"/>
  <c r="J1657" i="18"/>
  <c r="K1656" i="18"/>
  <c r="J1656" i="18"/>
  <c r="K1655" i="18"/>
  <c r="J1655" i="18"/>
  <c r="K1654" i="18"/>
  <c r="J1654" i="18"/>
  <c r="K1653" i="18"/>
  <c r="J1653" i="18"/>
  <c r="K1652" i="18"/>
  <c r="J1652" i="18"/>
  <c r="K1651" i="18"/>
  <c r="J1651" i="18"/>
  <c r="K1650" i="18"/>
  <c r="J1650" i="18"/>
  <c r="K1649" i="18"/>
  <c r="J1649" i="18"/>
  <c r="K1648" i="18"/>
  <c r="J1648" i="18"/>
  <c r="K1647" i="18"/>
  <c r="J1647" i="18"/>
  <c r="K1646" i="18"/>
  <c r="J1646" i="18"/>
  <c r="K1645" i="18"/>
  <c r="J1645" i="18"/>
  <c r="K1644" i="18"/>
  <c r="J1644" i="18"/>
  <c r="K1643" i="18"/>
  <c r="J1643" i="18"/>
  <c r="K1642" i="18"/>
  <c r="J1642" i="18"/>
  <c r="K1641" i="18"/>
  <c r="J1641" i="18"/>
  <c r="K1640" i="18"/>
  <c r="J1640" i="18"/>
  <c r="K1639" i="18"/>
  <c r="J1639" i="18"/>
  <c r="K1638" i="18"/>
  <c r="J1638" i="18"/>
  <c r="K1637" i="18"/>
  <c r="J1637" i="18"/>
  <c r="K1636" i="18"/>
  <c r="J1636" i="18"/>
  <c r="K1635" i="18"/>
  <c r="J1635" i="18"/>
  <c r="K1634" i="18"/>
  <c r="J1634" i="18"/>
  <c r="K1633" i="18"/>
  <c r="J1633" i="18"/>
  <c r="K1632" i="18"/>
  <c r="J1632" i="18"/>
  <c r="K1631" i="18"/>
  <c r="J1631" i="18"/>
  <c r="K1630" i="18"/>
  <c r="J1630" i="18"/>
  <c r="K1629" i="18"/>
  <c r="J1629" i="18"/>
  <c r="K1628" i="18"/>
  <c r="J1628" i="18"/>
  <c r="K1627" i="18"/>
  <c r="J1627" i="18"/>
  <c r="K1626" i="18"/>
  <c r="J1626" i="18"/>
  <c r="K1625" i="18"/>
  <c r="J1625" i="18"/>
  <c r="K1624" i="18"/>
  <c r="J1624" i="18"/>
  <c r="K1623" i="18"/>
  <c r="J1623" i="18"/>
  <c r="K1622" i="18"/>
  <c r="J1622" i="18"/>
  <c r="K1621" i="18"/>
  <c r="J1621" i="18"/>
  <c r="K1620" i="18"/>
  <c r="J1620" i="18"/>
  <c r="K1619" i="18"/>
  <c r="J1619" i="18"/>
  <c r="K1618" i="18"/>
  <c r="J1618" i="18"/>
  <c r="K1617" i="18"/>
  <c r="J1617" i="18"/>
  <c r="K1616" i="18"/>
  <c r="J1616" i="18"/>
  <c r="K1615" i="18"/>
  <c r="J1615" i="18"/>
  <c r="K1614" i="18"/>
  <c r="J1614" i="18"/>
  <c r="K1613" i="18"/>
  <c r="J1613" i="18"/>
  <c r="K1612" i="18"/>
  <c r="J1612" i="18"/>
  <c r="K1611" i="18"/>
  <c r="J1611" i="18"/>
  <c r="K1610" i="18"/>
  <c r="J1610" i="18"/>
  <c r="K1609" i="18"/>
  <c r="J1609" i="18"/>
  <c r="K1608" i="18"/>
  <c r="J1608" i="18"/>
  <c r="K1607" i="18"/>
  <c r="J1607" i="18"/>
  <c r="K1606" i="18"/>
  <c r="J1606" i="18"/>
  <c r="K1605" i="18"/>
  <c r="J1605" i="18"/>
  <c r="K1604" i="18"/>
  <c r="J1604" i="18"/>
  <c r="K1603" i="18"/>
  <c r="J1603" i="18"/>
  <c r="K1602" i="18"/>
  <c r="J1602" i="18"/>
  <c r="K1601" i="18"/>
  <c r="J1601" i="18"/>
  <c r="K1600" i="18"/>
  <c r="J1600" i="18"/>
  <c r="K1599" i="18"/>
  <c r="J1599" i="18"/>
  <c r="K1598" i="18"/>
  <c r="J1598" i="18"/>
  <c r="K1597" i="18"/>
  <c r="J1597" i="18"/>
  <c r="K1596" i="18"/>
  <c r="J1596" i="18"/>
  <c r="K1595" i="18"/>
  <c r="J1595" i="18"/>
  <c r="K1594" i="18"/>
  <c r="J1594" i="18"/>
  <c r="K1593" i="18"/>
  <c r="J1593" i="18"/>
  <c r="K1592" i="18"/>
  <c r="J1592" i="18"/>
  <c r="K1591" i="18"/>
  <c r="J1591" i="18"/>
  <c r="K1590" i="18"/>
  <c r="J1590" i="18"/>
  <c r="K1589" i="18"/>
  <c r="J1589" i="18"/>
  <c r="K1588" i="18"/>
  <c r="J1588" i="18"/>
  <c r="K1587" i="18"/>
  <c r="J1587" i="18"/>
  <c r="K1586" i="18"/>
  <c r="J1586" i="18"/>
  <c r="K1585" i="18"/>
  <c r="J1585" i="18"/>
  <c r="K1584" i="18"/>
  <c r="J1584" i="18"/>
  <c r="K1583" i="18"/>
  <c r="J1583" i="18"/>
  <c r="K1582" i="18"/>
  <c r="J1582" i="18"/>
  <c r="K1581" i="18"/>
  <c r="J1581" i="18"/>
  <c r="K1580" i="18"/>
  <c r="J1580" i="18"/>
  <c r="K1579" i="18"/>
  <c r="J1579" i="18"/>
  <c r="K1578" i="18"/>
  <c r="J1578" i="18"/>
  <c r="K1577" i="18"/>
  <c r="J1577" i="18"/>
  <c r="K1576" i="18"/>
  <c r="J1576" i="18"/>
  <c r="K1575" i="18"/>
  <c r="J1575" i="18"/>
  <c r="K1574" i="18"/>
  <c r="J1574" i="18"/>
  <c r="K1573" i="18"/>
  <c r="J1573" i="18"/>
  <c r="K1572" i="18"/>
  <c r="J1572" i="18"/>
  <c r="K1571" i="18"/>
  <c r="J1571" i="18"/>
  <c r="K1570" i="18"/>
  <c r="J1570" i="18"/>
  <c r="K1569" i="18"/>
  <c r="J1569" i="18"/>
  <c r="K1568" i="18"/>
  <c r="J1568" i="18"/>
  <c r="K1567" i="18"/>
  <c r="J1567" i="18"/>
  <c r="K1566" i="18"/>
  <c r="J1566" i="18"/>
  <c r="K1565" i="18"/>
  <c r="J1565" i="18"/>
  <c r="K1564" i="18"/>
  <c r="J1564" i="18"/>
  <c r="K1563" i="18"/>
  <c r="J1563" i="18"/>
  <c r="K1562" i="18"/>
  <c r="J1562" i="18"/>
  <c r="K1561" i="18"/>
  <c r="J1561" i="18"/>
  <c r="K1560" i="18"/>
  <c r="J1560" i="18"/>
  <c r="K1559" i="18"/>
  <c r="J1559" i="18"/>
  <c r="K1558" i="18"/>
  <c r="J1558" i="18"/>
  <c r="K1557" i="18"/>
  <c r="J1557" i="18"/>
  <c r="K1556" i="18"/>
  <c r="J1556" i="18"/>
  <c r="K1555" i="18"/>
  <c r="J1555" i="18"/>
  <c r="K1554" i="18"/>
  <c r="J1554" i="18"/>
  <c r="K1553" i="18"/>
  <c r="J1553" i="18"/>
  <c r="K1552" i="18"/>
  <c r="J1552" i="18"/>
  <c r="K1551" i="18"/>
  <c r="J1551" i="18"/>
  <c r="K1550" i="18"/>
  <c r="J1550" i="18"/>
  <c r="K1549" i="18"/>
  <c r="J1549" i="18"/>
  <c r="K1548" i="18"/>
  <c r="J1548" i="18"/>
  <c r="K1547" i="18"/>
  <c r="J1547" i="18"/>
  <c r="K1546" i="18"/>
  <c r="J1546" i="18"/>
  <c r="K1545" i="18"/>
  <c r="J1545" i="18"/>
  <c r="K1544" i="18"/>
  <c r="J1544" i="18"/>
  <c r="K1543" i="18"/>
  <c r="J1543" i="18"/>
  <c r="K1542" i="18"/>
  <c r="J1542" i="18"/>
  <c r="K1541" i="18"/>
  <c r="J1541" i="18"/>
  <c r="K1540" i="18"/>
  <c r="J1540" i="18"/>
  <c r="K1539" i="18"/>
  <c r="J1539" i="18"/>
  <c r="K1538" i="18"/>
  <c r="J1538" i="18"/>
  <c r="K1537" i="18"/>
  <c r="J1537" i="18"/>
  <c r="K1536" i="18"/>
  <c r="J1536" i="18"/>
  <c r="K1535" i="18"/>
  <c r="J1535" i="18"/>
  <c r="K1534" i="18"/>
  <c r="J1534" i="18"/>
  <c r="K1533" i="18"/>
  <c r="J1533" i="18"/>
  <c r="K1532" i="18"/>
  <c r="J1532" i="18"/>
  <c r="K1531" i="18"/>
  <c r="J1531" i="18"/>
  <c r="K1530" i="18"/>
  <c r="J1530" i="18"/>
  <c r="K1529" i="18"/>
  <c r="J1529" i="18"/>
  <c r="K1528" i="18"/>
  <c r="J1528" i="18"/>
  <c r="K1527" i="18"/>
  <c r="J1527" i="18"/>
  <c r="K1526" i="18"/>
  <c r="J1526" i="18"/>
  <c r="K1525" i="18"/>
  <c r="J1525" i="18"/>
  <c r="K1524" i="18"/>
  <c r="J1524" i="18"/>
  <c r="K1523" i="18"/>
  <c r="J1523" i="18"/>
  <c r="K1522" i="18"/>
  <c r="J1522" i="18"/>
  <c r="K1521" i="18"/>
  <c r="J1521" i="18"/>
  <c r="K1520" i="18"/>
  <c r="J1520" i="18"/>
  <c r="K1519" i="18"/>
  <c r="J1519" i="18"/>
  <c r="K1518" i="18"/>
  <c r="J1518" i="18"/>
  <c r="K1517" i="18"/>
  <c r="J1517" i="18"/>
  <c r="K1516" i="18"/>
  <c r="J1516" i="18"/>
  <c r="K1515" i="18"/>
  <c r="J1515" i="18"/>
  <c r="K1514" i="18"/>
  <c r="J1514" i="18"/>
  <c r="K1513" i="18"/>
  <c r="J1513" i="18"/>
  <c r="K1512" i="18"/>
  <c r="J1512" i="18"/>
  <c r="K1511" i="18"/>
  <c r="J1511" i="18"/>
  <c r="K1510" i="18"/>
  <c r="J1510" i="18"/>
  <c r="K1509" i="18"/>
  <c r="J1509" i="18"/>
  <c r="K1508" i="18"/>
  <c r="J1508" i="18"/>
  <c r="K1507" i="18"/>
  <c r="J1507" i="18"/>
  <c r="K1506" i="18"/>
  <c r="J1506" i="18"/>
  <c r="K1505" i="18"/>
  <c r="J1505" i="18"/>
  <c r="K1504" i="18"/>
  <c r="J1504" i="18"/>
  <c r="K1503" i="18"/>
  <c r="J1503" i="18"/>
  <c r="K1502" i="18"/>
  <c r="J1502" i="18"/>
  <c r="K1501" i="18"/>
  <c r="J1501" i="18"/>
  <c r="K1500" i="18"/>
  <c r="J1500" i="18"/>
  <c r="K1499" i="18"/>
  <c r="J1499" i="18"/>
  <c r="K1498" i="18"/>
  <c r="J1498" i="18"/>
  <c r="K1497" i="18"/>
  <c r="J1497" i="18"/>
  <c r="K1496" i="18"/>
  <c r="J1496" i="18"/>
  <c r="K1495" i="18"/>
  <c r="J1495" i="18"/>
  <c r="K1494" i="18"/>
  <c r="J1494" i="18"/>
  <c r="K1493" i="18"/>
  <c r="J1493" i="18"/>
  <c r="K1492" i="18"/>
  <c r="J1492" i="18"/>
  <c r="K1491" i="18"/>
  <c r="J1491" i="18"/>
  <c r="K1490" i="18"/>
  <c r="J1490" i="18"/>
  <c r="K1489" i="18"/>
  <c r="J1489" i="18"/>
  <c r="K1488" i="18"/>
  <c r="J1488" i="18"/>
  <c r="K1487" i="18"/>
  <c r="J1487" i="18"/>
  <c r="K1486" i="18"/>
  <c r="J1486" i="18"/>
  <c r="K1485" i="18"/>
  <c r="J1485" i="18"/>
  <c r="K1484" i="18"/>
  <c r="J1484" i="18"/>
  <c r="K1483" i="18"/>
  <c r="J1483" i="18"/>
  <c r="K1482" i="18"/>
  <c r="J1482" i="18"/>
  <c r="K1481" i="18"/>
  <c r="J1481" i="18"/>
  <c r="K1480" i="18"/>
  <c r="J1480" i="18"/>
  <c r="K1479" i="18"/>
  <c r="J1479" i="18"/>
  <c r="K1478" i="18"/>
  <c r="J1478" i="18"/>
  <c r="K1477" i="18"/>
  <c r="J1477" i="18"/>
  <c r="K1476" i="18"/>
  <c r="J1476" i="18"/>
  <c r="K1475" i="18"/>
  <c r="J1475" i="18"/>
  <c r="K1474" i="18"/>
  <c r="J1474" i="18"/>
  <c r="K1473" i="18"/>
  <c r="J1473" i="18"/>
  <c r="K1472" i="18"/>
  <c r="J1472" i="18"/>
  <c r="K1471" i="18"/>
  <c r="J1471" i="18"/>
  <c r="K1470" i="18"/>
  <c r="J1470" i="18"/>
  <c r="K1469" i="18"/>
  <c r="J1469" i="18"/>
  <c r="K1468" i="18"/>
  <c r="J1468" i="18"/>
  <c r="K1467" i="18"/>
  <c r="J1467" i="18"/>
  <c r="K1466" i="18"/>
  <c r="J1466" i="18"/>
  <c r="K1465" i="18"/>
  <c r="J1465" i="18"/>
  <c r="K1464" i="18"/>
  <c r="J1464" i="18"/>
  <c r="K1463" i="18"/>
  <c r="J1463" i="18"/>
  <c r="K1462" i="18"/>
  <c r="J1462" i="18"/>
  <c r="K1461" i="18"/>
  <c r="J1461" i="18"/>
  <c r="K1460" i="18"/>
  <c r="J1460" i="18"/>
  <c r="K1459" i="18"/>
  <c r="J1459" i="18"/>
  <c r="K1458" i="18"/>
  <c r="J1458" i="18"/>
  <c r="K1457" i="18"/>
  <c r="J1457" i="18"/>
  <c r="K1456" i="18"/>
  <c r="J1456" i="18"/>
  <c r="K1455" i="18"/>
  <c r="J1455" i="18"/>
  <c r="K1454" i="18"/>
  <c r="J1454" i="18"/>
  <c r="K1453" i="18"/>
  <c r="J1453" i="18"/>
  <c r="K1452" i="18"/>
  <c r="J1452" i="18"/>
  <c r="K1451" i="18"/>
  <c r="J1451" i="18"/>
  <c r="K1450" i="18"/>
  <c r="J1450" i="18"/>
  <c r="K1449" i="18"/>
  <c r="J1449" i="18"/>
  <c r="K1448" i="18"/>
  <c r="J1448" i="18"/>
  <c r="K1447" i="18"/>
  <c r="J1447" i="18"/>
  <c r="K1446" i="18"/>
  <c r="J1446" i="18"/>
  <c r="K1445" i="18"/>
  <c r="J1445" i="18"/>
  <c r="K1444" i="18"/>
  <c r="J1444" i="18"/>
  <c r="K1443" i="18"/>
  <c r="J1443" i="18"/>
  <c r="K1442" i="18"/>
  <c r="J1442" i="18"/>
  <c r="K1441" i="18"/>
  <c r="J1441" i="18"/>
  <c r="K1440" i="18"/>
  <c r="J1440" i="18"/>
  <c r="K1439" i="18"/>
  <c r="J1439" i="18"/>
  <c r="K1438" i="18"/>
  <c r="J1438" i="18"/>
  <c r="K1437" i="18"/>
  <c r="J1437" i="18"/>
  <c r="K1436" i="18"/>
  <c r="J1436" i="18"/>
  <c r="K1435" i="18"/>
  <c r="J1435" i="18"/>
  <c r="K1434" i="18"/>
  <c r="J1434" i="18"/>
  <c r="K1433" i="18"/>
  <c r="J1433" i="18"/>
  <c r="K1432" i="18"/>
  <c r="J1432" i="18"/>
  <c r="K1431" i="18"/>
  <c r="J1431" i="18"/>
  <c r="K1430" i="18"/>
  <c r="J1430" i="18"/>
  <c r="K1429" i="18"/>
  <c r="J1429" i="18"/>
  <c r="K1428" i="18"/>
  <c r="J1428" i="18"/>
  <c r="K1427" i="18"/>
  <c r="J1427" i="18"/>
  <c r="K1426" i="18"/>
  <c r="J1426" i="18"/>
  <c r="K1425" i="18"/>
  <c r="J1425" i="18"/>
  <c r="K1424" i="18"/>
  <c r="J1424" i="18"/>
  <c r="K1423" i="18"/>
  <c r="J1423" i="18"/>
  <c r="K1422" i="18"/>
  <c r="J1422" i="18"/>
  <c r="K1421" i="18"/>
  <c r="J1421" i="18"/>
  <c r="K1420" i="18"/>
  <c r="J1420" i="18"/>
  <c r="K1419" i="18"/>
  <c r="J1419" i="18"/>
  <c r="K1418" i="18"/>
  <c r="J1418" i="18"/>
  <c r="K1417" i="18"/>
  <c r="J1417" i="18"/>
  <c r="K1416" i="18"/>
  <c r="J1416" i="18"/>
  <c r="K1415" i="18"/>
  <c r="J1415" i="18"/>
  <c r="K1414" i="18"/>
  <c r="J1414" i="18"/>
  <c r="K1413" i="18"/>
  <c r="J1413" i="18"/>
  <c r="K1412" i="18"/>
  <c r="J1412" i="18"/>
  <c r="K1411" i="18"/>
  <c r="J1411" i="18"/>
  <c r="K1410" i="18"/>
  <c r="J1410" i="18"/>
  <c r="K1409" i="18"/>
  <c r="J1409" i="18"/>
  <c r="K1408" i="18"/>
  <c r="J1408" i="18"/>
  <c r="K1407" i="18"/>
  <c r="J1407" i="18"/>
  <c r="K1406" i="18"/>
  <c r="J1406" i="18"/>
  <c r="K1405" i="18"/>
  <c r="J1405" i="18"/>
  <c r="K1404" i="18"/>
  <c r="J1404" i="18"/>
  <c r="K1403" i="18"/>
  <c r="J1403" i="18"/>
  <c r="K1402" i="18"/>
  <c r="J1402" i="18"/>
  <c r="K1401" i="18"/>
  <c r="J1401" i="18"/>
  <c r="K1400" i="18"/>
  <c r="J1400" i="18"/>
  <c r="K1399" i="18"/>
  <c r="J1399" i="18"/>
  <c r="K1398" i="18"/>
  <c r="J1398" i="18"/>
  <c r="K1397" i="18"/>
  <c r="J1397" i="18"/>
  <c r="K1396" i="18"/>
  <c r="J1396" i="18"/>
  <c r="K1395" i="18"/>
  <c r="J1395" i="18"/>
  <c r="K1394" i="18"/>
  <c r="J1394" i="18"/>
  <c r="K1393" i="18"/>
  <c r="J1393" i="18"/>
  <c r="K1392" i="18"/>
  <c r="J1392" i="18"/>
  <c r="K1391" i="18"/>
  <c r="J1391" i="18"/>
  <c r="K1390" i="18"/>
  <c r="J1390" i="18"/>
  <c r="K1389" i="18"/>
  <c r="J1389" i="18"/>
  <c r="K1388" i="18"/>
  <c r="J1388" i="18"/>
  <c r="K1387" i="18"/>
  <c r="J1387" i="18"/>
  <c r="K1386" i="18"/>
  <c r="J1386" i="18"/>
  <c r="K1385" i="18"/>
  <c r="J1385" i="18"/>
  <c r="K1384" i="18"/>
  <c r="J1384" i="18"/>
  <c r="K1383" i="18"/>
  <c r="J1383" i="18"/>
  <c r="K1382" i="18"/>
  <c r="J1382" i="18"/>
  <c r="K1381" i="18"/>
  <c r="J1381" i="18"/>
  <c r="K1380" i="18"/>
  <c r="J1380" i="18"/>
  <c r="K1379" i="18"/>
  <c r="J1379" i="18"/>
  <c r="K1378" i="18"/>
  <c r="J1378" i="18"/>
  <c r="K1377" i="18"/>
  <c r="J1377" i="18"/>
  <c r="K1376" i="18"/>
  <c r="J1376" i="18"/>
  <c r="K1375" i="18"/>
  <c r="J1375" i="18"/>
  <c r="K1374" i="18"/>
  <c r="J1374" i="18"/>
  <c r="K1373" i="18"/>
  <c r="J1373" i="18"/>
  <c r="K1372" i="18"/>
  <c r="J1372" i="18"/>
  <c r="K1371" i="18"/>
  <c r="J1371" i="18"/>
  <c r="K1370" i="18"/>
  <c r="J1370" i="18"/>
  <c r="K1369" i="18"/>
  <c r="J1369" i="18"/>
  <c r="K1368" i="18"/>
  <c r="J1368" i="18"/>
  <c r="K1367" i="18"/>
  <c r="J1367" i="18"/>
  <c r="K1366" i="18"/>
  <c r="J1366" i="18"/>
  <c r="K1365" i="18"/>
  <c r="J1365" i="18"/>
  <c r="K1364" i="18"/>
  <c r="J1364" i="18"/>
  <c r="K1363" i="18"/>
  <c r="J1363" i="18"/>
  <c r="K1362" i="18"/>
  <c r="J1362" i="18"/>
  <c r="K1361" i="18"/>
  <c r="J1361" i="18"/>
  <c r="K1360" i="18"/>
  <c r="J1360" i="18"/>
  <c r="K1359" i="18"/>
  <c r="J1359" i="18"/>
  <c r="K1358" i="18"/>
  <c r="J1358" i="18"/>
  <c r="K1357" i="18"/>
  <c r="J1357" i="18"/>
  <c r="K1356" i="18"/>
  <c r="J1356" i="18"/>
  <c r="K1355" i="18"/>
  <c r="J1355" i="18"/>
  <c r="K1354" i="18"/>
  <c r="J1354" i="18"/>
  <c r="K1353" i="18"/>
  <c r="J1353" i="18"/>
  <c r="K1352" i="18"/>
  <c r="J1352" i="18"/>
  <c r="K1351" i="18"/>
  <c r="J1351" i="18"/>
  <c r="K1350" i="18"/>
  <c r="J1350" i="18"/>
  <c r="K1349" i="18"/>
  <c r="J1349" i="18"/>
  <c r="K1348" i="18"/>
  <c r="J1348" i="18"/>
  <c r="K1347" i="18"/>
  <c r="J1347" i="18"/>
  <c r="K1346" i="18"/>
  <c r="J1346" i="18"/>
  <c r="K1345" i="18"/>
  <c r="J1345" i="18"/>
  <c r="K1344" i="18"/>
  <c r="J1344" i="18"/>
  <c r="K1343" i="18"/>
  <c r="J1343" i="18"/>
  <c r="K1342" i="18"/>
  <c r="J1342" i="18"/>
  <c r="K1341" i="18"/>
  <c r="J1341" i="18"/>
  <c r="K1340" i="18"/>
  <c r="J1340" i="18"/>
  <c r="K1339" i="18"/>
  <c r="J1339" i="18"/>
  <c r="K1338" i="18"/>
  <c r="J1338" i="18"/>
  <c r="K1337" i="18"/>
  <c r="J1337" i="18"/>
  <c r="K1336" i="18"/>
  <c r="J1336" i="18"/>
  <c r="K1335" i="18"/>
  <c r="J1335" i="18"/>
  <c r="K1334" i="18"/>
  <c r="J1334" i="18"/>
  <c r="K1333" i="18"/>
  <c r="J1333" i="18"/>
  <c r="K1332" i="18"/>
  <c r="J1332" i="18"/>
  <c r="K1331" i="18"/>
  <c r="J1331" i="18"/>
  <c r="K1330" i="18"/>
  <c r="J1330" i="18"/>
  <c r="K1329" i="18"/>
  <c r="J1329" i="18"/>
  <c r="K1328" i="18"/>
  <c r="J1328" i="18"/>
  <c r="K1327" i="18"/>
  <c r="J1327" i="18"/>
  <c r="K1326" i="18"/>
  <c r="J1326" i="18"/>
  <c r="K1325" i="18"/>
  <c r="J1325" i="18"/>
  <c r="K1324" i="18"/>
  <c r="J1324" i="18"/>
  <c r="K1323" i="18"/>
  <c r="J1323" i="18"/>
  <c r="K1322" i="18"/>
  <c r="J1322" i="18"/>
  <c r="K1321" i="18"/>
  <c r="J1321" i="18"/>
  <c r="K1320" i="18"/>
  <c r="J1320" i="18"/>
  <c r="K1319" i="18"/>
  <c r="J1319" i="18"/>
  <c r="K1318" i="18"/>
  <c r="J1318" i="18"/>
  <c r="K1317" i="18"/>
  <c r="J1317" i="18"/>
  <c r="K1316" i="18"/>
  <c r="J1316" i="18"/>
  <c r="K1315" i="18"/>
  <c r="J1315" i="18"/>
  <c r="K1314" i="18"/>
  <c r="J1314" i="18"/>
  <c r="K1313" i="18"/>
  <c r="J1313" i="18"/>
  <c r="K1312" i="18"/>
  <c r="J1312" i="18"/>
  <c r="K1311" i="18"/>
  <c r="J1311" i="18"/>
  <c r="K1310" i="18"/>
  <c r="J1310" i="18"/>
  <c r="K1309" i="18"/>
  <c r="J1309" i="18"/>
  <c r="K1308" i="18"/>
  <c r="J1308" i="18"/>
  <c r="K1307" i="18"/>
  <c r="J1307" i="18"/>
  <c r="K1306" i="18"/>
  <c r="J1306" i="18"/>
  <c r="K1305" i="18"/>
  <c r="J1305" i="18"/>
  <c r="K1304" i="18"/>
  <c r="J1304" i="18"/>
  <c r="K1303" i="18"/>
  <c r="J1303" i="18"/>
  <c r="K1302" i="18"/>
  <c r="J1302" i="18"/>
  <c r="K1301" i="18"/>
  <c r="J1301" i="18"/>
  <c r="K1300" i="18"/>
  <c r="J1300" i="18"/>
  <c r="K1299" i="18"/>
  <c r="J1299" i="18"/>
  <c r="K1298" i="18"/>
  <c r="J1298" i="18"/>
  <c r="K1297" i="18"/>
  <c r="J1297" i="18"/>
  <c r="K1296" i="18"/>
  <c r="J1296" i="18"/>
  <c r="K1295" i="18"/>
  <c r="J1295" i="18"/>
  <c r="K1294" i="18"/>
  <c r="J1294" i="18"/>
  <c r="K1293" i="18"/>
  <c r="J1293" i="18"/>
  <c r="K1292" i="18"/>
  <c r="J1292" i="18"/>
  <c r="K1291" i="18"/>
  <c r="J1291" i="18"/>
  <c r="K1290" i="18"/>
  <c r="J1290" i="18"/>
  <c r="K1289" i="18"/>
  <c r="J1289" i="18"/>
  <c r="K1288" i="18"/>
  <c r="J1288" i="18"/>
  <c r="K1287" i="18"/>
  <c r="J1287" i="18"/>
  <c r="K1286" i="18"/>
  <c r="J1286" i="18"/>
  <c r="K1285" i="18"/>
  <c r="J1285" i="18"/>
  <c r="K1284" i="18"/>
  <c r="J1284" i="18"/>
  <c r="K1283" i="18"/>
  <c r="J1283" i="18"/>
  <c r="K1282" i="18"/>
  <c r="J1282" i="18"/>
  <c r="K1281" i="18"/>
  <c r="J1281" i="18"/>
  <c r="K1280" i="18"/>
  <c r="J1280" i="18"/>
  <c r="K1279" i="18"/>
  <c r="J1279" i="18"/>
  <c r="K1278" i="18"/>
  <c r="J1278" i="18"/>
  <c r="K1277" i="18"/>
  <c r="J1277" i="18"/>
  <c r="K1276" i="18"/>
  <c r="J1276" i="18"/>
  <c r="K1275" i="18"/>
  <c r="J1275" i="18"/>
  <c r="K1274" i="18"/>
  <c r="J1274" i="18"/>
  <c r="K1273" i="18"/>
  <c r="J1273" i="18"/>
  <c r="K1272" i="18"/>
  <c r="J1272" i="18"/>
  <c r="K1271" i="18"/>
  <c r="J1271" i="18"/>
  <c r="K1270" i="18"/>
  <c r="J1270" i="18"/>
  <c r="K1269" i="18"/>
  <c r="J1269" i="18"/>
  <c r="K1268" i="18"/>
  <c r="J1268" i="18"/>
  <c r="K1267" i="18"/>
  <c r="J1267" i="18"/>
  <c r="K1266" i="18"/>
  <c r="J1266" i="18"/>
  <c r="K1265" i="18"/>
  <c r="J1265" i="18"/>
  <c r="K1264" i="18"/>
  <c r="J1264" i="18"/>
  <c r="K1263" i="18"/>
  <c r="J1263" i="18"/>
  <c r="K1262" i="18"/>
  <c r="J1262" i="18"/>
  <c r="K1261" i="18"/>
  <c r="J1261" i="18"/>
  <c r="K1260" i="18"/>
  <c r="J1260" i="18"/>
  <c r="K1259" i="18"/>
  <c r="J1259" i="18"/>
  <c r="K1258" i="18"/>
  <c r="J1258" i="18"/>
  <c r="K1257" i="18"/>
  <c r="J1257" i="18"/>
  <c r="K1256" i="18"/>
  <c r="J1256" i="18"/>
  <c r="K1255" i="18"/>
  <c r="J1255" i="18"/>
  <c r="K1254" i="18"/>
  <c r="J1254" i="18"/>
  <c r="K1253" i="18"/>
  <c r="J1253" i="18"/>
  <c r="K1252" i="18"/>
  <c r="J1252" i="18"/>
  <c r="K1251" i="18"/>
  <c r="J1251" i="18"/>
  <c r="K1250" i="18"/>
  <c r="J1250" i="18"/>
  <c r="K1249" i="18"/>
  <c r="J1249" i="18"/>
  <c r="K1248" i="18"/>
  <c r="J1248" i="18"/>
  <c r="K1247" i="18"/>
  <c r="J1247" i="18"/>
  <c r="K1246" i="18"/>
  <c r="J1246" i="18"/>
  <c r="K1245" i="18"/>
  <c r="J1245" i="18"/>
  <c r="K1244" i="18"/>
  <c r="J1244" i="18"/>
  <c r="K1243" i="18"/>
  <c r="J1243" i="18"/>
  <c r="K1242" i="18"/>
  <c r="J1242" i="18"/>
  <c r="K1241" i="18"/>
  <c r="J1241" i="18"/>
  <c r="K1240" i="18"/>
  <c r="J1240" i="18"/>
  <c r="K1239" i="18"/>
  <c r="J1239" i="18"/>
  <c r="K1238" i="18"/>
  <c r="J1238" i="18"/>
  <c r="K1237" i="18"/>
  <c r="J1237" i="18"/>
  <c r="K1236" i="18"/>
  <c r="J1236" i="18"/>
  <c r="K1235" i="18"/>
  <c r="J1235" i="18"/>
  <c r="K1234" i="18"/>
  <c r="J1234" i="18"/>
  <c r="K1233" i="18"/>
  <c r="J1233" i="18"/>
  <c r="K1232" i="18"/>
  <c r="J1232" i="18"/>
  <c r="K1231" i="18"/>
  <c r="J1231" i="18"/>
  <c r="K1230" i="18"/>
  <c r="J1230" i="18"/>
  <c r="K1229" i="18"/>
  <c r="J1229" i="18"/>
  <c r="K1228" i="18"/>
  <c r="J1228" i="18"/>
  <c r="K1227" i="18"/>
  <c r="J1227" i="18"/>
  <c r="K1226" i="18"/>
  <c r="J1226" i="18"/>
  <c r="K1225" i="18"/>
  <c r="J1225" i="18"/>
  <c r="K1224" i="18"/>
  <c r="J1224" i="18"/>
  <c r="K1223" i="18"/>
  <c r="J1223" i="18"/>
  <c r="K1222" i="18"/>
  <c r="J1222" i="18"/>
  <c r="K1221" i="18"/>
  <c r="J1221" i="18"/>
  <c r="K1220" i="18"/>
  <c r="J1220" i="18"/>
  <c r="K1219" i="18"/>
  <c r="J1219" i="18"/>
  <c r="K1218" i="18"/>
  <c r="J1218" i="18"/>
  <c r="K1217" i="18"/>
  <c r="J1217" i="18"/>
  <c r="K1216" i="18"/>
  <c r="J1216" i="18"/>
  <c r="K1215" i="18"/>
  <c r="J1215" i="18"/>
  <c r="K1214" i="18"/>
  <c r="J1214" i="18"/>
  <c r="K1213" i="18"/>
  <c r="J1213" i="18"/>
  <c r="K1212" i="18"/>
  <c r="J1212" i="18"/>
  <c r="K1211" i="18"/>
  <c r="J1211" i="18"/>
  <c r="K1210" i="18"/>
  <c r="J1210" i="18"/>
  <c r="K1209" i="18"/>
  <c r="J1209" i="18"/>
  <c r="K1208" i="18"/>
  <c r="J1208" i="18"/>
  <c r="K1207" i="18"/>
  <c r="J1207" i="18"/>
  <c r="K1206" i="18"/>
  <c r="J1206" i="18"/>
  <c r="K1205" i="18"/>
  <c r="J1205" i="18"/>
  <c r="K1204" i="18"/>
  <c r="J1204" i="18"/>
  <c r="K1203" i="18"/>
  <c r="J1203" i="18"/>
  <c r="K1202" i="18"/>
  <c r="J1202" i="18"/>
  <c r="K1201" i="18"/>
  <c r="J1201" i="18"/>
  <c r="K1200" i="18"/>
  <c r="J1200" i="18"/>
  <c r="K1199" i="18"/>
  <c r="J1199" i="18"/>
  <c r="K1198" i="18"/>
  <c r="J1198" i="18"/>
  <c r="K1197" i="18"/>
  <c r="J1197" i="18"/>
  <c r="K1196" i="18"/>
  <c r="J1196" i="18"/>
  <c r="K1195" i="18"/>
  <c r="J1195" i="18"/>
  <c r="K1194" i="18"/>
  <c r="J1194" i="18"/>
  <c r="K1193" i="18"/>
  <c r="J1193" i="18"/>
  <c r="K1192" i="18"/>
  <c r="J1192" i="18"/>
  <c r="K1191" i="18"/>
  <c r="J1191" i="18"/>
  <c r="K1190" i="18"/>
  <c r="J1190" i="18"/>
  <c r="K1189" i="18"/>
  <c r="J1189" i="18"/>
  <c r="K1188" i="18"/>
  <c r="J1188" i="18"/>
  <c r="K1187" i="18"/>
  <c r="J1187" i="18"/>
  <c r="K1186" i="18"/>
  <c r="J1186" i="18"/>
  <c r="K1185" i="18"/>
  <c r="J1185" i="18"/>
  <c r="K1184" i="18"/>
  <c r="J1184" i="18"/>
  <c r="K1183" i="18"/>
  <c r="J1183" i="18"/>
  <c r="K1182" i="18"/>
  <c r="J1182" i="18"/>
  <c r="K1181" i="18"/>
  <c r="J1181" i="18"/>
  <c r="K1180" i="18"/>
  <c r="J1180" i="18"/>
  <c r="K1179" i="18"/>
  <c r="J1179" i="18"/>
  <c r="K1178" i="18"/>
  <c r="J1178" i="18"/>
  <c r="K1177" i="18"/>
  <c r="J1177" i="18"/>
  <c r="K1176" i="18"/>
  <c r="J1176" i="18"/>
  <c r="K1175" i="18"/>
  <c r="J1175" i="18"/>
  <c r="K1174" i="18"/>
  <c r="J1174" i="18"/>
  <c r="K1173" i="18"/>
  <c r="J1173" i="18"/>
  <c r="K1172" i="18"/>
  <c r="J1172" i="18"/>
  <c r="K1171" i="18"/>
  <c r="J1171" i="18"/>
  <c r="K1170" i="18"/>
  <c r="J1170" i="18"/>
  <c r="K1169" i="18"/>
  <c r="J1169" i="18"/>
  <c r="K1168" i="18"/>
  <c r="J1168" i="18"/>
  <c r="K1167" i="18"/>
  <c r="J1167" i="18"/>
  <c r="K1166" i="18"/>
  <c r="J1166" i="18"/>
  <c r="K1165" i="18"/>
  <c r="J1165" i="18"/>
  <c r="K1164" i="18"/>
  <c r="J1164" i="18"/>
  <c r="K1163" i="18"/>
  <c r="J1163" i="18"/>
  <c r="K1162" i="18"/>
  <c r="J1162" i="18"/>
  <c r="K1161" i="18"/>
  <c r="J1161" i="18"/>
  <c r="K1160" i="18"/>
  <c r="J1160" i="18"/>
  <c r="K1159" i="18"/>
  <c r="J1159" i="18"/>
  <c r="K1158" i="18"/>
  <c r="J1158" i="18"/>
  <c r="K1157" i="18"/>
  <c r="J1157" i="18"/>
  <c r="K1156" i="18"/>
  <c r="J1156" i="18"/>
  <c r="K1155" i="18"/>
  <c r="J1155" i="18"/>
  <c r="K1154" i="18"/>
  <c r="J1154" i="18"/>
  <c r="K1153" i="18"/>
  <c r="J1153" i="18"/>
  <c r="K1152" i="18"/>
  <c r="J1152" i="18"/>
  <c r="K1151" i="18"/>
  <c r="J1151" i="18"/>
  <c r="K1150" i="18"/>
  <c r="J1150" i="18"/>
  <c r="K1149" i="18"/>
  <c r="J1149" i="18"/>
  <c r="K1148" i="18"/>
  <c r="J1148" i="18"/>
  <c r="K1147" i="18"/>
  <c r="J1147" i="18"/>
  <c r="K1146" i="18"/>
  <c r="J1146" i="18"/>
  <c r="K1145" i="18"/>
  <c r="J1145" i="18"/>
  <c r="K1144" i="18"/>
  <c r="J1144" i="18"/>
  <c r="K1143" i="18"/>
  <c r="J1143" i="18"/>
  <c r="K1142" i="18"/>
  <c r="J1142" i="18"/>
  <c r="K1141" i="18"/>
  <c r="J1141" i="18"/>
  <c r="K1140" i="18"/>
  <c r="J1140" i="18"/>
  <c r="K1139" i="18"/>
  <c r="J1139" i="18"/>
  <c r="K1138" i="18"/>
  <c r="J1138" i="18"/>
  <c r="K1137" i="18"/>
  <c r="J1137" i="18"/>
  <c r="K1136" i="18"/>
  <c r="J1136" i="18"/>
  <c r="K1135" i="18"/>
  <c r="J1135" i="18"/>
  <c r="K1134" i="18"/>
  <c r="J1134" i="18"/>
  <c r="K1133" i="18"/>
  <c r="J1133" i="18"/>
  <c r="K1132" i="18"/>
  <c r="J1132" i="18"/>
  <c r="K1131" i="18"/>
  <c r="J1131" i="18"/>
  <c r="K1130" i="18"/>
  <c r="J1130" i="18"/>
  <c r="K1129" i="18"/>
  <c r="J1129" i="18"/>
  <c r="K1128" i="18"/>
  <c r="J1128" i="18"/>
  <c r="K1127" i="18"/>
  <c r="J1127" i="18"/>
  <c r="K1126" i="18"/>
  <c r="J1126" i="18"/>
  <c r="K1125" i="18"/>
  <c r="J1125" i="18"/>
  <c r="K1124" i="18"/>
  <c r="J1124" i="18"/>
  <c r="K1123" i="18"/>
  <c r="J1123" i="18"/>
  <c r="K1122" i="18"/>
  <c r="J1122" i="18"/>
  <c r="K1121" i="18"/>
  <c r="J1121" i="18"/>
  <c r="K1120" i="18"/>
  <c r="J1120" i="18"/>
  <c r="K1119" i="18"/>
  <c r="J1119" i="18"/>
  <c r="K1118" i="18"/>
  <c r="J1118" i="18"/>
  <c r="K1117" i="18"/>
  <c r="J1117" i="18"/>
  <c r="K1116" i="18"/>
  <c r="J1116" i="18"/>
  <c r="K1115" i="18"/>
  <c r="J1115" i="18"/>
  <c r="K1114" i="18"/>
  <c r="J1114" i="18"/>
  <c r="K1113" i="18"/>
  <c r="J1113" i="18"/>
  <c r="K1112" i="18"/>
  <c r="J1112" i="18"/>
  <c r="K1111" i="18"/>
  <c r="J1111" i="18"/>
  <c r="K1110" i="18"/>
  <c r="J1110" i="18"/>
  <c r="K1109" i="18"/>
  <c r="J1109" i="18"/>
  <c r="K1108" i="18"/>
  <c r="J1108" i="18"/>
  <c r="K1107" i="18"/>
  <c r="J1107" i="18"/>
  <c r="K1106" i="18"/>
  <c r="J1106" i="18"/>
  <c r="K1105" i="18"/>
  <c r="J1105" i="18"/>
  <c r="K1104" i="18"/>
  <c r="J1104" i="18"/>
  <c r="K1103" i="18"/>
  <c r="J1103" i="18"/>
  <c r="K1102" i="18"/>
  <c r="J1102" i="18"/>
  <c r="K1101" i="18"/>
  <c r="J1101" i="18"/>
  <c r="K1100" i="18"/>
  <c r="J1100" i="18"/>
  <c r="K1099" i="18"/>
  <c r="J1099" i="18"/>
  <c r="K1098" i="18"/>
  <c r="J1098" i="18"/>
  <c r="K1097" i="18"/>
  <c r="J1097" i="18"/>
  <c r="K1096" i="18"/>
  <c r="J1096" i="18"/>
  <c r="K1095" i="18"/>
  <c r="J1095" i="18"/>
  <c r="K1094" i="18"/>
  <c r="J1094" i="18"/>
  <c r="K1093" i="18"/>
  <c r="J1093" i="18"/>
  <c r="K1092" i="18"/>
  <c r="J1092" i="18"/>
  <c r="K1091" i="18"/>
  <c r="J1091" i="18"/>
  <c r="K1090" i="18"/>
  <c r="J1090" i="18"/>
  <c r="K1089" i="18"/>
  <c r="J1089" i="18"/>
  <c r="K1088" i="18"/>
  <c r="J1088" i="18"/>
  <c r="K1087" i="18"/>
  <c r="J1087" i="18"/>
  <c r="K1086" i="18"/>
  <c r="J1086" i="18"/>
  <c r="K1085" i="18"/>
  <c r="J1085" i="18"/>
  <c r="K1084" i="18"/>
  <c r="J1084" i="18"/>
  <c r="K1083" i="18"/>
  <c r="J1083" i="18"/>
  <c r="K1082" i="18"/>
  <c r="J1082" i="18"/>
  <c r="K1081" i="18"/>
  <c r="J1081" i="18"/>
  <c r="K1080" i="18"/>
  <c r="J1080" i="18"/>
  <c r="K1079" i="18"/>
  <c r="J1079" i="18"/>
  <c r="K1078" i="18"/>
  <c r="J1078" i="18"/>
  <c r="K1077" i="18"/>
  <c r="J1077" i="18"/>
  <c r="K1076" i="18"/>
  <c r="J1076" i="18"/>
  <c r="K1075" i="18"/>
  <c r="J1075" i="18"/>
  <c r="K1074" i="18"/>
  <c r="J1074" i="18"/>
  <c r="K1073" i="18"/>
  <c r="J1073" i="18"/>
  <c r="K1072" i="18"/>
  <c r="J1072" i="18"/>
  <c r="K1071" i="18"/>
  <c r="J1071" i="18"/>
  <c r="K1070" i="18"/>
  <c r="J1070" i="18"/>
  <c r="K1069" i="18"/>
  <c r="J1069" i="18"/>
  <c r="K1068" i="18"/>
  <c r="J1068" i="18"/>
  <c r="K1067" i="18"/>
  <c r="J1067" i="18"/>
  <c r="K1066" i="18"/>
  <c r="J1066" i="18"/>
  <c r="K1065" i="18"/>
  <c r="J1065" i="18"/>
  <c r="K1064" i="18"/>
  <c r="J1064" i="18"/>
  <c r="K1063" i="18"/>
  <c r="J1063" i="18"/>
  <c r="K1062" i="18"/>
  <c r="J1062" i="18"/>
  <c r="K1061" i="18"/>
  <c r="J1061" i="18"/>
  <c r="K1060" i="18"/>
  <c r="J1060" i="18"/>
  <c r="K1059" i="18"/>
  <c r="J1059" i="18"/>
  <c r="K1058" i="18"/>
  <c r="J1058" i="18"/>
  <c r="K1057" i="18"/>
  <c r="J1057" i="18"/>
  <c r="K1056" i="18"/>
  <c r="J1056" i="18"/>
  <c r="K1055" i="18"/>
  <c r="J1055" i="18"/>
  <c r="K1054" i="18"/>
  <c r="J1054" i="18"/>
  <c r="K1053" i="18"/>
  <c r="J1053" i="18"/>
  <c r="K1052" i="18"/>
  <c r="J1052" i="18"/>
  <c r="K1051" i="18"/>
  <c r="J1051" i="18"/>
  <c r="K1050" i="18"/>
  <c r="J1050" i="18"/>
  <c r="K1049" i="18"/>
  <c r="J1049" i="18"/>
  <c r="K1048" i="18"/>
  <c r="J1048" i="18"/>
  <c r="K1047" i="18"/>
  <c r="J1047" i="18"/>
  <c r="K1046" i="18"/>
  <c r="J1046" i="18"/>
  <c r="K1045" i="18"/>
  <c r="J1045" i="18"/>
  <c r="K1044" i="18"/>
  <c r="J1044" i="18"/>
  <c r="K1043" i="18"/>
  <c r="J1043" i="18"/>
  <c r="K1042" i="18"/>
  <c r="J1042" i="18"/>
  <c r="K1041" i="18"/>
  <c r="J1041" i="18"/>
  <c r="K1040" i="18"/>
  <c r="J1040" i="18"/>
  <c r="K1039" i="18"/>
  <c r="J1039" i="18"/>
  <c r="K1038" i="18"/>
  <c r="J1038" i="18"/>
  <c r="K1037" i="18"/>
  <c r="J1037" i="18"/>
  <c r="K1036" i="18"/>
  <c r="J1036" i="18"/>
  <c r="K1035" i="18"/>
  <c r="J1035" i="18"/>
  <c r="K1034" i="18"/>
  <c r="J1034" i="18"/>
  <c r="K1033" i="18"/>
  <c r="J1033" i="18"/>
  <c r="K1032" i="18"/>
  <c r="J1032" i="18"/>
  <c r="K1031" i="18"/>
  <c r="J1031" i="18"/>
  <c r="K1030" i="18"/>
  <c r="J1030" i="18"/>
  <c r="K1029" i="18"/>
  <c r="J1029" i="18"/>
  <c r="K1028" i="18"/>
  <c r="J1028" i="18"/>
  <c r="K1027" i="18"/>
  <c r="J1027" i="18"/>
  <c r="K1026" i="18"/>
  <c r="J1026" i="18"/>
  <c r="K1025" i="18"/>
  <c r="J1025" i="18"/>
  <c r="K1024" i="18"/>
  <c r="J1024" i="18"/>
  <c r="K1023" i="18"/>
  <c r="J1023" i="18"/>
  <c r="K1022" i="18"/>
  <c r="J1022" i="18"/>
  <c r="K1021" i="18"/>
  <c r="J1021" i="18"/>
  <c r="K1020" i="18"/>
  <c r="J1020" i="18"/>
  <c r="K1019" i="18"/>
  <c r="J1019" i="18"/>
  <c r="K1018" i="18"/>
  <c r="J1018" i="18"/>
  <c r="K1017" i="18"/>
  <c r="J1017" i="18"/>
  <c r="K1016" i="18"/>
  <c r="J1016" i="18"/>
  <c r="K1015" i="18"/>
  <c r="J1015" i="18"/>
  <c r="K1014" i="18"/>
  <c r="J1014" i="18"/>
  <c r="K1013" i="18"/>
  <c r="J1013" i="18"/>
  <c r="K1012" i="18"/>
  <c r="J1012" i="18"/>
  <c r="K1011" i="18"/>
  <c r="J1011" i="18"/>
  <c r="K1010" i="18"/>
  <c r="J1010" i="18"/>
  <c r="K1009" i="18"/>
  <c r="J1009" i="18"/>
  <c r="K1008" i="18"/>
  <c r="J1008" i="18"/>
  <c r="K1007" i="18"/>
  <c r="J1007" i="18"/>
  <c r="K1006" i="18"/>
  <c r="J1006" i="18"/>
  <c r="K1005" i="18"/>
  <c r="J1005" i="18"/>
  <c r="K1004" i="18"/>
  <c r="J1004" i="18"/>
  <c r="K1003" i="18"/>
  <c r="J1003" i="18"/>
  <c r="K1002" i="18"/>
  <c r="J1002" i="18"/>
  <c r="K1001" i="18"/>
  <c r="J1001" i="18"/>
  <c r="K1000" i="18"/>
  <c r="J1000" i="18"/>
  <c r="K999" i="18"/>
  <c r="J999" i="18"/>
  <c r="K998" i="18"/>
  <c r="J998" i="18"/>
  <c r="K997" i="18"/>
  <c r="J997" i="18"/>
  <c r="K996" i="18"/>
  <c r="J996" i="18"/>
  <c r="K995" i="18"/>
  <c r="J995" i="18"/>
  <c r="K994" i="18"/>
  <c r="J994" i="18"/>
  <c r="K993" i="18"/>
  <c r="J993" i="18"/>
  <c r="K992" i="18"/>
  <c r="J992" i="18"/>
  <c r="K991" i="18"/>
  <c r="J991" i="18"/>
  <c r="K990" i="18"/>
  <c r="J990" i="18"/>
  <c r="K989" i="18"/>
  <c r="J989" i="18"/>
  <c r="K988" i="18"/>
  <c r="J988" i="18"/>
  <c r="K987" i="18"/>
  <c r="J987" i="18"/>
  <c r="K986" i="18"/>
  <c r="J986" i="18"/>
  <c r="K985" i="18"/>
  <c r="J985" i="18"/>
  <c r="K984" i="18"/>
  <c r="J984" i="18"/>
  <c r="K983" i="18"/>
  <c r="J983" i="18"/>
  <c r="K982" i="18"/>
  <c r="J982" i="18"/>
  <c r="K981" i="18"/>
  <c r="J981" i="18"/>
  <c r="K980" i="18"/>
  <c r="J980" i="18"/>
  <c r="K979" i="18"/>
  <c r="J979" i="18"/>
  <c r="K978" i="18"/>
  <c r="J978" i="18"/>
  <c r="K977" i="18"/>
  <c r="J977" i="18"/>
  <c r="K976" i="18"/>
  <c r="J976" i="18"/>
  <c r="K975" i="18"/>
  <c r="J975" i="18"/>
  <c r="K974" i="18"/>
  <c r="J974" i="18"/>
  <c r="K973" i="18"/>
  <c r="J973" i="18"/>
  <c r="K972" i="18"/>
  <c r="J972" i="18"/>
  <c r="K971" i="18"/>
  <c r="J971" i="18"/>
  <c r="K970" i="18"/>
  <c r="J970" i="18"/>
  <c r="K969" i="18"/>
  <c r="J969" i="18"/>
  <c r="K968" i="18"/>
  <c r="J968" i="18"/>
  <c r="K967" i="18"/>
  <c r="J967" i="18"/>
  <c r="K966" i="18"/>
  <c r="J966" i="18"/>
  <c r="K965" i="18"/>
  <c r="J965" i="18"/>
  <c r="K964" i="18"/>
  <c r="J964" i="18"/>
  <c r="K963" i="18"/>
  <c r="J963" i="18"/>
  <c r="K962" i="18"/>
  <c r="J962" i="18"/>
  <c r="K961" i="18"/>
  <c r="J961" i="18"/>
  <c r="K960" i="18"/>
  <c r="J960" i="18"/>
  <c r="K959" i="18"/>
  <c r="J959" i="18"/>
  <c r="K958" i="18"/>
  <c r="J958" i="18"/>
  <c r="K957" i="18"/>
  <c r="J957" i="18"/>
  <c r="K956" i="18"/>
  <c r="J956" i="18"/>
  <c r="K955" i="18"/>
  <c r="J955" i="18"/>
  <c r="K954" i="18"/>
  <c r="J954" i="18"/>
  <c r="K953" i="18"/>
  <c r="J953" i="18"/>
  <c r="K952" i="18"/>
  <c r="J952" i="18"/>
  <c r="K951" i="18"/>
  <c r="J951" i="18"/>
  <c r="K950" i="18"/>
  <c r="J950" i="18"/>
  <c r="K949" i="18"/>
  <c r="J949" i="18"/>
  <c r="K948" i="18"/>
  <c r="J948" i="18"/>
  <c r="K947" i="18"/>
  <c r="J947" i="18"/>
  <c r="K946" i="18"/>
  <c r="J946" i="18"/>
  <c r="K945" i="18"/>
  <c r="J945" i="18"/>
  <c r="K944" i="18"/>
  <c r="J944" i="18"/>
  <c r="K943" i="18"/>
  <c r="J943" i="18"/>
  <c r="K942" i="18"/>
  <c r="J942" i="18"/>
  <c r="K941" i="18"/>
  <c r="J941" i="18"/>
  <c r="K940" i="18"/>
  <c r="J940" i="18"/>
  <c r="K939" i="18"/>
  <c r="J939" i="18"/>
  <c r="K938" i="18"/>
  <c r="J938" i="18"/>
  <c r="K937" i="18"/>
  <c r="J937" i="18"/>
  <c r="K936" i="18"/>
  <c r="J936" i="18"/>
  <c r="K935" i="18"/>
  <c r="J935" i="18"/>
  <c r="K934" i="18"/>
  <c r="J934" i="18"/>
  <c r="K933" i="18"/>
  <c r="J933" i="18"/>
  <c r="K932" i="18"/>
  <c r="J932" i="18"/>
  <c r="K931" i="18"/>
  <c r="J931" i="18"/>
  <c r="K930" i="18"/>
  <c r="J930" i="18"/>
  <c r="K929" i="18"/>
  <c r="J929" i="18"/>
  <c r="K928" i="18"/>
  <c r="J928" i="18"/>
  <c r="K927" i="18"/>
  <c r="J927" i="18"/>
  <c r="K926" i="18"/>
  <c r="J926" i="18"/>
  <c r="K925" i="18"/>
  <c r="J925" i="18"/>
  <c r="K924" i="18"/>
  <c r="J924" i="18"/>
  <c r="K923" i="18"/>
  <c r="J923" i="18"/>
  <c r="K922" i="18"/>
  <c r="J922" i="18"/>
  <c r="K921" i="18"/>
  <c r="J921" i="18"/>
  <c r="K920" i="18"/>
  <c r="J920" i="18"/>
  <c r="K919" i="18"/>
  <c r="J919" i="18"/>
  <c r="K918" i="18"/>
  <c r="J918" i="18"/>
  <c r="K917" i="18"/>
  <c r="J917" i="18"/>
  <c r="K916" i="18"/>
  <c r="J916" i="18"/>
  <c r="K915" i="18"/>
  <c r="J915" i="18"/>
  <c r="K914" i="18"/>
  <c r="J914" i="18"/>
  <c r="K913" i="18"/>
  <c r="J913" i="18"/>
  <c r="K912" i="18"/>
  <c r="J912" i="18"/>
  <c r="K911" i="18"/>
  <c r="J911" i="18"/>
  <c r="K910" i="18"/>
  <c r="J910" i="18"/>
  <c r="K909" i="18"/>
  <c r="J909" i="18"/>
  <c r="K908" i="18"/>
  <c r="J908" i="18"/>
  <c r="K907" i="18"/>
  <c r="J907" i="18"/>
  <c r="K906" i="18"/>
  <c r="J906" i="18"/>
  <c r="K905" i="18"/>
  <c r="J905" i="18"/>
  <c r="K904" i="18"/>
  <c r="J904" i="18"/>
  <c r="K903" i="18"/>
  <c r="J903" i="18"/>
  <c r="K902" i="18"/>
  <c r="J902" i="18"/>
  <c r="K901" i="18"/>
  <c r="J901" i="18"/>
  <c r="K900" i="18"/>
  <c r="J900" i="18"/>
  <c r="K899" i="18"/>
  <c r="J899" i="18"/>
  <c r="K898" i="18"/>
  <c r="J898" i="18"/>
  <c r="K897" i="18"/>
  <c r="J897" i="18"/>
  <c r="K896" i="18"/>
  <c r="J896" i="18"/>
  <c r="K895" i="18"/>
  <c r="J895" i="18"/>
  <c r="K894" i="18"/>
  <c r="J894" i="18"/>
  <c r="K893" i="18"/>
  <c r="J893" i="18"/>
  <c r="K892" i="18"/>
  <c r="J892" i="18"/>
  <c r="K891" i="18"/>
  <c r="J891" i="18"/>
  <c r="K890" i="18"/>
  <c r="J890" i="18"/>
  <c r="K889" i="18"/>
  <c r="J889" i="18"/>
  <c r="K888" i="18"/>
  <c r="J888" i="18"/>
  <c r="K887" i="18"/>
  <c r="J887" i="18"/>
  <c r="K886" i="18"/>
  <c r="J886" i="18"/>
  <c r="K885" i="18"/>
  <c r="J885" i="18"/>
  <c r="K884" i="18"/>
  <c r="J884" i="18"/>
  <c r="K883" i="18"/>
  <c r="J883" i="18"/>
  <c r="K882" i="18"/>
  <c r="J882" i="18"/>
  <c r="K881" i="18"/>
  <c r="J881" i="18"/>
  <c r="K880" i="18"/>
  <c r="J880" i="18"/>
  <c r="K879" i="18"/>
  <c r="J879" i="18"/>
  <c r="K878" i="18"/>
  <c r="J878" i="18"/>
  <c r="K877" i="18"/>
  <c r="J877" i="18"/>
  <c r="K876" i="18"/>
  <c r="J876" i="18"/>
  <c r="K875" i="18"/>
  <c r="J875" i="18"/>
  <c r="K874" i="18"/>
  <c r="J874" i="18"/>
  <c r="K873" i="18"/>
  <c r="J873" i="18"/>
  <c r="K872" i="18"/>
  <c r="J872" i="18"/>
  <c r="K871" i="18"/>
  <c r="J871" i="18"/>
  <c r="K870" i="18"/>
  <c r="J870" i="18"/>
  <c r="K869" i="18"/>
  <c r="J869" i="18"/>
  <c r="K868" i="18"/>
  <c r="J868" i="18"/>
  <c r="K867" i="18"/>
  <c r="J867" i="18"/>
  <c r="K866" i="18"/>
  <c r="J866" i="18"/>
  <c r="K865" i="18"/>
  <c r="J865" i="18"/>
  <c r="K864" i="18"/>
  <c r="J864" i="18"/>
  <c r="K863" i="18"/>
  <c r="J863" i="18"/>
  <c r="K862" i="18"/>
  <c r="J862" i="18"/>
  <c r="K861" i="18"/>
  <c r="J861" i="18"/>
  <c r="K860" i="18"/>
  <c r="J860" i="18"/>
  <c r="K859" i="18"/>
  <c r="J859" i="18"/>
  <c r="K858" i="18"/>
  <c r="J858" i="18"/>
  <c r="K857" i="18"/>
  <c r="J857" i="18"/>
  <c r="K856" i="18"/>
  <c r="J856" i="18"/>
  <c r="K855" i="18"/>
  <c r="J855" i="18"/>
  <c r="K854" i="18"/>
  <c r="J854" i="18"/>
  <c r="K853" i="18"/>
  <c r="J853" i="18"/>
  <c r="K852" i="18"/>
  <c r="J852" i="18"/>
  <c r="K851" i="18"/>
  <c r="J851" i="18"/>
  <c r="K850" i="18"/>
  <c r="J850" i="18"/>
  <c r="K849" i="18"/>
  <c r="J849" i="18"/>
  <c r="K848" i="18"/>
  <c r="J848" i="18"/>
  <c r="K847" i="18"/>
  <c r="J847" i="18"/>
  <c r="K846" i="18"/>
  <c r="J846" i="18"/>
  <c r="K845" i="18"/>
  <c r="J845" i="18"/>
  <c r="K844" i="18"/>
  <c r="J844" i="18"/>
  <c r="K843" i="18"/>
  <c r="J843" i="18"/>
  <c r="K842" i="18"/>
  <c r="J842" i="18"/>
  <c r="K841" i="18"/>
  <c r="J841" i="18"/>
  <c r="K840" i="18"/>
  <c r="J840" i="18"/>
  <c r="K839" i="18"/>
  <c r="J839" i="18"/>
  <c r="K838" i="18"/>
  <c r="J838" i="18"/>
  <c r="K837" i="18"/>
  <c r="J837" i="18"/>
  <c r="K836" i="18"/>
  <c r="J836" i="18"/>
  <c r="K835" i="18"/>
  <c r="J835" i="18"/>
  <c r="K834" i="18"/>
  <c r="J834" i="18"/>
  <c r="K833" i="18"/>
  <c r="J833" i="18"/>
  <c r="K832" i="18"/>
  <c r="J832" i="18"/>
  <c r="K831" i="18"/>
  <c r="J831" i="18"/>
  <c r="K830" i="18"/>
  <c r="J830" i="18"/>
  <c r="K829" i="18"/>
  <c r="J829" i="18"/>
  <c r="K828" i="18"/>
  <c r="J828" i="18"/>
  <c r="K827" i="18"/>
  <c r="J827" i="18"/>
  <c r="K826" i="18"/>
  <c r="J826" i="18"/>
  <c r="K825" i="18"/>
  <c r="J825" i="18"/>
  <c r="K824" i="18"/>
  <c r="J824" i="18"/>
  <c r="K823" i="18"/>
  <c r="J823" i="18"/>
  <c r="K822" i="18"/>
  <c r="J822" i="18"/>
  <c r="K821" i="18"/>
  <c r="J821" i="18"/>
  <c r="K820" i="18"/>
  <c r="J820" i="18"/>
  <c r="K819" i="18"/>
  <c r="J819" i="18"/>
  <c r="K818" i="18"/>
  <c r="J818" i="18"/>
  <c r="K817" i="18"/>
  <c r="J817" i="18"/>
  <c r="K816" i="18"/>
  <c r="J816" i="18"/>
  <c r="K815" i="18"/>
  <c r="J815" i="18"/>
  <c r="K814" i="18"/>
  <c r="J814" i="18"/>
  <c r="K813" i="18"/>
  <c r="J813" i="18"/>
  <c r="K812" i="18"/>
  <c r="J812" i="18"/>
  <c r="K811" i="18"/>
  <c r="J811" i="18"/>
  <c r="K810" i="18"/>
  <c r="J810" i="18"/>
  <c r="K809" i="18"/>
  <c r="J809" i="18"/>
  <c r="K808" i="18"/>
  <c r="J808" i="18"/>
  <c r="K807" i="18"/>
  <c r="J807" i="18"/>
  <c r="K806" i="18"/>
  <c r="J806" i="18"/>
  <c r="K805" i="18"/>
  <c r="J805" i="18"/>
  <c r="K804" i="18"/>
  <c r="J804" i="18"/>
  <c r="K803" i="18"/>
  <c r="J803" i="18"/>
  <c r="K802" i="18"/>
  <c r="J802" i="18"/>
  <c r="K801" i="18"/>
  <c r="J801" i="18"/>
  <c r="K800" i="18"/>
  <c r="J800" i="18"/>
  <c r="K799" i="18"/>
  <c r="J799" i="18"/>
  <c r="K798" i="18"/>
  <c r="J798" i="18"/>
  <c r="K797" i="18"/>
  <c r="J797" i="18"/>
  <c r="K796" i="18"/>
  <c r="J796" i="18"/>
  <c r="K795" i="18"/>
  <c r="J795" i="18"/>
  <c r="K794" i="18"/>
  <c r="J794" i="18"/>
  <c r="K793" i="18"/>
  <c r="J793" i="18"/>
  <c r="K792" i="18"/>
  <c r="J792" i="18"/>
  <c r="K791" i="18"/>
  <c r="J791" i="18"/>
  <c r="K790" i="18"/>
  <c r="J790" i="18"/>
  <c r="K789" i="18"/>
  <c r="J789" i="18"/>
  <c r="K788" i="18"/>
  <c r="J788" i="18"/>
  <c r="K787" i="18"/>
  <c r="J787" i="18"/>
  <c r="K786" i="18"/>
  <c r="J786" i="18"/>
  <c r="K785" i="18"/>
  <c r="J785" i="18"/>
  <c r="K784" i="18"/>
  <c r="J784" i="18"/>
  <c r="K783" i="18"/>
  <c r="J783" i="18"/>
  <c r="K782" i="18"/>
  <c r="J782" i="18"/>
  <c r="K781" i="18"/>
  <c r="J781" i="18"/>
  <c r="K780" i="18"/>
  <c r="J780" i="18"/>
  <c r="K779" i="18"/>
  <c r="J779" i="18"/>
  <c r="K778" i="18"/>
  <c r="J778" i="18"/>
  <c r="K777" i="18"/>
  <c r="J777" i="18"/>
  <c r="K776" i="18"/>
  <c r="J776" i="18"/>
  <c r="K775" i="18"/>
  <c r="J775" i="18"/>
  <c r="K774" i="18"/>
  <c r="J774" i="18"/>
  <c r="K773" i="18"/>
  <c r="J773" i="18"/>
  <c r="K772" i="18"/>
  <c r="J772" i="18"/>
  <c r="K771" i="18"/>
  <c r="J771" i="18"/>
  <c r="K770" i="18"/>
  <c r="J770" i="18"/>
  <c r="K769" i="18"/>
  <c r="J769" i="18"/>
  <c r="K768" i="18"/>
  <c r="J768" i="18"/>
  <c r="K767" i="18"/>
  <c r="J767" i="18"/>
  <c r="K766" i="18"/>
  <c r="J766" i="18"/>
  <c r="K765" i="18"/>
  <c r="J765" i="18"/>
  <c r="K764" i="18"/>
  <c r="J764" i="18"/>
  <c r="K763" i="18"/>
  <c r="J763" i="18"/>
  <c r="K762" i="18"/>
  <c r="J762" i="18"/>
  <c r="K761" i="18"/>
  <c r="J761" i="18"/>
  <c r="K760" i="18"/>
  <c r="J760" i="18"/>
  <c r="K759" i="18"/>
  <c r="J759" i="18"/>
  <c r="K758" i="18"/>
  <c r="J758" i="18"/>
  <c r="K757" i="18"/>
  <c r="J757" i="18"/>
  <c r="K756" i="18"/>
  <c r="J756" i="18"/>
  <c r="K755" i="18"/>
  <c r="J755" i="18"/>
  <c r="K754" i="18"/>
  <c r="J754" i="18"/>
  <c r="K753" i="18"/>
  <c r="J753" i="18"/>
  <c r="K752" i="18"/>
  <c r="J752" i="18"/>
  <c r="K751" i="18"/>
  <c r="J751" i="18"/>
  <c r="K750" i="18"/>
  <c r="J750" i="18"/>
  <c r="K749" i="18"/>
  <c r="J749" i="18"/>
  <c r="K748" i="18"/>
  <c r="J748" i="18"/>
  <c r="K747" i="18"/>
  <c r="J747" i="18"/>
  <c r="K746" i="18"/>
  <c r="J746" i="18"/>
  <c r="K745" i="18"/>
  <c r="J745" i="18"/>
  <c r="K744" i="18"/>
  <c r="J744" i="18"/>
  <c r="K743" i="18"/>
  <c r="J743" i="18"/>
  <c r="K742" i="18"/>
  <c r="J742" i="18"/>
  <c r="K741" i="18"/>
  <c r="J741" i="18"/>
  <c r="K740" i="18"/>
  <c r="J740" i="18"/>
  <c r="K739" i="18"/>
  <c r="J739" i="18"/>
  <c r="K738" i="18"/>
  <c r="J738" i="18"/>
  <c r="K737" i="18"/>
  <c r="J737" i="18"/>
  <c r="K736" i="18"/>
  <c r="J736" i="18"/>
  <c r="K735" i="18"/>
  <c r="J735" i="18"/>
  <c r="K734" i="18"/>
  <c r="J734" i="18"/>
  <c r="K733" i="18"/>
  <c r="J733" i="18"/>
  <c r="K732" i="18"/>
  <c r="J732" i="18"/>
  <c r="K731" i="18"/>
  <c r="J731" i="18"/>
  <c r="K730" i="18"/>
  <c r="J730" i="18"/>
  <c r="K729" i="18"/>
  <c r="J729" i="18"/>
  <c r="K728" i="18"/>
  <c r="J728" i="18"/>
  <c r="K727" i="18"/>
  <c r="J727" i="18"/>
  <c r="K726" i="18"/>
  <c r="J726" i="18"/>
  <c r="K725" i="18"/>
  <c r="J725" i="18"/>
  <c r="K724" i="18"/>
  <c r="J724" i="18"/>
  <c r="K723" i="18"/>
  <c r="J723" i="18"/>
  <c r="K722" i="18"/>
  <c r="J722" i="18"/>
  <c r="K721" i="18"/>
  <c r="J721" i="18"/>
  <c r="K720" i="18"/>
  <c r="J720" i="18"/>
  <c r="K719" i="18"/>
  <c r="J719" i="18"/>
  <c r="K718" i="18"/>
  <c r="J718" i="18"/>
  <c r="K717" i="18"/>
  <c r="J717" i="18"/>
  <c r="K716" i="18"/>
  <c r="J716" i="18"/>
  <c r="K715" i="18"/>
  <c r="J715" i="18"/>
  <c r="K714" i="18"/>
  <c r="J714" i="18"/>
  <c r="K713" i="18"/>
  <c r="J713" i="18"/>
  <c r="K712" i="18"/>
  <c r="J712" i="18"/>
  <c r="K711" i="18"/>
  <c r="J711" i="18"/>
  <c r="K710" i="18"/>
  <c r="J710" i="18"/>
  <c r="K709" i="18"/>
  <c r="J709" i="18"/>
  <c r="K708" i="18"/>
  <c r="J708" i="18"/>
  <c r="K707" i="18"/>
  <c r="J707" i="18"/>
  <c r="K706" i="18"/>
  <c r="J706" i="18"/>
  <c r="K705" i="18"/>
  <c r="J705" i="18"/>
  <c r="K704" i="18"/>
  <c r="J704" i="18"/>
  <c r="K703" i="18"/>
  <c r="J703" i="18"/>
  <c r="K702" i="18"/>
  <c r="J702" i="18"/>
  <c r="K701" i="18"/>
  <c r="J701" i="18"/>
  <c r="K700" i="18"/>
  <c r="J700" i="18"/>
  <c r="K699" i="18"/>
  <c r="J699" i="18"/>
  <c r="K698" i="18"/>
  <c r="J698" i="18"/>
  <c r="K697" i="18"/>
  <c r="J697" i="18"/>
  <c r="K696" i="18"/>
  <c r="J696" i="18"/>
  <c r="K695" i="18"/>
  <c r="J695" i="18"/>
  <c r="K694" i="18"/>
  <c r="J694" i="18"/>
  <c r="K693" i="18"/>
  <c r="J693" i="18"/>
  <c r="K692" i="18"/>
  <c r="J692" i="18"/>
  <c r="K691" i="18"/>
  <c r="J691" i="18"/>
  <c r="K690" i="18"/>
  <c r="J690" i="18"/>
  <c r="K689" i="18"/>
  <c r="J689" i="18"/>
  <c r="K688" i="18"/>
  <c r="J688" i="18"/>
  <c r="K687" i="18"/>
  <c r="J687" i="18"/>
  <c r="K686" i="18"/>
  <c r="J686" i="18"/>
  <c r="K685" i="18"/>
  <c r="J685" i="18"/>
  <c r="K684" i="18"/>
  <c r="J684" i="18"/>
  <c r="K683" i="18"/>
  <c r="J683" i="18"/>
  <c r="K682" i="18"/>
  <c r="J682" i="18"/>
  <c r="K681" i="18"/>
  <c r="J681" i="18"/>
  <c r="K680" i="18"/>
  <c r="J680" i="18"/>
  <c r="K679" i="18"/>
  <c r="J679" i="18"/>
  <c r="K678" i="18"/>
  <c r="J678" i="18"/>
  <c r="K677" i="18"/>
  <c r="J677" i="18"/>
  <c r="K676" i="18"/>
  <c r="J676" i="18"/>
  <c r="K675" i="18"/>
  <c r="J675" i="18"/>
  <c r="K674" i="18"/>
  <c r="J674" i="18"/>
  <c r="K673" i="18"/>
  <c r="J673" i="18"/>
  <c r="K672" i="18"/>
  <c r="J672" i="18"/>
  <c r="K671" i="18"/>
  <c r="J671" i="18"/>
  <c r="K670" i="18"/>
  <c r="J670" i="18"/>
  <c r="K669" i="18"/>
  <c r="J669" i="18"/>
  <c r="K668" i="18"/>
  <c r="J668" i="18"/>
  <c r="K667" i="18"/>
  <c r="J667" i="18"/>
  <c r="K666" i="18"/>
  <c r="J666" i="18"/>
  <c r="K665" i="18"/>
  <c r="J665" i="18"/>
  <c r="K664" i="18"/>
  <c r="J664" i="18"/>
  <c r="K663" i="18"/>
  <c r="J663" i="18"/>
  <c r="K662" i="18"/>
  <c r="J662" i="18"/>
  <c r="K661" i="18"/>
  <c r="J661" i="18"/>
  <c r="K660" i="18"/>
  <c r="J660" i="18"/>
  <c r="K659" i="18"/>
  <c r="J659" i="18"/>
  <c r="K658" i="18"/>
  <c r="J658" i="18"/>
  <c r="K657" i="18"/>
  <c r="J657" i="18"/>
  <c r="K656" i="18"/>
  <c r="J656" i="18"/>
  <c r="K655" i="18"/>
  <c r="J655" i="18"/>
  <c r="K654" i="18"/>
  <c r="J654" i="18"/>
  <c r="K653" i="18"/>
  <c r="J653" i="18"/>
  <c r="K652" i="18"/>
  <c r="J652" i="18"/>
  <c r="K651" i="18"/>
  <c r="J651" i="18"/>
  <c r="K650" i="18"/>
  <c r="J650" i="18"/>
  <c r="K649" i="18"/>
  <c r="J649" i="18"/>
  <c r="K648" i="18"/>
  <c r="J648" i="18"/>
  <c r="K647" i="18"/>
  <c r="J647" i="18"/>
  <c r="K646" i="18"/>
  <c r="J646" i="18"/>
  <c r="K645" i="18"/>
  <c r="J645" i="18"/>
  <c r="K644" i="18"/>
  <c r="J644" i="18"/>
  <c r="K643" i="18"/>
  <c r="J643" i="18"/>
  <c r="K642" i="18"/>
  <c r="J642" i="18"/>
  <c r="K641" i="18"/>
  <c r="J641" i="18"/>
  <c r="K640" i="18"/>
  <c r="J640" i="18"/>
  <c r="K639" i="18"/>
  <c r="J639" i="18"/>
  <c r="K638" i="18"/>
  <c r="J638" i="18"/>
  <c r="K637" i="18"/>
  <c r="J637" i="18"/>
  <c r="K636" i="18"/>
  <c r="J636" i="18"/>
  <c r="K635" i="18"/>
  <c r="J635" i="18"/>
  <c r="K634" i="18"/>
  <c r="J634" i="18"/>
  <c r="K633" i="18"/>
  <c r="J633" i="18"/>
  <c r="K632" i="18"/>
  <c r="J632" i="18"/>
  <c r="K631" i="18"/>
  <c r="J631" i="18"/>
  <c r="K630" i="18"/>
  <c r="J630" i="18"/>
  <c r="K629" i="18"/>
  <c r="J629" i="18"/>
  <c r="K628" i="18"/>
  <c r="J628" i="18"/>
  <c r="K627" i="18"/>
  <c r="J627" i="18"/>
  <c r="K626" i="18"/>
  <c r="J626" i="18"/>
  <c r="K625" i="18"/>
  <c r="J625" i="18"/>
  <c r="K624" i="18"/>
  <c r="J624" i="18"/>
  <c r="K623" i="18"/>
  <c r="J623" i="18"/>
  <c r="K622" i="18"/>
  <c r="J622" i="18"/>
  <c r="K621" i="18"/>
  <c r="J621" i="18"/>
  <c r="K620" i="18"/>
  <c r="J620" i="18"/>
  <c r="K619" i="18"/>
  <c r="J619" i="18"/>
  <c r="K618" i="18"/>
  <c r="J618" i="18"/>
  <c r="K617" i="18"/>
  <c r="J617" i="18"/>
  <c r="K616" i="18"/>
  <c r="J616" i="18"/>
  <c r="K615" i="18"/>
  <c r="J615" i="18"/>
  <c r="K614" i="18"/>
  <c r="J614" i="18"/>
  <c r="K613" i="18"/>
  <c r="J613" i="18"/>
  <c r="K612" i="18"/>
  <c r="J612" i="18"/>
  <c r="K611" i="18"/>
  <c r="J611" i="18"/>
  <c r="K610" i="18"/>
  <c r="J610" i="18"/>
  <c r="K609" i="18"/>
  <c r="J609" i="18"/>
  <c r="K608" i="18"/>
  <c r="J608" i="18"/>
  <c r="K607" i="18"/>
  <c r="J607" i="18"/>
  <c r="K606" i="18"/>
  <c r="J606" i="18"/>
  <c r="K605" i="18"/>
  <c r="J605" i="18"/>
  <c r="K604" i="18"/>
  <c r="J604" i="18"/>
  <c r="K603" i="18"/>
  <c r="J603" i="18"/>
  <c r="K602" i="18"/>
  <c r="J602" i="18"/>
  <c r="K601" i="18"/>
  <c r="J601" i="18"/>
  <c r="K600" i="18"/>
  <c r="J600" i="18"/>
  <c r="K599" i="18"/>
  <c r="J599" i="18"/>
  <c r="K598" i="18"/>
  <c r="J598" i="18"/>
  <c r="K597" i="18"/>
  <c r="J597" i="18"/>
  <c r="K596" i="18"/>
  <c r="J596" i="18"/>
  <c r="K595" i="18"/>
  <c r="J595" i="18"/>
  <c r="K594" i="18"/>
  <c r="J594" i="18"/>
  <c r="K593" i="18"/>
  <c r="J593" i="18"/>
  <c r="K592" i="18"/>
  <c r="J592" i="18"/>
  <c r="K591" i="18"/>
  <c r="J591" i="18"/>
  <c r="K590" i="18"/>
  <c r="J590" i="18"/>
  <c r="K589" i="18"/>
  <c r="J589" i="18"/>
  <c r="K588" i="18"/>
  <c r="J588" i="18"/>
  <c r="K587" i="18"/>
  <c r="J587" i="18"/>
  <c r="K586" i="18"/>
  <c r="J586" i="18"/>
  <c r="K585" i="18"/>
  <c r="J585" i="18"/>
  <c r="K584" i="18"/>
  <c r="J584" i="18"/>
  <c r="K583" i="18"/>
  <c r="J583" i="18"/>
  <c r="K582" i="18"/>
  <c r="J582" i="18"/>
  <c r="K581" i="18"/>
  <c r="J581" i="18"/>
  <c r="K580" i="18"/>
  <c r="J580" i="18"/>
  <c r="K579" i="18"/>
  <c r="J579" i="18"/>
  <c r="K578" i="18"/>
  <c r="J578" i="18"/>
  <c r="K577" i="18"/>
  <c r="J577" i="18"/>
  <c r="K576" i="18"/>
  <c r="J576" i="18"/>
  <c r="K575" i="18"/>
  <c r="J575" i="18"/>
  <c r="K574" i="18"/>
  <c r="J574" i="18"/>
  <c r="K573" i="18"/>
  <c r="J573" i="18"/>
  <c r="K572" i="18"/>
  <c r="J572" i="18"/>
  <c r="K571" i="18"/>
  <c r="J571" i="18"/>
  <c r="K570" i="18"/>
  <c r="J570" i="18"/>
  <c r="K569" i="18"/>
  <c r="J569" i="18"/>
  <c r="K568" i="18"/>
  <c r="J568" i="18"/>
  <c r="K567" i="18"/>
  <c r="J567" i="18"/>
  <c r="K566" i="18"/>
  <c r="J566" i="18"/>
  <c r="K565" i="18"/>
  <c r="J565" i="18"/>
  <c r="K564" i="18"/>
  <c r="J564" i="18"/>
  <c r="K563" i="18"/>
  <c r="J563" i="18"/>
  <c r="K562" i="18"/>
  <c r="J562" i="18"/>
  <c r="K561" i="18"/>
  <c r="J561" i="18"/>
  <c r="K560" i="18"/>
  <c r="J560" i="18"/>
  <c r="K559" i="18"/>
  <c r="J559" i="18"/>
  <c r="K558" i="18"/>
  <c r="J558" i="18"/>
  <c r="K557" i="18"/>
  <c r="J557" i="18"/>
  <c r="K556" i="18"/>
  <c r="J556" i="18"/>
  <c r="K555" i="18"/>
  <c r="J555" i="18"/>
  <c r="K554" i="18"/>
  <c r="J554" i="18"/>
  <c r="K553" i="18"/>
  <c r="J553" i="18"/>
  <c r="K552" i="18"/>
  <c r="J552" i="18"/>
  <c r="K551" i="18"/>
  <c r="J551" i="18"/>
  <c r="K550" i="18"/>
  <c r="J550" i="18"/>
  <c r="K549" i="18"/>
  <c r="J549" i="18"/>
  <c r="K548" i="18"/>
  <c r="J548" i="18"/>
  <c r="K547" i="18"/>
  <c r="J547" i="18"/>
  <c r="K546" i="18"/>
  <c r="J546" i="18"/>
  <c r="K545" i="18"/>
  <c r="J545" i="18"/>
  <c r="K544" i="18"/>
  <c r="J544" i="18"/>
  <c r="K543" i="18"/>
  <c r="J543" i="18"/>
  <c r="K542" i="18"/>
  <c r="J542" i="18"/>
  <c r="K541" i="18"/>
  <c r="J541" i="18"/>
  <c r="K540" i="18"/>
  <c r="J540" i="18"/>
  <c r="K539" i="18"/>
  <c r="J539" i="18"/>
  <c r="K538" i="18"/>
  <c r="J538" i="18"/>
  <c r="K537" i="18"/>
  <c r="J537" i="18"/>
  <c r="K536" i="18"/>
  <c r="J536" i="18"/>
  <c r="K535" i="18"/>
  <c r="J535" i="18"/>
  <c r="K534" i="18"/>
  <c r="J534" i="18"/>
  <c r="K533" i="18"/>
  <c r="J533" i="18"/>
  <c r="K532" i="18"/>
  <c r="J532" i="18"/>
  <c r="K531" i="18"/>
  <c r="J531" i="18"/>
  <c r="K530" i="18"/>
  <c r="J530" i="18"/>
  <c r="K529" i="18"/>
  <c r="J529" i="18"/>
  <c r="K528" i="18"/>
  <c r="J528" i="18"/>
  <c r="K527" i="18"/>
  <c r="J527" i="18"/>
  <c r="K526" i="18"/>
  <c r="J526" i="18"/>
  <c r="K525" i="18"/>
  <c r="J525" i="18"/>
  <c r="K524" i="18"/>
  <c r="J524" i="18"/>
  <c r="K523" i="18"/>
  <c r="J523" i="18"/>
  <c r="K522" i="18"/>
  <c r="J522" i="18"/>
  <c r="K521" i="18"/>
  <c r="J521" i="18"/>
  <c r="K520" i="18"/>
  <c r="J520" i="18"/>
  <c r="K519" i="18"/>
  <c r="J519" i="18"/>
  <c r="K518" i="18"/>
  <c r="J518" i="18"/>
  <c r="K517" i="18"/>
  <c r="J517" i="18"/>
  <c r="K516" i="18"/>
  <c r="J516" i="18"/>
  <c r="K515" i="18"/>
  <c r="J515" i="18"/>
  <c r="K514" i="18"/>
  <c r="J514" i="18"/>
  <c r="K513" i="18"/>
  <c r="J513" i="18"/>
  <c r="K512" i="18"/>
  <c r="J512" i="18"/>
  <c r="K511" i="18"/>
  <c r="J511" i="18"/>
  <c r="K510" i="18"/>
  <c r="J510" i="18"/>
  <c r="K509" i="18"/>
  <c r="J509" i="18"/>
  <c r="K508" i="18"/>
  <c r="J508" i="18"/>
  <c r="K507" i="18"/>
  <c r="J507" i="18"/>
  <c r="K506" i="18"/>
  <c r="J506" i="18"/>
  <c r="K505" i="18"/>
  <c r="J505" i="18"/>
  <c r="K504" i="18"/>
  <c r="J504" i="18"/>
  <c r="K503" i="18"/>
  <c r="J503" i="18"/>
  <c r="K502" i="18"/>
  <c r="J502" i="18"/>
  <c r="K501" i="18"/>
  <c r="J501" i="18"/>
  <c r="K500" i="18"/>
  <c r="J500" i="18"/>
  <c r="K499" i="18"/>
  <c r="J499" i="18"/>
  <c r="K498" i="18"/>
  <c r="J498" i="18"/>
  <c r="K497" i="18"/>
  <c r="J497" i="18"/>
  <c r="K496" i="18"/>
  <c r="J496" i="18"/>
  <c r="K495" i="18"/>
  <c r="J495" i="18"/>
  <c r="K494" i="18"/>
  <c r="J494" i="18"/>
  <c r="K493" i="18"/>
  <c r="J493" i="18"/>
  <c r="K492" i="18"/>
  <c r="J492" i="18"/>
  <c r="K491" i="18"/>
  <c r="J491" i="18"/>
  <c r="K490" i="18"/>
  <c r="J490" i="18"/>
  <c r="K489" i="18"/>
  <c r="J489" i="18"/>
  <c r="K488" i="18"/>
  <c r="J488" i="18"/>
  <c r="K487" i="18"/>
  <c r="J487" i="18"/>
  <c r="K486" i="18"/>
  <c r="J486" i="18"/>
  <c r="K485" i="18"/>
  <c r="J485" i="18"/>
  <c r="K484" i="18"/>
  <c r="J484" i="18"/>
  <c r="K483" i="18"/>
  <c r="J483" i="18"/>
  <c r="K482" i="18"/>
  <c r="J482" i="18"/>
  <c r="K481" i="18"/>
  <c r="J481" i="18"/>
  <c r="K480" i="18"/>
  <c r="J480" i="18"/>
  <c r="K479" i="18"/>
  <c r="J479" i="18"/>
  <c r="K478" i="18"/>
  <c r="J478" i="18"/>
  <c r="K477" i="18"/>
  <c r="J477" i="18"/>
  <c r="K476" i="18"/>
  <c r="J476" i="18"/>
  <c r="K475" i="18"/>
  <c r="J475" i="18"/>
  <c r="K474" i="18"/>
  <c r="J474" i="18"/>
  <c r="K473" i="18"/>
  <c r="J473" i="18"/>
  <c r="K472" i="18"/>
  <c r="J472" i="18"/>
  <c r="K471" i="18"/>
  <c r="J471" i="18"/>
  <c r="K470" i="18"/>
  <c r="J470" i="18"/>
  <c r="K469" i="18"/>
  <c r="J469" i="18"/>
  <c r="K468" i="18"/>
  <c r="J468" i="18"/>
  <c r="K467" i="18"/>
  <c r="J467" i="18"/>
  <c r="K466" i="18"/>
  <c r="J466" i="18"/>
  <c r="K465" i="18"/>
  <c r="J465" i="18"/>
  <c r="K464" i="18"/>
  <c r="J464" i="18"/>
  <c r="K463" i="18"/>
  <c r="J463" i="18"/>
  <c r="K462" i="18"/>
  <c r="J462" i="18"/>
  <c r="K461" i="18"/>
  <c r="J461" i="18"/>
  <c r="K460" i="18"/>
  <c r="J460" i="18"/>
  <c r="K459" i="18"/>
  <c r="J459" i="18"/>
  <c r="K458" i="18"/>
  <c r="J458" i="18"/>
  <c r="K457" i="18"/>
  <c r="J457" i="18"/>
  <c r="K456" i="18"/>
  <c r="J456" i="18"/>
  <c r="K455" i="18"/>
  <c r="J455" i="18"/>
  <c r="K454" i="18"/>
  <c r="J454" i="18"/>
  <c r="K453" i="18"/>
  <c r="J453" i="18"/>
  <c r="K452" i="18"/>
  <c r="J452" i="18"/>
  <c r="K451" i="18"/>
  <c r="J451" i="18"/>
  <c r="K450" i="18"/>
  <c r="J450" i="18"/>
  <c r="K449" i="18"/>
  <c r="J449" i="18"/>
  <c r="K448" i="18"/>
  <c r="J448" i="18"/>
  <c r="K447" i="18"/>
  <c r="J447" i="18"/>
  <c r="K446" i="18"/>
  <c r="J446" i="18"/>
  <c r="K445" i="18"/>
  <c r="J445" i="18"/>
  <c r="K444" i="18"/>
  <c r="J444" i="18"/>
  <c r="K443" i="18"/>
  <c r="J443" i="18"/>
  <c r="K442" i="18"/>
  <c r="J442" i="18"/>
  <c r="K441" i="18"/>
  <c r="J441" i="18"/>
  <c r="K440" i="18"/>
  <c r="J440" i="18"/>
  <c r="K439" i="18"/>
  <c r="J439" i="18"/>
  <c r="K438" i="18"/>
  <c r="J438" i="18"/>
  <c r="K437" i="18"/>
  <c r="J437" i="18"/>
  <c r="K436" i="18"/>
  <c r="J436" i="18"/>
  <c r="K435" i="18"/>
  <c r="J435" i="18"/>
  <c r="K434" i="18"/>
  <c r="J434" i="18"/>
  <c r="K433" i="18"/>
  <c r="J433" i="18"/>
  <c r="K432" i="18"/>
  <c r="J432" i="18"/>
  <c r="K431" i="18"/>
  <c r="J431" i="18"/>
  <c r="K430" i="18"/>
  <c r="J430" i="18"/>
  <c r="K429" i="18"/>
  <c r="J429" i="18"/>
  <c r="K428" i="18"/>
  <c r="J428" i="18"/>
  <c r="K427" i="18"/>
  <c r="J427" i="18"/>
  <c r="K426" i="18"/>
  <c r="J426" i="18"/>
  <c r="K425" i="18"/>
  <c r="J425" i="18"/>
  <c r="K424" i="18"/>
  <c r="J424" i="18"/>
  <c r="K423" i="18"/>
  <c r="J423" i="18"/>
  <c r="K422" i="18"/>
  <c r="J422" i="18"/>
  <c r="K421" i="18"/>
  <c r="J421" i="18"/>
  <c r="K420" i="18"/>
  <c r="J420" i="18"/>
  <c r="K419" i="18"/>
  <c r="J419" i="18"/>
  <c r="K418" i="18"/>
  <c r="J418" i="18"/>
  <c r="K417" i="18"/>
  <c r="J417" i="18"/>
  <c r="K416" i="18"/>
  <c r="J416" i="18"/>
  <c r="K415" i="18"/>
  <c r="J415" i="18"/>
  <c r="K414" i="18"/>
  <c r="J414" i="18"/>
  <c r="K413" i="18"/>
  <c r="J413" i="18"/>
  <c r="K412" i="18"/>
  <c r="J412" i="18"/>
  <c r="K411" i="18"/>
  <c r="J411" i="18"/>
  <c r="K410" i="18"/>
  <c r="J410" i="18"/>
  <c r="K409" i="18"/>
  <c r="J409" i="18"/>
  <c r="K408" i="18"/>
  <c r="J408" i="18"/>
  <c r="K407" i="18"/>
  <c r="J407" i="18"/>
  <c r="K406" i="18"/>
  <c r="J406" i="18"/>
  <c r="K405" i="18"/>
  <c r="J405" i="18"/>
  <c r="K404" i="18"/>
  <c r="J404" i="18"/>
  <c r="K403" i="18"/>
  <c r="J403" i="18"/>
  <c r="K402" i="18"/>
  <c r="J402" i="18"/>
  <c r="K401" i="18"/>
  <c r="J401" i="18"/>
  <c r="K400" i="18"/>
  <c r="J400" i="18"/>
  <c r="K399" i="18"/>
  <c r="J399" i="18"/>
  <c r="K398" i="18"/>
  <c r="J398" i="18"/>
  <c r="K397" i="18"/>
  <c r="J397" i="18"/>
  <c r="K396" i="18"/>
  <c r="J396" i="18"/>
  <c r="K395" i="18"/>
  <c r="J395" i="18"/>
  <c r="K394" i="18"/>
  <c r="J394" i="18"/>
  <c r="K393" i="18"/>
  <c r="J393" i="18"/>
  <c r="K392" i="18"/>
  <c r="J392" i="18"/>
  <c r="K391" i="18"/>
  <c r="J391" i="18"/>
  <c r="K390" i="18"/>
  <c r="J390" i="18"/>
  <c r="K389" i="18"/>
  <c r="J389" i="18"/>
  <c r="K388" i="18"/>
  <c r="J388" i="18"/>
  <c r="K387" i="18"/>
  <c r="J387" i="18"/>
  <c r="K386" i="18"/>
  <c r="J386" i="18"/>
  <c r="K385" i="18"/>
  <c r="J385" i="18"/>
  <c r="K384" i="18"/>
  <c r="J384" i="18"/>
  <c r="K383" i="18"/>
  <c r="J383" i="18"/>
  <c r="K382" i="18"/>
  <c r="J382" i="18"/>
  <c r="K381" i="18"/>
  <c r="J381" i="18"/>
  <c r="K380" i="18"/>
  <c r="J380" i="18"/>
  <c r="K379" i="18"/>
  <c r="J379" i="18"/>
  <c r="K378" i="18"/>
  <c r="J378" i="18"/>
  <c r="K377" i="18"/>
  <c r="J377" i="18"/>
  <c r="K376" i="18"/>
  <c r="J376" i="18"/>
  <c r="K375" i="18"/>
  <c r="J375" i="18"/>
  <c r="K374" i="18"/>
  <c r="J374" i="18"/>
  <c r="K373" i="18"/>
  <c r="J373" i="18"/>
  <c r="K372" i="18"/>
  <c r="J372" i="18"/>
  <c r="K371" i="18"/>
  <c r="J371" i="18"/>
  <c r="K370" i="18"/>
  <c r="J370" i="18"/>
  <c r="K369" i="18"/>
  <c r="J369" i="18"/>
  <c r="K368" i="18"/>
  <c r="J368" i="18"/>
  <c r="K367" i="18"/>
  <c r="J367" i="18"/>
  <c r="K366" i="18"/>
  <c r="J366" i="18"/>
  <c r="K365" i="18"/>
  <c r="J365" i="18"/>
  <c r="K364" i="18"/>
  <c r="J364" i="18"/>
  <c r="K363" i="18"/>
  <c r="J363" i="18"/>
  <c r="K362" i="18"/>
  <c r="J179" i="18"/>
  <c r="K361" i="18"/>
  <c r="J188" i="18"/>
  <c r="K360" i="18"/>
  <c r="J360" i="18"/>
  <c r="K359" i="18"/>
  <c r="J351" i="18"/>
  <c r="K358" i="18"/>
  <c r="J358" i="18"/>
  <c r="K357" i="18"/>
  <c r="J219" i="18"/>
  <c r="K356" i="18"/>
  <c r="J307" i="18"/>
  <c r="K355" i="18"/>
  <c r="J362" i="18"/>
  <c r="K354" i="18"/>
  <c r="J361" i="18"/>
  <c r="K353" i="18"/>
  <c r="J353" i="18"/>
  <c r="K352" i="18"/>
  <c r="J252" i="18"/>
  <c r="K351" i="18"/>
  <c r="J303" i="18"/>
  <c r="K350" i="18"/>
  <c r="J350" i="18"/>
  <c r="K349" i="18"/>
  <c r="J349" i="18"/>
  <c r="K348" i="18"/>
  <c r="J348" i="18"/>
  <c r="K347" i="18"/>
  <c r="J347" i="18"/>
  <c r="K346" i="18"/>
  <c r="J346" i="18"/>
  <c r="K345" i="18"/>
  <c r="J305" i="18"/>
  <c r="K344" i="18"/>
  <c r="J226" i="18"/>
  <c r="K343" i="18"/>
  <c r="J288" i="18"/>
  <c r="K342" i="18"/>
  <c r="J342" i="18"/>
  <c r="K341" i="18"/>
  <c r="J181" i="18"/>
  <c r="K340" i="18"/>
  <c r="J340" i="18"/>
  <c r="K339" i="18"/>
  <c r="J218" i="18"/>
  <c r="K338" i="18"/>
  <c r="J256" i="18"/>
  <c r="K337" i="18"/>
  <c r="J282" i="18"/>
  <c r="K336" i="18"/>
  <c r="J336" i="18"/>
  <c r="K335" i="18"/>
  <c r="J335" i="18"/>
  <c r="K334" i="18"/>
  <c r="J193" i="18"/>
  <c r="K333" i="18"/>
  <c r="J333" i="18"/>
  <c r="K332" i="18"/>
  <c r="J332" i="18"/>
  <c r="K331" i="18"/>
  <c r="J331" i="18"/>
  <c r="K330" i="18"/>
  <c r="J330" i="18"/>
  <c r="K329" i="18"/>
  <c r="J329" i="18"/>
  <c r="K328" i="18"/>
  <c r="J200" i="18"/>
  <c r="K327" i="18"/>
  <c r="J327" i="18"/>
  <c r="K326" i="18"/>
  <c r="J326" i="18"/>
  <c r="K325" i="18"/>
  <c r="J309" i="18"/>
  <c r="K324" i="18"/>
  <c r="J324" i="18"/>
  <c r="K323" i="18"/>
  <c r="J214" i="18"/>
  <c r="K322" i="18"/>
  <c r="J322" i="18"/>
  <c r="K321" i="18"/>
  <c r="J321" i="18"/>
  <c r="K320" i="18"/>
  <c r="J320" i="18"/>
  <c r="K319" i="18"/>
  <c r="J319" i="18"/>
  <c r="K318" i="18"/>
  <c r="J318" i="18"/>
  <c r="K317" i="18"/>
  <c r="J317" i="18"/>
  <c r="K316" i="18"/>
  <c r="J316" i="18"/>
  <c r="K315" i="18"/>
  <c r="J315" i="18"/>
  <c r="K314" i="18"/>
  <c r="J314" i="18"/>
  <c r="K313" i="18"/>
  <c r="J313" i="18"/>
  <c r="K312" i="18"/>
  <c r="J312" i="18"/>
  <c r="K311" i="18"/>
  <c r="J311" i="18"/>
  <c r="K310" i="18"/>
  <c r="J310" i="18"/>
  <c r="K309" i="18"/>
  <c r="J302" i="18"/>
  <c r="K308" i="18"/>
  <c r="J308" i="18"/>
  <c r="K307" i="18"/>
  <c r="J223" i="18"/>
  <c r="K306" i="18"/>
  <c r="J221" i="18"/>
  <c r="K305" i="18"/>
  <c r="J192" i="18"/>
  <c r="K304" i="18"/>
  <c r="J359" i="18"/>
  <c r="K303" i="18"/>
  <c r="J338" i="18"/>
  <c r="K302" i="18"/>
  <c r="J266" i="18"/>
  <c r="K301" i="18"/>
  <c r="J301" i="18"/>
  <c r="K300" i="18"/>
  <c r="J300" i="18"/>
  <c r="K299" i="18"/>
  <c r="J299" i="18"/>
  <c r="K298" i="18"/>
  <c r="J298" i="18"/>
  <c r="K297" i="18"/>
  <c r="J297" i="18"/>
  <c r="K296" i="18"/>
  <c r="J296" i="18"/>
  <c r="K295" i="18"/>
  <c r="J295" i="18"/>
  <c r="K294" i="18"/>
  <c r="J294" i="18"/>
  <c r="K293" i="18"/>
  <c r="J293" i="18"/>
  <c r="K292" i="18"/>
  <c r="J292" i="18"/>
  <c r="K291" i="18"/>
  <c r="J291" i="18"/>
  <c r="K290" i="18"/>
  <c r="J290" i="18"/>
  <c r="K289" i="18"/>
  <c r="J289" i="18"/>
  <c r="K288" i="18"/>
  <c r="J343" i="18"/>
  <c r="K287" i="18"/>
  <c r="J304" i="18"/>
  <c r="K286" i="18"/>
  <c r="J286" i="18"/>
  <c r="K285" i="18"/>
  <c r="J285" i="18"/>
  <c r="K284" i="18"/>
  <c r="J284" i="18"/>
  <c r="K283" i="18"/>
  <c r="J323" i="18"/>
  <c r="K282" i="18"/>
  <c r="J357" i="18"/>
  <c r="K281" i="18"/>
  <c r="J281" i="18"/>
  <c r="K280" i="18"/>
  <c r="J356" i="18"/>
  <c r="K279" i="18"/>
  <c r="J279" i="18"/>
  <c r="K278" i="18"/>
  <c r="J345" i="18"/>
  <c r="K277" i="18"/>
  <c r="J277" i="18"/>
  <c r="K276" i="18"/>
  <c r="J276" i="18"/>
  <c r="K275" i="18"/>
  <c r="J275" i="18"/>
  <c r="K274" i="18"/>
  <c r="J274" i="18"/>
  <c r="K273" i="18"/>
  <c r="J273" i="18"/>
  <c r="K272" i="18"/>
  <c r="J272" i="18"/>
  <c r="K271" i="18"/>
  <c r="J355" i="18"/>
  <c r="K270" i="18"/>
  <c r="J270" i="18"/>
  <c r="K269" i="18"/>
  <c r="J269" i="18"/>
  <c r="K268" i="18"/>
  <c r="J268" i="18"/>
  <c r="K267" i="18"/>
  <c r="J267" i="18"/>
  <c r="K266" i="18"/>
  <c r="J195" i="18"/>
  <c r="K265" i="18"/>
  <c r="J265" i="18"/>
  <c r="K264" i="18"/>
  <c r="J264" i="18"/>
  <c r="K263" i="18"/>
  <c r="J263" i="18"/>
  <c r="K262" i="18"/>
  <c r="J262" i="18"/>
  <c r="K261" i="18"/>
  <c r="J261" i="18"/>
  <c r="K260" i="18"/>
  <c r="J260" i="18"/>
  <c r="K259" i="18"/>
  <c r="J259" i="18"/>
  <c r="K258" i="18"/>
  <c r="J258" i="18"/>
  <c r="K257" i="18"/>
  <c r="J283" i="18"/>
  <c r="K256" i="18"/>
  <c r="J339" i="18"/>
  <c r="K255" i="18"/>
  <c r="J255" i="18"/>
  <c r="K254" i="18"/>
  <c r="J254" i="18"/>
  <c r="K253" i="18"/>
  <c r="J253" i="18"/>
  <c r="K252" i="18"/>
  <c r="J280" i="18"/>
  <c r="K251" i="18"/>
  <c r="J251" i="18"/>
  <c r="K250" i="18"/>
  <c r="J250" i="18"/>
  <c r="K249" i="18"/>
  <c r="J249" i="18"/>
  <c r="K248" i="18"/>
  <c r="J248" i="18"/>
  <c r="K247" i="18"/>
  <c r="J247" i="18"/>
  <c r="K246" i="18"/>
  <c r="J246" i="18"/>
  <c r="K245" i="18"/>
  <c r="J245" i="18"/>
  <c r="K244" i="18"/>
  <c r="J244" i="18"/>
  <c r="K243" i="18"/>
  <c r="J243" i="18"/>
  <c r="K242" i="18"/>
  <c r="J242" i="18"/>
  <c r="K241" i="18"/>
  <c r="J241" i="18"/>
  <c r="K240" i="18"/>
  <c r="J178" i="18"/>
  <c r="K239" i="18"/>
  <c r="J239" i="18"/>
  <c r="K238" i="18"/>
  <c r="J238" i="18"/>
  <c r="K237" i="18"/>
  <c r="J237" i="18"/>
  <c r="K236" i="18"/>
  <c r="J236" i="18"/>
  <c r="K235" i="18"/>
  <c r="J235" i="18"/>
  <c r="K234" i="18"/>
  <c r="J234" i="18"/>
  <c r="K233" i="18"/>
  <c r="J233" i="18"/>
  <c r="K232" i="18"/>
  <c r="J232" i="18"/>
  <c r="K231" i="18"/>
  <c r="J231" i="18"/>
  <c r="K230" i="18"/>
  <c r="J230" i="18"/>
  <c r="K229" i="18"/>
  <c r="J229" i="18"/>
  <c r="K228" i="18"/>
  <c r="J306" i="18"/>
  <c r="K227" i="18"/>
  <c r="J227" i="18"/>
  <c r="K226" i="18"/>
  <c r="J354" i="18"/>
  <c r="K225" i="18"/>
  <c r="J225" i="18"/>
  <c r="K224" i="18"/>
  <c r="J224" i="18"/>
  <c r="K223" i="18"/>
  <c r="J328" i="18"/>
  <c r="K222" i="18"/>
  <c r="J222" i="18"/>
  <c r="K221" i="18"/>
  <c r="J257" i="18"/>
  <c r="K220" i="18"/>
  <c r="J220" i="18"/>
  <c r="K219" i="18"/>
  <c r="J352" i="18"/>
  <c r="K218" i="18"/>
  <c r="J203" i="18"/>
  <c r="K217" i="18"/>
  <c r="J325" i="18"/>
  <c r="K216" i="18"/>
  <c r="J216" i="18"/>
  <c r="K215" i="18"/>
  <c r="J215" i="18"/>
  <c r="K214" i="18"/>
  <c r="J334" i="18"/>
  <c r="K213" i="18"/>
  <c r="J213" i="18"/>
  <c r="K212" i="18"/>
  <c r="J212" i="18"/>
  <c r="K211" i="18"/>
  <c r="J211" i="18"/>
  <c r="K210" i="18"/>
  <c r="J210" i="18"/>
  <c r="K209" i="18"/>
  <c r="J209" i="18"/>
  <c r="K208" i="18"/>
  <c r="J208" i="18"/>
  <c r="K207" i="18"/>
  <c r="J207" i="18"/>
  <c r="K206" i="18"/>
  <c r="J206" i="18"/>
  <c r="K205" i="18"/>
  <c r="J217" i="18"/>
  <c r="K204" i="18"/>
  <c r="J204" i="18"/>
  <c r="K203" i="18"/>
  <c r="J271" i="18"/>
  <c r="K202" i="18"/>
  <c r="J202" i="18"/>
  <c r="K201" i="18"/>
  <c r="J201" i="18"/>
  <c r="K200" i="18"/>
  <c r="J197" i="18"/>
  <c r="K199" i="18"/>
  <c r="J199" i="18"/>
  <c r="K198" i="18"/>
  <c r="J198" i="18"/>
  <c r="K197" i="18"/>
  <c r="J341" i="18"/>
  <c r="K196" i="18"/>
  <c r="J287" i="18"/>
  <c r="K195" i="18"/>
  <c r="J205" i="18"/>
  <c r="K194" i="18"/>
  <c r="J194" i="18"/>
  <c r="K193" i="18"/>
  <c r="J278" i="18"/>
  <c r="K192" i="18"/>
  <c r="J196" i="18"/>
  <c r="K191" i="18"/>
  <c r="J191" i="18"/>
  <c r="K190" i="18"/>
  <c r="J190" i="18"/>
  <c r="K189" i="18"/>
  <c r="J189" i="18"/>
  <c r="K188" i="18"/>
  <c r="J228" i="18"/>
  <c r="K187" i="18"/>
  <c r="J187" i="18"/>
  <c r="K186" i="18"/>
  <c r="J186" i="18"/>
  <c r="K185" i="18"/>
  <c r="J185" i="18"/>
  <c r="K184" i="18"/>
  <c r="J184" i="18"/>
  <c r="K183" i="18"/>
  <c r="J183" i="18"/>
  <c r="K182" i="18"/>
  <c r="J182" i="18"/>
  <c r="K181" i="18"/>
  <c r="J337" i="18"/>
  <c r="K180" i="18"/>
  <c r="J180" i="18"/>
  <c r="K179" i="18"/>
  <c r="J240" i="18"/>
  <c r="K178" i="18"/>
  <c r="J344" i="18"/>
  <c r="K177" i="18"/>
  <c r="J177" i="18"/>
  <c r="K176" i="18"/>
  <c r="J176" i="18"/>
  <c r="K175" i="18"/>
  <c r="J175" i="18"/>
  <c r="K174" i="18"/>
  <c r="J174" i="18"/>
  <c r="K173" i="18"/>
  <c r="J173" i="18"/>
  <c r="K172" i="18"/>
  <c r="J172" i="18"/>
  <c r="K171" i="18"/>
  <c r="J171" i="18"/>
  <c r="K170" i="18"/>
  <c r="J170" i="18"/>
  <c r="K169" i="18"/>
  <c r="J169" i="18"/>
  <c r="K168" i="18"/>
  <c r="J168" i="18"/>
  <c r="K167" i="18"/>
  <c r="J167" i="18"/>
  <c r="K166" i="18"/>
  <c r="J166" i="18"/>
  <c r="K165" i="18"/>
  <c r="J165" i="18"/>
  <c r="K164" i="18"/>
  <c r="J164" i="18"/>
  <c r="K163" i="18"/>
  <c r="J163" i="18"/>
  <c r="K162" i="18"/>
  <c r="J162" i="18"/>
  <c r="K161" i="18"/>
  <c r="J161" i="18"/>
  <c r="K160" i="18"/>
  <c r="J160" i="18"/>
  <c r="K159" i="18"/>
  <c r="J159" i="18"/>
  <c r="K158" i="18"/>
  <c r="J158" i="18"/>
  <c r="K157" i="18"/>
  <c r="J157" i="18"/>
  <c r="K156" i="18"/>
  <c r="J156" i="18"/>
  <c r="K155" i="18"/>
  <c r="J155" i="18"/>
  <c r="K154" i="18"/>
  <c r="J154" i="18"/>
  <c r="K153" i="18"/>
  <c r="J153" i="18"/>
  <c r="K152" i="18"/>
  <c r="J152" i="18"/>
  <c r="K151" i="18"/>
  <c r="J151" i="18"/>
  <c r="K150" i="18"/>
  <c r="J150" i="18"/>
  <c r="K149" i="18"/>
  <c r="J149" i="18"/>
  <c r="K148" i="18"/>
  <c r="J148" i="18"/>
  <c r="K147" i="18"/>
  <c r="J147" i="18"/>
  <c r="K146" i="18"/>
  <c r="J146" i="18"/>
  <c r="K145" i="18"/>
  <c r="J145" i="18"/>
  <c r="K144" i="18"/>
  <c r="J144" i="18"/>
  <c r="K143" i="18"/>
  <c r="J143" i="18"/>
  <c r="K142" i="18"/>
  <c r="J142" i="18"/>
  <c r="K141" i="18"/>
  <c r="J141" i="18"/>
  <c r="K140" i="18"/>
  <c r="J140" i="18"/>
  <c r="K139" i="18"/>
  <c r="J139" i="18"/>
  <c r="K138" i="18"/>
  <c r="J138" i="18"/>
  <c r="K137" i="18"/>
  <c r="J137" i="18"/>
  <c r="K136" i="18"/>
  <c r="J136" i="18"/>
  <c r="K135" i="18"/>
  <c r="J135" i="18"/>
  <c r="K134" i="18"/>
  <c r="J134" i="18"/>
  <c r="K133" i="18"/>
  <c r="J133" i="18"/>
  <c r="K132" i="18"/>
  <c r="J132" i="18"/>
  <c r="K131" i="18"/>
  <c r="J131" i="18"/>
  <c r="K130" i="18"/>
  <c r="J130" i="18"/>
  <c r="K129" i="18"/>
  <c r="J129" i="18"/>
  <c r="K128" i="18"/>
  <c r="J128" i="18"/>
  <c r="K127" i="18"/>
  <c r="J127" i="18"/>
  <c r="K126" i="18"/>
  <c r="J126" i="18"/>
  <c r="K125" i="18"/>
  <c r="J125" i="18"/>
  <c r="K124" i="18"/>
  <c r="J124" i="18"/>
  <c r="K123" i="18"/>
  <c r="J123" i="18"/>
  <c r="K122" i="18"/>
  <c r="J122" i="18"/>
  <c r="K121" i="18"/>
  <c r="J121" i="18"/>
  <c r="K120" i="18"/>
  <c r="J120" i="18"/>
  <c r="K119" i="18"/>
  <c r="J119" i="18"/>
  <c r="K118" i="18"/>
  <c r="J118" i="18"/>
  <c r="K117" i="18"/>
  <c r="J117" i="18"/>
  <c r="K116" i="18"/>
  <c r="J116" i="18"/>
  <c r="K115" i="18"/>
  <c r="J115" i="18"/>
  <c r="K114" i="18"/>
  <c r="J114" i="18"/>
  <c r="K113" i="18"/>
  <c r="J113" i="18"/>
  <c r="K112" i="18"/>
  <c r="J112" i="18"/>
  <c r="K111" i="18"/>
  <c r="J111" i="18"/>
  <c r="K110" i="18"/>
  <c r="J110" i="18"/>
  <c r="K109" i="18"/>
  <c r="J109" i="18"/>
  <c r="K108" i="18"/>
  <c r="J108" i="18"/>
  <c r="K107" i="18"/>
  <c r="J107" i="18"/>
  <c r="K106" i="18"/>
  <c r="J106" i="18"/>
  <c r="K105" i="18"/>
  <c r="J105" i="18"/>
  <c r="K104" i="18"/>
  <c r="J104" i="18"/>
  <c r="K103" i="18"/>
  <c r="J103" i="18"/>
  <c r="K102" i="18"/>
  <c r="J102" i="18"/>
  <c r="K101" i="18"/>
  <c r="J101" i="18"/>
  <c r="K100" i="18"/>
  <c r="J100" i="18"/>
  <c r="K99" i="18"/>
  <c r="J99" i="18"/>
  <c r="K98" i="18"/>
  <c r="J98" i="18"/>
  <c r="K97" i="18"/>
  <c r="J97" i="18"/>
  <c r="K96" i="18"/>
  <c r="J96" i="18"/>
  <c r="K95" i="18"/>
  <c r="J95" i="18"/>
  <c r="K94" i="18"/>
  <c r="J94" i="18"/>
  <c r="K93" i="18"/>
  <c r="J93" i="18"/>
  <c r="K92" i="18"/>
  <c r="J92" i="18"/>
  <c r="K91" i="18"/>
  <c r="J91" i="18"/>
  <c r="K90" i="18"/>
  <c r="J90" i="18"/>
  <c r="K89" i="18"/>
  <c r="J89" i="18"/>
  <c r="K88" i="18"/>
  <c r="J88" i="18"/>
  <c r="K87" i="18"/>
  <c r="J87" i="18"/>
  <c r="K86" i="18"/>
  <c r="J86" i="18"/>
  <c r="K85" i="18"/>
  <c r="J85" i="18"/>
  <c r="K84" i="18"/>
  <c r="J84" i="18"/>
  <c r="K83" i="18"/>
  <c r="J83" i="18"/>
  <c r="K82" i="18"/>
  <c r="J82" i="18"/>
  <c r="K81" i="18"/>
  <c r="J81" i="18"/>
  <c r="K80" i="18"/>
  <c r="J80" i="18"/>
  <c r="K79" i="18"/>
  <c r="J79" i="18"/>
  <c r="K78" i="18"/>
  <c r="J78" i="18"/>
  <c r="K77" i="18"/>
  <c r="J77" i="18"/>
  <c r="K76" i="18"/>
  <c r="J76" i="18"/>
  <c r="K75" i="18"/>
  <c r="J75" i="18"/>
  <c r="K74" i="18"/>
  <c r="J74" i="18"/>
  <c r="K73" i="18"/>
  <c r="J73" i="18"/>
  <c r="K72" i="18"/>
  <c r="J72" i="18"/>
  <c r="K71" i="18"/>
  <c r="J71" i="18"/>
  <c r="K70" i="18"/>
  <c r="J70" i="18"/>
  <c r="K69" i="18"/>
  <c r="J69" i="18"/>
  <c r="K68" i="18"/>
  <c r="J68" i="18"/>
  <c r="K67" i="18"/>
  <c r="J67" i="18"/>
  <c r="K66" i="18"/>
  <c r="J66" i="18"/>
  <c r="K65" i="18"/>
  <c r="J65" i="18"/>
  <c r="K64" i="18"/>
  <c r="J64" i="18"/>
  <c r="K63" i="18"/>
  <c r="J63" i="18"/>
  <c r="K62" i="18"/>
  <c r="J62" i="18"/>
  <c r="K61" i="18"/>
  <c r="J61" i="18"/>
  <c r="K60" i="18"/>
  <c r="J60" i="18"/>
  <c r="K59" i="18"/>
  <c r="J59" i="18"/>
  <c r="K58" i="18"/>
  <c r="J58" i="18"/>
  <c r="K57" i="18"/>
  <c r="J57" i="18"/>
  <c r="K56" i="18"/>
  <c r="J56" i="18"/>
  <c r="K55" i="18"/>
  <c r="J55" i="18"/>
  <c r="K54" i="18"/>
  <c r="J54" i="18"/>
  <c r="K53" i="18"/>
  <c r="J53" i="18"/>
  <c r="K52" i="18"/>
  <c r="J52" i="18"/>
  <c r="K51" i="18"/>
  <c r="J51" i="18"/>
  <c r="K50" i="18"/>
  <c r="J50" i="18"/>
  <c r="K49" i="18"/>
  <c r="J49" i="18"/>
  <c r="K48" i="18"/>
  <c r="J48" i="18"/>
  <c r="K47" i="18"/>
  <c r="J47" i="18"/>
  <c r="K46" i="18"/>
  <c r="J46" i="18"/>
  <c r="K45" i="18"/>
  <c r="J45" i="18"/>
  <c r="K44" i="18"/>
  <c r="J44" i="18"/>
  <c r="K43" i="18"/>
  <c r="J43" i="18"/>
  <c r="K42" i="18"/>
  <c r="J42" i="18"/>
  <c r="K41" i="18"/>
  <c r="J41" i="18"/>
  <c r="K40" i="18"/>
  <c r="J40" i="18"/>
  <c r="K39" i="18"/>
  <c r="J39" i="18"/>
  <c r="K38" i="18"/>
  <c r="J38" i="18"/>
  <c r="K37" i="18"/>
  <c r="J37" i="18"/>
  <c r="K36" i="18"/>
  <c r="J36" i="18"/>
  <c r="K35" i="18"/>
  <c r="J35" i="18"/>
  <c r="K34" i="18"/>
  <c r="J34" i="18"/>
  <c r="K33" i="18"/>
  <c r="J33" i="18"/>
  <c r="K32" i="18"/>
  <c r="J32" i="18"/>
  <c r="K31" i="18"/>
  <c r="J31" i="18"/>
  <c r="K30" i="18"/>
  <c r="J30" i="18"/>
  <c r="K29" i="18"/>
  <c r="J29" i="18"/>
  <c r="K28" i="18"/>
  <c r="J28" i="18"/>
  <c r="K27" i="18"/>
  <c r="J27" i="18"/>
  <c r="K26" i="18"/>
  <c r="J26" i="18"/>
  <c r="K25" i="18"/>
  <c r="J25" i="18"/>
  <c r="K24" i="18"/>
  <c r="J24" i="18"/>
  <c r="K23" i="18"/>
  <c r="J23" i="18"/>
  <c r="K22" i="18"/>
  <c r="J22" i="18"/>
  <c r="K21" i="18"/>
  <c r="J21" i="18"/>
  <c r="K20" i="18"/>
  <c r="J20" i="18"/>
  <c r="K19" i="18"/>
  <c r="J19" i="18"/>
  <c r="K18" i="18"/>
  <c r="J18" i="18"/>
  <c r="K17" i="18"/>
  <c r="J17" i="18"/>
  <c r="K16" i="18"/>
  <c r="J16" i="18"/>
  <c r="K15" i="18"/>
  <c r="J15" i="18"/>
  <c r="K14" i="18"/>
  <c r="J14" i="18"/>
  <c r="K13" i="18"/>
  <c r="J13" i="18"/>
  <c r="K12" i="18"/>
  <c r="J12" i="18"/>
  <c r="K11" i="18"/>
  <c r="J11" i="18"/>
  <c r="K10" i="18"/>
  <c r="J10" i="18"/>
  <c r="K9" i="18"/>
  <c r="J9" i="18"/>
  <c r="K8" i="18"/>
  <c r="J8" i="18"/>
  <c r="K7" i="18"/>
  <c r="J7" i="18"/>
  <c r="K6" i="18"/>
  <c r="J6" i="18"/>
  <c r="K5" i="18"/>
  <c r="J5" i="18"/>
  <c r="K4" i="18"/>
  <c r="J4" i="18"/>
  <c r="K1659" i="17"/>
  <c r="J1659" i="17"/>
  <c r="K1658" i="17"/>
  <c r="J1658" i="17"/>
  <c r="K1657" i="17"/>
  <c r="J1657" i="17"/>
  <c r="K1656" i="17"/>
  <c r="J1656" i="17"/>
  <c r="K1655" i="17"/>
  <c r="J1655" i="17"/>
  <c r="K1654" i="17"/>
  <c r="J1654" i="17"/>
  <c r="K1653" i="17"/>
  <c r="J1653" i="17"/>
  <c r="K1652" i="17"/>
  <c r="J1652" i="17"/>
  <c r="K1651" i="17"/>
  <c r="J1651" i="17"/>
  <c r="K1650" i="17"/>
  <c r="J1650" i="17"/>
  <c r="K1649" i="17"/>
  <c r="J1649" i="17"/>
  <c r="K1648" i="17"/>
  <c r="J1648" i="17"/>
  <c r="K1647" i="17"/>
  <c r="J1647" i="17"/>
  <c r="K1646" i="17"/>
  <c r="J1646" i="17"/>
  <c r="K1645" i="17"/>
  <c r="J1645" i="17"/>
  <c r="K1644" i="17"/>
  <c r="J1644" i="17"/>
  <c r="K1643" i="17"/>
  <c r="J1643" i="17"/>
  <c r="K1642" i="17"/>
  <c r="J1642" i="17"/>
  <c r="K1641" i="17"/>
  <c r="J1641" i="17"/>
  <c r="K1640" i="17"/>
  <c r="J1640" i="17"/>
  <c r="K1639" i="17"/>
  <c r="J1639" i="17"/>
  <c r="K1638" i="17"/>
  <c r="J1638" i="17"/>
  <c r="K1637" i="17"/>
  <c r="J1637" i="17"/>
  <c r="K1636" i="17"/>
  <c r="J1636" i="17"/>
  <c r="K1635" i="17"/>
  <c r="J1635" i="17"/>
  <c r="K1634" i="17"/>
  <c r="J1634" i="17"/>
  <c r="K1633" i="17"/>
  <c r="J1633" i="17"/>
  <c r="K1632" i="17"/>
  <c r="J1632" i="17"/>
  <c r="K1631" i="17"/>
  <c r="J1631" i="17"/>
  <c r="K1630" i="17"/>
  <c r="J1630" i="17"/>
  <c r="K1629" i="17"/>
  <c r="J1629" i="17"/>
  <c r="K1628" i="17"/>
  <c r="J1628" i="17"/>
  <c r="K1627" i="17"/>
  <c r="J1627" i="17"/>
  <c r="K1626" i="17"/>
  <c r="J1626" i="17"/>
  <c r="K1625" i="17"/>
  <c r="J1625" i="17"/>
  <c r="K1624" i="17"/>
  <c r="J1624" i="17"/>
  <c r="K1623" i="17"/>
  <c r="J1623" i="17"/>
  <c r="K1622" i="17"/>
  <c r="J1622" i="17"/>
  <c r="K1621" i="17"/>
  <c r="J1621" i="17"/>
  <c r="K1620" i="17"/>
  <c r="J1620" i="17"/>
  <c r="K1619" i="17"/>
  <c r="J1619" i="17"/>
  <c r="K1618" i="17"/>
  <c r="J1618" i="17"/>
  <c r="K1617" i="17"/>
  <c r="J1617" i="17"/>
  <c r="K1616" i="17"/>
  <c r="J1616" i="17"/>
  <c r="K1615" i="17"/>
  <c r="J1615" i="17"/>
  <c r="K1614" i="17"/>
  <c r="J1614" i="17"/>
  <c r="K1613" i="17"/>
  <c r="J1613" i="17"/>
  <c r="K1612" i="17"/>
  <c r="J1612" i="17"/>
  <c r="K1611" i="17"/>
  <c r="J1611" i="17"/>
  <c r="K1610" i="17"/>
  <c r="J1610" i="17"/>
  <c r="K1609" i="17"/>
  <c r="J1609" i="17"/>
  <c r="K1608" i="17"/>
  <c r="J1608" i="17"/>
  <c r="K1607" i="17"/>
  <c r="J1607" i="17"/>
  <c r="K1606" i="17"/>
  <c r="J1606" i="17"/>
  <c r="K1605" i="17"/>
  <c r="J1605" i="17"/>
  <c r="K1604" i="17"/>
  <c r="J1604" i="17"/>
  <c r="K1603" i="17"/>
  <c r="J1603" i="17"/>
  <c r="K1602" i="17"/>
  <c r="J1602" i="17"/>
  <c r="K1601" i="17"/>
  <c r="J1601" i="17"/>
  <c r="K1600" i="17"/>
  <c r="J1600" i="17"/>
  <c r="K1599" i="17"/>
  <c r="J1599" i="17"/>
  <c r="K1598" i="17"/>
  <c r="J1598" i="17"/>
  <c r="K1597" i="17"/>
  <c r="J1597" i="17"/>
  <c r="K1596" i="17"/>
  <c r="J1596" i="17"/>
  <c r="K1595" i="17"/>
  <c r="J1595" i="17"/>
  <c r="K1594" i="17"/>
  <c r="J1594" i="17"/>
  <c r="K1593" i="17"/>
  <c r="J1593" i="17"/>
  <c r="K1592" i="17"/>
  <c r="J1592" i="17"/>
  <c r="K1591" i="17"/>
  <c r="J1591" i="17"/>
  <c r="K1590" i="17"/>
  <c r="J1590" i="17"/>
  <c r="K1589" i="17"/>
  <c r="J1589" i="17"/>
  <c r="K1588" i="17"/>
  <c r="J1588" i="17"/>
  <c r="K1587" i="17"/>
  <c r="J1587" i="17"/>
  <c r="K1586" i="17"/>
  <c r="J1586" i="17"/>
  <c r="K1585" i="17"/>
  <c r="J1585" i="17"/>
  <c r="K1584" i="17"/>
  <c r="J1584" i="17"/>
  <c r="K1583" i="17"/>
  <c r="J1583" i="17"/>
  <c r="K1582" i="17"/>
  <c r="J1582" i="17"/>
  <c r="K1581" i="17"/>
  <c r="J1581" i="17"/>
  <c r="K1580" i="17"/>
  <c r="J1580" i="17"/>
  <c r="K1579" i="17"/>
  <c r="J1579" i="17"/>
  <c r="K1578" i="17"/>
  <c r="J1578" i="17"/>
  <c r="K1577" i="17"/>
  <c r="J1577" i="17"/>
  <c r="K1576" i="17"/>
  <c r="J1576" i="17"/>
  <c r="K1575" i="17"/>
  <c r="J1575" i="17"/>
  <c r="K1574" i="17"/>
  <c r="J1574" i="17"/>
  <c r="K1573" i="17"/>
  <c r="J1573" i="17"/>
  <c r="K1572" i="17"/>
  <c r="J1572" i="17"/>
  <c r="K1571" i="17"/>
  <c r="J1571" i="17"/>
  <c r="K1570" i="17"/>
  <c r="J1570" i="17"/>
  <c r="K1569" i="17"/>
  <c r="J1569" i="17"/>
  <c r="K1568" i="17"/>
  <c r="J1568" i="17"/>
  <c r="K1567" i="17"/>
  <c r="J1567" i="17"/>
  <c r="K1566" i="17"/>
  <c r="J1566" i="17"/>
  <c r="K1565" i="17"/>
  <c r="J1565" i="17"/>
  <c r="K1564" i="17"/>
  <c r="J1564" i="17"/>
  <c r="K1563" i="17"/>
  <c r="J1563" i="17"/>
  <c r="K1562" i="17"/>
  <c r="J1562" i="17"/>
  <c r="K1561" i="17"/>
  <c r="J1561" i="17"/>
  <c r="K1560" i="17"/>
  <c r="J1560" i="17"/>
  <c r="K1559" i="17"/>
  <c r="J1559" i="17"/>
  <c r="K1558" i="17"/>
  <c r="J1558" i="17"/>
  <c r="K1557" i="17"/>
  <c r="J1557" i="17"/>
  <c r="K1556" i="17"/>
  <c r="J1556" i="17"/>
  <c r="K1555" i="17"/>
  <c r="J1555" i="17"/>
  <c r="K1554" i="17"/>
  <c r="J1554" i="17"/>
  <c r="K1553" i="17"/>
  <c r="J1553" i="17"/>
  <c r="K1552" i="17"/>
  <c r="J1552" i="17"/>
  <c r="K1551" i="17"/>
  <c r="J1551" i="17"/>
  <c r="K1550" i="17"/>
  <c r="J1550" i="17"/>
  <c r="K1549" i="17"/>
  <c r="J1549" i="17"/>
  <c r="K1548" i="17"/>
  <c r="J1548" i="17"/>
  <c r="K1547" i="17"/>
  <c r="J1547" i="17"/>
  <c r="K1546" i="17"/>
  <c r="J1546" i="17"/>
  <c r="K1545" i="17"/>
  <c r="J1545" i="17"/>
  <c r="K1544" i="17"/>
  <c r="J1544" i="17"/>
  <c r="K1543" i="17"/>
  <c r="J1543" i="17"/>
  <c r="K1542" i="17"/>
  <c r="J1542" i="17"/>
  <c r="K1541" i="17"/>
  <c r="J1541" i="17"/>
  <c r="K1540" i="17"/>
  <c r="J1540" i="17"/>
  <c r="K1539" i="17"/>
  <c r="J1539" i="17"/>
  <c r="K1538" i="17"/>
  <c r="J1538" i="17"/>
  <c r="K1537" i="17"/>
  <c r="J1537" i="17"/>
  <c r="K1536" i="17"/>
  <c r="J1536" i="17"/>
  <c r="K1535" i="17"/>
  <c r="J1535" i="17"/>
  <c r="K1534" i="17"/>
  <c r="J1534" i="17"/>
  <c r="K1533" i="17"/>
  <c r="J1533" i="17"/>
  <c r="K1532" i="17"/>
  <c r="J1532" i="17"/>
  <c r="K1531" i="17"/>
  <c r="J1531" i="17"/>
  <c r="K1530" i="17"/>
  <c r="J1530" i="17"/>
  <c r="K1529" i="17"/>
  <c r="J1529" i="17"/>
  <c r="K1528" i="17"/>
  <c r="J1528" i="17"/>
  <c r="K1527" i="17"/>
  <c r="J1527" i="17"/>
  <c r="K1526" i="17"/>
  <c r="J1526" i="17"/>
  <c r="K1525" i="17"/>
  <c r="J1525" i="17"/>
  <c r="K1524" i="17"/>
  <c r="J1524" i="17"/>
  <c r="K1523" i="17"/>
  <c r="J1523" i="17"/>
  <c r="K1522" i="17"/>
  <c r="J1522" i="17"/>
  <c r="K1521" i="17"/>
  <c r="J1521" i="17"/>
  <c r="K1520" i="17"/>
  <c r="J1520" i="17"/>
  <c r="K1519" i="17"/>
  <c r="J1519" i="17"/>
  <c r="K1518" i="17"/>
  <c r="J1518" i="17"/>
  <c r="K1517" i="17"/>
  <c r="J1517" i="17"/>
  <c r="K1516" i="17"/>
  <c r="J1516" i="17"/>
  <c r="K1515" i="17"/>
  <c r="J1515" i="17"/>
  <c r="K1514" i="17"/>
  <c r="J1514" i="17"/>
  <c r="K1513" i="17"/>
  <c r="J1513" i="17"/>
  <c r="K1512" i="17"/>
  <c r="J1512" i="17"/>
  <c r="K1511" i="17"/>
  <c r="J1511" i="17"/>
  <c r="K1510" i="17"/>
  <c r="J1510" i="17"/>
  <c r="K1509" i="17"/>
  <c r="J1509" i="17"/>
  <c r="K1508" i="17"/>
  <c r="J1508" i="17"/>
  <c r="K1507" i="17"/>
  <c r="J1507" i="17"/>
  <c r="K1506" i="17"/>
  <c r="J1506" i="17"/>
  <c r="K1505" i="17"/>
  <c r="J1505" i="17"/>
  <c r="K1504" i="17"/>
  <c r="J1504" i="17"/>
  <c r="K1503" i="17"/>
  <c r="J1503" i="17"/>
  <c r="K1502" i="17"/>
  <c r="J1502" i="17"/>
  <c r="K1501" i="17"/>
  <c r="J1501" i="17"/>
  <c r="K1500" i="17"/>
  <c r="J1500" i="17"/>
  <c r="K1499" i="17"/>
  <c r="J1499" i="17"/>
  <c r="K1498" i="17"/>
  <c r="J1498" i="17"/>
  <c r="K1497" i="17"/>
  <c r="J1497" i="17"/>
  <c r="K1496" i="17"/>
  <c r="J1496" i="17"/>
  <c r="K1495" i="17"/>
  <c r="J1495" i="17"/>
  <c r="K1494" i="17"/>
  <c r="J1494" i="17"/>
  <c r="K1493" i="17"/>
  <c r="J1493" i="17"/>
  <c r="K1492" i="17"/>
  <c r="J1492" i="17"/>
  <c r="K1491" i="17"/>
  <c r="J1491" i="17"/>
  <c r="K1490" i="17"/>
  <c r="J1490" i="17"/>
  <c r="K1489" i="17"/>
  <c r="J1489" i="17"/>
  <c r="K1488" i="17"/>
  <c r="J1488" i="17"/>
  <c r="K1487" i="17"/>
  <c r="J1487" i="17"/>
  <c r="K1486" i="17"/>
  <c r="J1486" i="17"/>
  <c r="K1485" i="17"/>
  <c r="J1485" i="17"/>
  <c r="K1484" i="17"/>
  <c r="J1484" i="17"/>
  <c r="K1483" i="17"/>
  <c r="J1483" i="17"/>
  <c r="K1482" i="17"/>
  <c r="J1482" i="17"/>
  <c r="K1481" i="17"/>
  <c r="J1481" i="17"/>
  <c r="K1480" i="17"/>
  <c r="J1480" i="17"/>
  <c r="K1479" i="17"/>
  <c r="J1479" i="17"/>
  <c r="K1478" i="17"/>
  <c r="J1478" i="17"/>
  <c r="K1477" i="17"/>
  <c r="J1477" i="17"/>
  <c r="K1476" i="17"/>
  <c r="J1476" i="17"/>
  <c r="K1475" i="17"/>
  <c r="J1475" i="17"/>
  <c r="K1474" i="17"/>
  <c r="J1474" i="17"/>
  <c r="K1473" i="17"/>
  <c r="J1473" i="17"/>
  <c r="K1472" i="17"/>
  <c r="J1472" i="17"/>
  <c r="K1471" i="17"/>
  <c r="J1471" i="17"/>
  <c r="K1470" i="17"/>
  <c r="J1470" i="17"/>
  <c r="K1469" i="17"/>
  <c r="J1469" i="17"/>
  <c r="K1468" i="17"/>
  <c r="J1468" i="17"/>
  <c r="K1467" i="17"/>
  <c r="J1467" i="17"/>
  <c r="K1466" i="17"/>
  <c r="J1466" i="17"/>
  <c r="K1465" i="17"/>
  <c r="J1465" i="17"/>
  <c r="K1464" i="17"/>
  <c r="J1464" i="17"/>
  <c r="K1463" i="17"/>
  <c r="J1463" i="17"/>
  <c r="K1462" i="17"/>
  <c r="J1462" i="17"/>
  <c r="K1461" i="17"/>
  <c r="J1461" i="17"/>
  <c r="K1460" i="17"/>
  <c r="J1460" i="17"/>
  <c r="K1459" i="17"/>
  <c r="J1459" i="17"/>
  <c r="K1458" i="17"/>
  <c r="J1458" i="17"/>
  <c r="K1457" i="17"/>
  <c r="J1457" i="17"/>
  <c r="K1456" i="17"/>
  <c r="J1456" i="17"/>
  <c r="K1455" i="17"/>
  <c r="J1455" i="17"/>
  <c r="K1454" i="17"/>
  <c r="J1454" i="17"/>
  <c r="K1453" i="17"/>
  <c r="J1453" i="17"/>
  <c r="K1452" i="17"/>
  <c r="J1452" i="17"/>
  <c r="K1451" i="17"/>
  <c r="J1451" i="17"/>
  <c r="K1450" i="17"/>
  <c r="J1450" i="17"/>
  <c r="K1449" i="17"/>
  <c r="J1449" i="17"/>
  <c r="K1448" i="17"/>
  <c r="J1448" i="17"/>
  <c r="K1447" i="17"/>
  <c r="J1447" i="17"/>
  <c r="K1446" i="17"/>
  <c r="J1446" i="17"/>
  <c r="K1445" i="17"/>
  <c r="J1445" i="17"/>
  <c r="K1444" i="17"/>
  <c r="J1444" i="17"/>
  <c r="K1443" i="17"/>
  <c r="J1443" i="17"/>
  <c r="K1442" i="17"/>
  <c r="J1442" i="17"/>
  <c r="K1441" i="17"/>
  <c r="J1441" i="17"/>
  <c r="K1440" i="17"/>
  <c r="J1440" i="17"/>
  <c r="K1439" i="17"/>
  <c r="J1439" i="17"/>
  <c r="K1438" i="17"/>
  <c r="J1438" i="17"/>
  <c r="K1437" i="17"/>
  <c r="J1437" i="17"/>
  <c r="K1436" i="17"/>
  <c r="J1436" i="17"/>
  <c r="K1435" i="17"/>
  <c r="J1435" i="17"/>
  <c r="K1434" i="17"/>
  <c r="J1434" i="17"/>
  <c r="K1433" i="17"/>
  <c r="J1433" i="17"/>
  <c r="K1432" i="17"/>
  <c r="J1432" i="17"/>
  <c r="K1431" i="17"/>
  <c r="J1431" i="17"/>
  <c r="K1430" i="17"/>
  <c r="J1430" i="17"/>
  <c r="K1429" i="17"/>
  <c r="J1429" i="17"/>
  <c r="K1428" i="17"/>
  <c r="J1428" i="17"/>
  <c r="K1427" i="17"/>
  <c r="J1427" i="17"/>
  <c r="K1426" i="17"/>
  <c r="J1426" i="17"/>
  <c r="K1425" i="17"/>
  <c r="J1425" i="17"/>
  <c r="K1424" i="17"/>
  <c r="J1424" i="17"/>
  <c r="K1423" i="17"/>
  <c r="J1423" i="17"/>
  <c r="K1422" i="17"/>
  <c r="J1422" i="17"/>
  <c r="K1421" i="17"/>
  <c r="J1421" i="17"/>
  <c r="K1420" i="17"/>
  <c r="J1420" i="17"/>
  <c r="K1419" i="17"/>
  <c r="J1419" i="17"/>
  <c r="K1418" i="17"/>
  <c r="J1418" i="17"/>
  <c r="K1417" i="17"/>
  <c r="J1417" i="17"/>
  <c r="K1416" i="17"/>
  <c r="J1416" i="17"/>
  <c r="K1415" i="17"/>
  <c r="J1415" i="17"/>
  <c r="K1414" i="17"/>
  <c r="J1414" i="17"/>
  <c r="K1413" i="17"/>
  <c r="J1413" i="17"/>
  <c r="K1412" i="17"/>
  <c r="J1412" i="17"/>
  <c r="K1411" i="17"/>
  <c r="J1411" i="17"/>
  <c r="K1410" i="17"/>
  <c r="J1410" i="17"/>
  <c r="K1409" i="17"/>
  <c r="J1409" i="17"/>
  <c r="K1408" i="17"/>
  <c r="J1408" i="17"/>
  <c r="K1407" i="17"/>
  <c r="J1407" i="17"/>
  <c r="K1406" i="17"/>
  <c r="J1406" i="17"/>
  <c r="K1405" i="17"/>
  <c r="J1405" i="17"/>
  <c r="K1404" i="17"/>
  <c r="J1404" i="17"/>
  <c r="K1403" i="17"/>
  <c r="J1403" i="17"/>
  <c r="K1402" i="17"/>
  <c r="J1402" i="17"/>
  <c r="K1401" i="17"/>
  <c r="J1401" i="17"/>
  <c r="K1400" i="17"/>
  <c r="J1400" i="17"/>
  <c r="K1399" i="17"/>
  <c r="J1399" i="17"/>
  <c r="K1398" i="17"/>
  <c r="J1398" i="17"/>
  <c r="K1397" i="17"/>
  <c r="J1397" i="17"/>
  <c r="K1396" i="17"/>
  <c r="J1396" i="17"/>
  <c r="K1395" i="17"/>
  <c r="J1395" i="17"/>
  <c r="K1394" i="17"/>
  <c r="J1394" i="17"/>
  <c r="K1393" i="17"/>
  <c r="J1393" i="17"/>
  <c r="K1392" i="17"/>
  <c r="J1392" i="17"/>
  <c r="K1391" i="17"/>
  <c r="J1391" i="17"/>
  <c r="K1390" i="17"/>
  <c r="J1390" i="17"/>
  <c r="K1389" i="17"/>
  <c r="J1389" i="17"/>
  <c r="K1388" i="17"/>
  <c r="J1388" i="17"/>
  <c r="K1387" i="17"/>
  <c r="J1387" i="17"/>
  <c r="K1386" i="17"/>
  <c r="J1386" i="17"/>
  <c r="K1385" i="17"/>
  <c r="J1385" i="17"/>
  <c r="K1384" i="17"/>
  <c r="J1384" i="17"/>
  <c r="K1383" i="17"/>
  <c r="J1383" i="17"/>
  <c r="K1382" i="17"/>
  <c r="J1382" i="17"/>
  <c r="K1381" i="17"/>
  <c r="J1381" i="17"/>
  <c r="K1380" i="17"/>
  <c r="J1380" i="17"/>
  <c r="K1379" i="17"/>
  <c r="J1379" i="17"/>
  <c r="K1378" i="17"/>
  <c r="J1378" i="17"/>
  <c r="K1377" i="17"/>
  <c r="J1377" i="17"/>
  <c r="K1376" i="17"/>
  <c r="J1376" i="17"/>
  <c r="K1375" i="17"/>
  <c r="J1375" i="17"/>
  <c r="K1374" i="17"/>
  <c r="J1374" i="17"/>
  <c r="K1373" i="17"/>
  <c r="J1373" i="17"/>
  <c r="K1372" i="17"/>
  <c r="J1372" i="17"/>
  <c r="K1371" i="17"/>
  <c r="J1371" i="17"/>
  <c r="K1370" i="17"/>
  <c r="J1370" i="17"/>
  <c r="K1369" i="17"/>
  <c r="J1369" i="17"/>
  <c r="K1368" i="17"/>
  <c r="J1368" i="17"/>
  <c r="K1367" i="17"/>
  <c r="J1367" i="17"/>
  <c r="K1366" i="17"/>
  <c r="J1366" i="17"/>
  <c r="K1365" i="17"/>
  <c r="J1365" i="17"/>
  <c r="K1364" i="17"/>
  <c r="J1364" i="17"/>
  <c r="K1363" i="17"/>
  <c r="J1363" i="17"/>
  <c r="K1362" i="17"/>
  <c r="J1362" i="17"/>
  <c r="K1361" i="17"/>
  <c r="J1361" i="17"/>
  <c r="K1360" i="17"/>
  <c r="J1360" i="17"/>
  <c r="K1359" i="17"/>
  <c r="J1359" i="17"/>
  <c r="K1358" i="17"/>
  <c r="J1358" i="17"/>
  <c r="K1357" i="17"/>
  <c r="J1357" i="17"/>
  <c r="K1356" i="17"/>
  <c r="J1356" i="17"/>
  <c r="K1355" i="17"/>
  <c r="J1355" i="17"/>
  <c r="K1354" i="17"/>
  <c r="J1354" i="17"/>
  <c r="K1353" i="17"/>
  <c r="J1353" i="17"/>
  <c r="K1352" i="17"/>
  <c r="J1352" i="17"/>
  <c r="K1351" i="17"/>
  <c r="J1351" i="17"/>
  <c r="K1350" i="17"/>
  <c r="J1350" i="17"/>
  <c r="K1349" i="17"/>
  <c r="J1349" i="17"/>
  <c r="K1348" i="17"/>
  <c r="J1348" i="17"/>
  <c r="K1347" i="17"/>
  <c r="J1347" i="17"/>
  <c r="K1346" i="17"/>
  <c r="J1346" i="17"/>
  <c r="K1345" i="17"/>
  <c r="J1345" i="17"/>
  <c r="K1344" i="17"/>
  <c r="J1344" i="17"/>
  <c r="K1343" i="17"/>
  <c r="J1343" i="17"/>
  <c r="K1342" i="17"/>
  <c r="J1342" i="17"/>
  <c r="K1341" i="17"/>
  <c r="J1341" i="17"/>
  <c r="K1340" i="17"/>
  <c r="J1340" i="17"/>
  <c r="K1339" i="17"/>
  <c r="J1339" i="17"/>
  <c r="K1338" i="17"/>
  <c r="J1338" i="17"/>
  <c r="K1337" i="17"/>
  <c r="J1337" i="17"/>
  <c r="K1336" i="17"/>
  <c r="J1336" i="17"/>
  <c r="K1335" i="17"/>
  <c r="J1335" i="17"/>
  <c r="K1334" i="17"/>
  <c r="J1334" i="17"/>
  <c r="K1333" i="17"/>
  <c r="J1333" i="17"/>
  <c r="K1332" i="17"/>
  <c r="J1332" i="17"/>
  <c r="K1331" i="17"/>
  <c r="J1331" i="17"/>
  <c r="K1330" i="17"/>
  <c r="J1330" i="17"/>
  <c r="K1329" i="17"/>
  <c r="J1329" i="17"/>
  <c r="K1328" i="17"/>
  <c r="J1328" i="17"/>
  <c r="K1327" i="17"/>
  <c r="J1327" i="17"/>
  <c r="K1326" i="17"/>
  <c r="J1326" i="17"/>
  <c r="K1325" i="17"/>
  <c r="J1325" i="17"/>
  <c r="K1324" i="17"/>
  <c r="J1324" i="17"/>
  <c r="K1323" i="17"/>
  <c r="J1323" i="17"/>
  <c r="K1322" i="17"/>
  <c r="J1322" i="17"/>
  <c r="K1321" i="17"/>
  <c r="J1321" i="17"/>
  <c r="K1320" i="17"/>
  <c r="J1320" i="17"/>
  <c r="K1319" i="17"/>
  <c r="J1319" i="17"/>
  <c r="K1318" i="17"/>
  <c r="J1318" i="17"/>
  <c r="K1317" i="17"/>
  <c r="J1317" i="17"/>
  <c r="K1316" i="17"/>
  <c r="J1316" i="17"/>
  <c r="K1315" i="17"/>
  <c r="J1315" i="17"/>
  <c r="K1314" i="17"/>
  <c r="J1314" i="17"/>
  <c r="K1313" i="17"/>
  <c r="J1313" i="17"/>
  <c r="K1312" i="17"/>
  <c r="J1312" i="17"/>
  <c r="K1311" i="17"/>
  <c r="J1311" i="17"/>
  <c r="K1310" i="17"/>
  <c r="J1310" i="17"/>
  <c r="K1309" i="17"/>
  <c r="J1309" i="17"/>
  <c r="K1308" i="17"/>
  <c r="J1308" i="17"/>
  <c r="K1307" i="17"/>
  <c r="J1307" i="17"/>
  <c r="K1306" i="17"/>
  <c r="J1306" i="17"/>
  <c r="K1305" i="17"/>
  <c r="J1305" i="17"/>
  <c r="K1304" i="17"/>
  <c r="J1304" i="17"/>
  <c r="K1303" i="17"/>
  <c r="J1303" i="17"/>
  <c r="K1302" i="17"/>
  <c r="J1302" i="17"/>
  <c r="K1301" i="17"/>
  <c r="J1301" i="17"/>
  <c r="K1300" i="17"/>
  <c r="J1300" i="17"/>
  <c r="K1299" i="17"/>
  <c r="J1299" i="17"/>
  <c r="K1298" i="17"/>
  <c r="J1298" i="17"/>
  <c r="K1297" i="17"/>
  <c r="J1297" i="17"/>
  <c r="K1296" i="17"/>
  <c r="J1296" i="17"/>
  <c r="K1295" i="17"/>
  <c r="J1295" i="17"/>
  <c r="K1294" i="17"/>
  <c r="J1294" i="17"/>
  <c r="K1293" i="17"/>
  <c r="J1293" i="17"/>
  <c r="K1292" i="17"/>
  <c r="J1292" i="17"/>
  <c r="K1291" i="17"/>
  <c r="J1291" i="17"/>
  <c r="K1290" i="17"/>
  <c r="J1290" i="17"/>
  <c r="K1289" i="17"/>
  <c r="J1289" i="17"/>
  <c r="K1288" i="17"/>
  <c r="J1288" i="17"/>
  <c r="K1287" i="17"/>
  <c r="J1287" i="17"/>
  <c r="K1286" i="17"/>
  <c r="J1286" i="17"/>
  <c r="K1285" i="17"/>
  <c r="J1285" i="17"/>
  <c r="K1284" i="17"/>
  <c r="J1284" i="17"/>
  <c r="K1283" i="17"/>
  <c r="J1283" i="17"/>
  <c r="K1282" i="17"/>
  <c r="J1282" i="17"/>
  <c r="K1281" i="17"/>
  <c r="J1281" i="17"/>
  <c r="K1280" i="17"/>
  <c r="J1280" i="17"/>
  <c r="K1279" i="17"/>
  <c r="J1279" i="17"/>
  <c r="K1278" i="17"/>
  <c r="J1278" i="17"/>
  <c r="K1277" i="17"/>
  <c r="J1277" i="17"/>
  <c r="K1276" i="17"/>
  <c r="J1276" i="17"/>
  <c r="K1275" i="17"/>
  <c r="J1275" i="17"/>
  <c r="K1274" i="17"/>
  <c r="J1274" i="17"/>
  <c r="K1273" i="17"/>
  <c r="J1273" i="17"/>
  <c r="K1272" i="17"/>
  <c r="J1272" i="17"/>
  <c r="K1271" i="17"/>
  <c r="J1271" i="17"/>
  <c r="K1270" i="17"/>
  <c r="J1270" i="17"/>
  <c r="K1269" i="17"/>
  <c r="J1269" i="17"/>
  <c r="K1268" i="17"/>
  <c r="J1268" i="17"/>
  <c r="K1267" i="17"/>
  <c r="J1267" i="17"/>
  <c r="K1266" i="17"/>
  <c r="J1266" i="17"/>
  <c r="K1265" i="17"/>
  <c r="J1265" i="17"/>
  <c r="K1264" i="17"/>
  <c r="J1264" i="17"/>
  <c r="K1263" i="17"/>
  <c r="J1263" i="17"/>
  <c r="K1262" i="17"/>
  <c r="J1262" i="17"/>
  <c r="K1261" i="17"/>
  <c r="J1261" i="17"/>
  <c r="K1260" i="17"/>
  <c r="J1260" i="17"/>
  <c r="K1259" i="17"/>
  <c r="J1259" i="17"/>
  <c r="K1258" i="17"/>
  <c r="J1258" i="17"/>
  <c r="K1257" i="17"/>
  <c r="J1257" i="17"/>
  <c r="K1256" i="17"/>
  <c r="J1256" i="17"/>
  <c r="K1255" i="17"/>
  <c r="J1255" i="17"/>
  <c r="K1254" i="17"/>
  <c r="J1254" i="17"/>
  <c r="K1253" i="17"/>
  <c r="J1253" i="17"/>
  <c r="K1252" i="17"/>
  <c r="J1252" i="17"/>
  <c r="K1251" i="17"/>
  <c r="J1251" i="17"/>
  <c r="K1250" i="17"/>
  <c r="J1250" i="17"/>
  <c r="K1249" i="17"/>
  <c r="J1249" i="17"/>
  <c r="K1248" i="17"/>
  <c r="J1248" i="17"/>
  <c r="K1247" i="17"/>
  <c r="J1247" i="17"/>
  <c r="K1246" i="17"/>
  <c r="J1246" i="17"/>
  <c r="K1245" i="17"/>
  <c r="J1245" i="17"/>
  <c r="K1244" i="17"/>
  <c r="J1244" i="17"/>
  <c r="K1243" i="17"/>
  <c r="J1243" i="17"/>
  <c r="K1242" i="17"/>
  <c r="J1242" i="17"/>
  <c r="K1241" i="17"/>
  <c r="J1241" i="17"/>
  <c r="K1240" i="17"/>
  <c r="J1240" i="17"/>
  <c r="K1239" i="17"/>
  <c r="J1239" i="17"/>
  <c r="K1238" i="17"/>
  <c r="J1238" i="17"/>
  <c r="K1237" i="17"/>
  <c r="J1237" i="17"/>
  <c r="K1236" i="17"/>
  <c r="J1236" i="17"/>
  <c r="K1235" i="17"/>
  <c r="J1235" i="17"/>
  <c r="K1234" i="17"/>
  <c r="J1234" i="17"/>
  <c r="K1233" i="17"/>
  <c r="J1233" i="17"/>
  <c r="K1232" i="17"/>
  <c r="J1232" i="17"/>
  <c r="K1231" i="17"/>
  <c r="J1231" i="17"/>
  <c r="K1230" i="17"/>
  <c r="J1230" i="17"/>
  <c r="K1229" i="17"/>
  <c r="J1229" i="17"/>
  <c r="K1228" i="17"/>
  <c r="J1228" i="17"/>
  <c r="K1227" i="17"/>
  <c r="J1227" i="17"/>
  <c r="K1226" i="17"/>
  <c r="J1226" i="17"/>
  <c r="K1225" i="17"/>
  <c r="J1225" i="17"/>
  <c r="K1224" i="17"/>
  <c r="J1224" i="17"/>
  <c r="K1223" i="17"/>
  <c r="J1223" i="17"/>
  <c r="K1222" i="17"/>
  <c r="J1222" i="17"/>
  <c r="K1221" i="17"/>
  <c r="J1221" i="17"/>
  <c r="K1220" i="17"/>
  <c r="J1220" i="17"/>
  <c r="K1219" i="17"/>
  <c r="J1219" i="17"/>
  <c r="K1218" i="17"/>
  <c r="J1218" i="17"/>
  <c r="K1217" i="17"/>
  <c r="J1217" i="17"/>
  <c r="K1216" i="17"/>
  <c r="J1216" i="17"/>
  <c r="K1215" i="17"/>
  <c r="J1215" i="17"/>
  <c r="K1214" i="17"/>
  <c r="J1214" i="17"/>
  <c r="K1213" i="17"/>
  <c r="J1213" i="17"/>
  <c r="K1212" i="17"/>
  <c r="J1212" i="17"/>
  <c r="K1211" i="17"/>
  <c r="J1211" i="17"/>
  <c r="K1210" i="17"/>
  <c r="J1210" i="17"/>
  <c r="K1209" i="17"/>
  <c r="J1209" i="17"/>
  <c r="K1208" i="17"/>
  <c r="J1208" i="17"/>
  <c r="K1207" i="17"/>
  <c r="J1207" i="17"/>
  <c r="K1206" i="17"/>
  <c r="J1206" i="17"/>
  <c r="K1205" i="17"/>
  <c r="J1205" i="17"/>
  <c r="K1204" i="17"/>
  <c r="J1204" i="17"/>
  <c r="K1203" i="17"/>
  <c r="J1203" i="17"/>
  <c r="K1202" i="17"/>
  <c r="J1202" i="17"/>
  <c r="K1201" i="17"/>
  <c r="J1201" i="17"/>
  <c r="K1200" i="17"/>
  <c r="J1200" i="17"/>
  <c r="K1199" i="17"/>
  <c r="J1199" i="17"/>
  <c r="K1198" i="17"/>
  <c r="J1198" i="17"/>
  <c r="K1197" i="17"/>
  <c r="J1197" i="17"/>
  <c r="K1196" i="17"/>
  <c r="J1196" i="17"/>
  <c r="K1195" i="17"/>
  <c r="J1195" i="17"/>
  <c r="K1194" i="17"/>
  <c r="J1194" i="17"/>
  <c r="K1193" i="17"/>
  <c r="J1193" i="17"/>
  <c r="K1192" i="17"/>
  <c r="J1192" i="17"/>
  <c r="K1191" i="17"/>
  <c r="J1191" i="17"/>
  <c r="K1190" i="17"/>
  <c r="J1190" i="17"/>
  <c r="K1189" i="17"/>
  <c r="J1189" i="17"/>
  <c r="K1188" i="17"/>
  <c r="J1188" i="17"/>
  <c r="K1187" i="17"/>
  <c r="J1187" i="17"/>
  <c r="K1186" i="17"/>
  <c r="J1186" i="17"/>
  <c r="K1185" i="17"/>
  <c r="J1185" i="17"/>
  <c r="K1184" i="17"/>
  <c r="J1184" i="17"/>
  <c r="K1183" i="17"/>
  <c r="J1183" i="17"/>
  <c r="K1182" i="17"/>
  <c r="J1182" i="17"/>
  <c r="K1181" i="17"/>
  <c r="J1181" i="17"/>
  <c r="K1180" i="17"/>
  <c r="J1180" i="17"/>
  <c r="K1179" i="17"/>
  <c r="J1179" i="17"/>
  <c r="K1178" i="17"/>
  <c r="J1178" i="17"/>
  <c r="K1177" i="17"/>
  <c r="J1177" i="17"/>
  <c r="K1176" i="17"/>
  <c r="J1176" i="17"/>
  <c r="K1175" i="17"/>
  <c r="J1175" i="17"/>
  <c r="K1174" i="17"/>
  <c r="J1174" i="17"/>
  <c r="K1173" i="17"/>
  <c r="J1173" i="17"/>
  <c r="K1172" i="17"/>
  <c r="J1172" i="17"/>
  <c r="K1171" i="17"/>
  <c r="J1171" i="17"/>
  <c r="K1170" i="17"/>
  <c r="J1170" i="17"/>
  <c r="K1169" i="17"/>
  <c r="J1169" i="17"/>
  <c r="K1168" i="17"/>
  <c r="J1168" i="17"/>
  <c r="K1167" i="17"/>
  <c r="J1167" i="17"/>
  <c r="K1166" i="17"/>
  <c r="J1166" i="17"/>
  <c r="K1165" i="17"/>
  <c r="J1165" i="17"/>
  <c r="K1164" i="17"/>
  <c r="J1164" i="17"/>
  <c r="K1163" i="17"/>
  <c r="J1163" i="17"/>
  <c r="K1162" i="17"/>
  <c r="J1162" i="17"/>
  <c r="K1161" i="17"/>
  <c r="J1161" i="17"/>
  <c r="K1160" i="17"/>
  <c r="J1160" i="17"/>
  <c r="K1159" i="17"/>
  <c r="J1159" i="17"/>
  <c r="K1158" i="17"/>
  <c r="J1158" i="17"/>
  <c r="K1157" i="17"/>
  <c r="J1157" i="17"/>
  <c r="K1156" i="17"/>
  <c r="J1156" i="17"/>
  <c r="K1155" i="17"/>
  <c r="J1155" i="17"/>
  <c r="K1154" i="17"/>
  <c r="J1154" i="17"/>
  <c r="K1153" i="17"/>
  <c r="J1153" i="17"/>
  <c r="K1152" i="17"/>
  <c r="J1152" i="17"/>
  <c r="K1151" i="17"/>
  <c r="J1151" i="17"/>
  <c r="K1150" i="17"/>
  <c r="J1150" i="17"/>
  <c r="K1149" i="17"/>
  <c r="J1149" i="17"/>
  <c r="K1148" i="17"/>
  <c r="J1148" i="17"/>
  <c r="K1147" i="17"/>
  <c r="J1147" i="17"/>
  <c r="K1146" i="17"/>
  <c r="J1146" i="17"/>
  <c r="K1145" i="17"/>
  <c r="J1145" i="17"/>
  <c r="K1144" i="17"/>
  <c r="J1144" i="17"/>
  <c r="K1143" i="17"/>
  <c r="J1143" i="17"/>
  <c r="K1142" i="17"/>
  <c r="J1142" i="17"/>
  <c r="K1141" i="17"/>
  <c r="J1141" i="17"/>
  <c r="K1140" i="17"/>
  <c r="J1140" i="17"/>
  <c r="K1139" i="17"/>
  <c r="J1139" i="17"/>
  <c r="K1138" i="17"/>
  <c r="J1138" i="17"/>
  <c r="K1137" i="17"/>
  <c r="J1137" i="17"/>
  <c r="K1136" i="17"/>
  <c r="J1136" i="17"/>
  <c r="K1135" i="17"/>
  <c r="J1135" i="17"/>
  <c r="K1134" i="17"/>
  <c r="J1134" i="17"/>
  <c r="K1133" i="17"/>
  <c r="J1133" i="17"/>
  <c r="K1132" i="17"/>
  <c r="J1132" i="17"/>
  <c r="K1131" i="17"/>
  <c r="J1131" i="17"/>
  <c r="K1130" i="17"/>
  <c r="J1130" i="17"/>
  <c r="K1129" i="17"/>
  <c r="J1129" i="17"/>
  <c r="K1128" i="17"/>
  <c r="J1128" i="17"/>
  <c r="K1127" i="17"/>
  <c r="J1127" i="17"/>
  <c r="K1126" i="17"/>
  <c r="J1126" i="17"/>
  <c r="K1125" i="17"/>
  <c r="J1125" i="17"/>
  <c r="K1124" i="17"/>
  <c r="J1124" i="17"/>
  <c r="K1123" i="17"/>
  <c r="J1123" i="17"/>
  <c r="K1122" i="17"/>
  <c r="J1122" i="17"/>
  <c r="K1121" i="17"/>
  <c r="J1121" i="17"/>
  <c r="K1120" i="17"/>
  <c r="J1120" i="17"/>
  <c r="K1119" i="17"/>
  <c r="J1119" i="17"/>
  <c r="K1118" i="17"/>
  <c r="J1118" i="17"/>
  <c r="K1117" i="17"/>
  <c r="J1117" i="17"/>
  <c r="K1116" i="17"/>
  <c r="J1116" i="17"/>
  <c r="K1115" i="17"/>
  <c r="J1115" i="17"/>
  <c r="K1114" i="17"/>
  <c r="J1114" i="17"/>
  <c r="K1113" i="17"/>
  <c r="J1113" i="17"/>
  <c r="K1112" i="17"/>
  <c r="J1112" i="17"/>
  <c r="K1111" i="17"/>
  <c r="J1111" i="17"/>
  <c r="K1110" i="17"/>
  <c r="J1110" i="17"/>
  <c r="K1109" i="17"/>
  <c r="J1109" i="17"/>
  <c r="K1108" i="17"/>
  <c r="J1108" i="17"/>
  <c r="K1107" i="17"/>
  <c r="J1107" i="17"/>
  <c r="K1106" i="17"/>
  <c r="J1106" i="17"/>
  <c r="K1105" i="17"/>
  <c r="J1105" i="17"/>
  <c r="K1104" i="17"/>
  <c r="J1104" i="17"/>
  <c r="K1103" i="17"/>
  <c r="J1103" i="17"/>
  <c r="K1102" i="17"/>
  <c r="J1102" i="17"/>
  <c r="K1101" i="17"/>
  <c r="J1101" i="17"/>
  <c r="K1100" i="17"/>
  <c r="J1100" i="17"/>
  <c r="K1099" i="17"/>
  <c r="J1099" i="17"/>
  <c r="K1098" i="17"/>
  <c r="J1098" i="17"/>
  <c r="K1097" i="17"/>
  <c r="J1097" i="17"/>
  <c r="K1096" i="17"/>
  <c r="J1096" i="17"/>
  <c r="K1095" i="17"/>
  <c r="J1095" i="17"/>
  <c r="K1094" i="17"/>
  <c r="J1094" i="17"/>
  <c r="K1093" i="17"/>
  <c r="J1093" i="17"/>
  <c r="K1092" i="17"/>
  <c r="J1092" i="17"/>
  <c r="K1091" i="17"/>
  <c r="J1091" i="17"/>
  <c r="K1090" i="17"/>
  <c r="J1090" i="17"/>
  <c r="K1089" i="17"/>
  <c r="J1089" i="17"/>
  <c r="K1088" i="17"/>
  <c r="J1088" i="17"/>
  <c r="K1087" i="17"/>
  <c r="J1087" i="17"/>
  <c r="K1086" i="17"/>
  <c r="J1086" i="17"/>
  <c r="K1085" i="17"/>
  <c r="J1085" i="17"/>
  <c r="K1084" i="17"/>
  <c r="J1084" i="17"/>
  <c r="K1083" i="17"/>
  <c r="J1083" i="17"/>
  <c r="K1082" i="17"/>
  <c r="J1082" i="17"/>
  <c r="K1081" i="17"/>
  <c r="J1081" i="17"/>
  <c r="K1080" i="17"/>
  <c r="J1080" i="17"/>
  <c r="K1079" i="17"/>
  <c r="J1079" i="17"/>
  <c r="K1078" i="17"/>
  <c r="J1078" i="17"/>
  <c r="K1077" i="17"/>
  <c r="J1077" i="17"/>
  <c r="K1076" i="17"/>
  <c r="J1076" i="17"/>
  <c r="K1075" i="17"/>
  <c r="J1075" i="17"/>
  <c r="K1074" i="17"/>
  <c r="J1074" i="17"/>
  <c r="K1073" i="17"/>
  <c r="J1073" i="17"/>
  <c r="K1072" i="17"/>
  <c r="J1072" i="17"/>
  <c r="K1071" i="17"/>
  <c r="J1071" i="17"/>
  <c r="K1070" i="17"/>
  <c r="J1070" i="17"/>
  <c r="K1069" i="17"/>
  <c r="J1069" i="17"/>
  <c r="K1068" i="17"/>
  <c r="J1068" i="17"/>
  <c r="K1067" i="17"/>
  <c r="J1067" i="17"/>
  <c r="K1066" i="17"/>
  <c r="J1066" i="17"/>
  <c r="K1065" i="17"/>
  <c r="J1065" i="17"/>
  <c r="K1064" i="17"/>
  <c r="J1064" i="17"/>
  <c r="K1063" i="17"/>
  <c r="J1063" i="17"/>
  <c r="K1062" i="17"/>
  <c r="J1062" i="17"/>
  <c r="K1061" i="17"/>
  <c r="J1061" i="17"/>
  <c r="K1060" i="17"/>
  <c r="J1060" i="17"/>
  <c r="K1059" i="17"/>
  <c r="J1059" i="17"/>
  <c r="K1058" i="17"/>
  <c r="J1058" i="17"/>
  <c r="K1057" i="17"/>
  <c r="J1057" i="17"/>
  <c r="K1056" i="17"/>
  <c r="J1056" i="17"/>
  <c r="K1055" i="17"/>
  <c r="J1055" i="17"/>
  <c r="K1054" i="17"/>
  <c r="J1054" i="17"/>
  <c r="K1053" i="17"/>
  <c r="J1053" i="17"/>
  <c r="K1052" i="17"/>
  <c r="J1052" i="17"/>
  <c r="K1051" i="17"/>
  <c r="J1051" i="17"/>
  <c r="K1050" i="17"/>
  <c r="J1050" i="17"/>
  <c r="K1049" i="17"/>
  <c r="J1049" i="17"/>
  <c r="K1048" i="17"/>
  <c r="J1048" i="17"/>
  <c r="K1047" i="17"/>
  <c r="J1047" i="17"/>
  <c r="K1046" i="17"/>
  <c r="J1046" i="17"/>
  <c r="K1045" i="17"/>
  <c r="J1045" i="17"/>
  <c r="K1044" i="17"/>
  <c r="J1044" i="17"/>
  <c r="K1043" i="17"/>
  <c r="J1043" i="17"/>
  <c r="K1042" i="17"/>
  <c r="J1042" i="17"/>
  <c r="K1041" i="17"/>
  <c r="J1041" i="17"/>
  <c r="K1040" i="17"/>
  <c r="J1040" i="17"/>
  <c r="K1039" i="17"/>
  <c r="J1039" i="17"/>
  <c r="K1038" i="17"/>
  <c r="J1038" i="17"/>
  <c r="K1037" i="17"/>
  <c r="J1037" i="17"/>
  <c r="K1036" i="17"/>
  <c r="J1036" i="17"/>
  <c r="K1035" i="17"/>
  <c r="J1035" i="17"/>
  <c r="K1034" i="17"/>
  <c r="J1034" i="17"/>
  <c r="K1033" i="17"/>
  <c r="J1033" i="17"/>
  <c r="K1032" i="17"/>
  <c r="J1032" i="17"/>
  <c r="K1031" i="17"/>
  <c r="J1031" i="17"/>
  <c r="K1030" i="17"/>
  <c r="J1030" i="17"/>
  <c r="K1029" i="17"/>
  <c r="J1029" i="17"/>
  <c r="K1028" i="17"/>
  <c r="J1028" i="17"/>
  <c r="K1027" i="17"/>
  <c r="J1027" i="17"/>
  <c r="K1026" i="17"/>
  <c r="J1026" i="17"/>
  <c r="K1025" i="17"/>
  <c r="J1025" i="17"/>
  <c r="K1024" i="17"/>
  <c r="J1024" i="17"/>
  <c r="K1023" i="17"/>
  <c r="J1023" i="17"/>
  <c r="K1022" i="17"/>
  <c r="J1022" i="17"/>
  <c r="K1021" i="17"/>
  <c r="J1021" i="17"/>
  <c r="K1020" i="17"/>
  <c r="J1020" i="17"/>
  <c r="K1019" i="17"/>
  <c r="J1019" i="17"/>
  <c r="K1018" i="17"/>
  <c r="J1018" i="17"/>
  <c r="K1017" i="17"/>
  <c r="J1017" i="17"/>
  <c r="K1016" i="17"/>
  <c r="J1016" i="17"/>
  <c r="K1015" i="17"/>
  <c r="J1015" i="17"/>
  <c r="K1014" i="17"/>
  <c r="J1014" i="17"/>
  <c r="K1013" i="17"/>
  <c r="J1013" i="17"/>
  <c r="K1012" i="17"/>
  <c r="J1012" i="17"/>
  <c r="K1011" i="17"/>
  <c r="J1011" i="17"/>
  <c r="K1010" i="17"/>
  <c r="J1010" i="17"/>
  <c r="K1009" i="17"/>
  <c r="J1009" i="17"/>
  <c r="K1008" i="17"/>
  <c r="J1008" i="17"/>
  <c r="K1007" i="17"/>
  <c r="J1007" i="17"/>
  <c r="K1006" i="17"/>
  <c r="J1006" i="17"/>
  <c r="K1005" i="17"/>
  <c r="J1005" i="17"/>
  <c r="K1004" i="17"/>
  <c r="J1004" i="17"/>
  <c r="K1003" i="17"/>
  <c r="J1003" i="17"/>
  <c r="K1002" i="17"/>
  <c r="J1002" i="17"/>
  <c r="K1001" i="17"/>
  <c r="J1001" i="17"/>
  <c r="K1000" i="17"/>
  <c r="J1000" i="17"/>
  <c r="K999" i="17"/>
  <c r="J999" i="17"/>
  <c r="K998" i="17"/>
  <c r="J998" i="17"/>
  <c r="K997" i="17"/>
  <c r="J997" i="17"/>
  <c r="K996" i="17"/>
  <c r="J996" i="17"/>
  <c r="K995" i="17"/>
  <c r="J995" i="17"/>
  <c r="K994" i="17"/>
  <c r="J994" i="17"/>
  <c r="K993" i="17"/>
  <c r="J993" i="17"/>
  <c r="K992" i="17"/>
  <c r="J992" i="17"/>
  <c r="K991" i="17"/>
  <c r="J991" i="17"/>
  <c r="K990" i="17"/>
  <c r="J990" i="17"/>
  <c r="K989" i="17"/>
  <c r="J989" i="17"/>
  <c r="K988" i="17"/>
  <c r="J988" i="17"/>
  <c r="K987" i="17"/>
  <c r="J987" i="17"/>
  <c r="K986" i="17"/>
  <c r="J986" i="17"/>
  <c r="K985" i="17"/>
  <c r="J985" i="17"/>
  <c r="K984" i="17"/>
  <c r="J984" i="17"/>
  <c r="K983" i="17"/>
  <c r="J983" i="17"/>
  <c r="K982" i="17"/>
  <c r="J982" i="17"/>
  <c r="K981" i="17"/>
  <c r="J981" i="17"/>
  <c r="K980" i="17"/>
  <c r="J980" i="17"/>
  <c r="K979" i="17"/>
  <c r="J979" i="17"/>
  <c r="K978" i="17"/>
  <c r="J978" i="17"/>
  <c r="K977" i="17"/>
  <c r="J977" i="17"/>
  <c r="K976" i="17"/>
  <c r="J976" i="17"/>
  <c r="K975" i="17"/>
  <c r="J975" i="17"/>
  <c r="K974" i="17"/>
  <c r="J974" i="17"/>
  <c r="K973" i="17"/>
  <c r="J973" i="17"/>
  <c r="K972" i="17"/>
  <c r="J972" i="17"/>
  <c r="K971" i="17"/>
  <c r="J971" i="17"/>
  <c r="K970" i="17"/>
  <c r="J970" i="17"/>
  <c r="K969" i="17"/>
  <c r="J969" i="17"/>
  <c r="K968" i="17"/>
  <c r="J968" i="17"/>
  <c r="K967" i="17"/>
  <c r="J967" i="17"/>
  <c r="K966" i="17"/>
  <c r="J966" i="17"/>
  <c r="K965" i="17"/>
  <c r="J965" i="17"/>
  <c r="K964" i="17"/>
  <c r="J964" i="17"/>
  <c r="K963" i="17"/>
  <c r="J963" i="17"/>
  <c r="K962" i="17"/>
  <c r="J962" i="17"/>
  <c r="K961" i="17"/>
  <c r="J961" i="17"/>
  <c r="K960" i="17"/>
  <c r="J960" i="17"/>
  <c r="K959" i="17"/>
  <c r="J959" i="17"/>
  <c r="K958" i="17"/>
  <c r="J958" i="17"/>
  <c r="K957" i="17"/>
  <c r="J957" i="17"/>
  <c r="K956" i="17"/>
  <c r="J956" i="17"/>
  <c r="K955" i="17"/>
  <c r="J955" i="17"/>
  <c r="K954" i="17"/>
  <c r="J954" i="17"/>
  <c r="K953" i="17"/>
  <c r="J953" i="17"/>
  <c r="K952" i="17"/>
  <c r="J952" i="17"/>
  <c r="K951" i="17"/>
  <c r="J951" i="17"/>
  <c r="K950" i="17"/>
  <c r="J950" i="17"/>
  <c r="K949" i="17"/>
  <c r="J949" i="17"/>
  <c r="K948" i="17"/>
  <c r="J948" i="17"/>
  <c r="K947" i="17"/>
  <c r="J947" i="17"/>
  <c r="K946" i="17"/>
  <c r="J946" i="17"/>
  <c r="K945" i="17"/>
  <c r="J945" i="17"/>
  <c r="K944" i="17"/>
  <c r="J944" i="17"/>
  <c r="K943" i="17"/>
  <c r="J943" i="17"/>
  <c r="K942" i="17"/>
  <c r="J942" i="17"/>
  <c r="K941" i="17"/>
  <c r="J941" i="17"/>
  <c r="K940" i="17"/>
  <c r="J940" i="17"/>
  <c r="K939" i="17"/>
  <c r="J939" i="17"/>
  <c r="K938" i="17"/>
  <c r="J938" i="17"/>
  <c r="K937" i="17"/>
  <c r="J937" i="17"/>
  <c r="K936" i="17"/>
  <c r="J936" i="17"/>
  <c r="K935" i="17"/>
  <c r="J935" i="17"/>
  <c r="K934" i="17"/>
  <c r="J934" i="17"/>
  <c r="K933" i="17"/>
  <c r="J933" i="17"/>
  <c r="K932" i="17"/>
  <c r="J932" i="17"/>
  <c r="K931" i="17"/>
  <c r="J931" i="17"/>
  <c r="K930" i="17"/>
  <c r="J930" i="17"/>
  <c r="K929" i="17"/>
  <c r="J929" i="17"/>
  <c r="K928" i="17"/>
  <c r="J928" i="17"/>
  <c r="K927" i="17"/>
  <c r="J927" i="17"/>
  <c r="K926" i="17"/>
  <c r="J926" i="17"/>
  <c r="K925" i="17"/>
  <c r="J925" i="17"/>
  <c r="K924" i="17"/>
  <c r="J924" i="17"/>
  <c r="K923" i="17"/>
  <c r="J923" i="17"/>
  <c r="K922" i="17"/>
  <c r="J922" i="17"/>
  <c r="K921" i="17"/>
  <c r="J921" i="17"/>
  <c r="K920" i="17"/>
  <c r="J920" i="17"/>
  <c r="K919" i="17"/>
  <c r="J919" i="17"/>
  <c r="K918" i="17"/>
  <c r="J918" i="17"/>
  <c r="K917" i="17"/>
  <c r="J917" i="17"/>
  <c r="K916" i="17"/>
  <c r="J916" i="17"/>
  <c r="K915" i="17"/>
  <c r="J915" i="17"/>
  <c r="K914" i="17"/>
  <c r="J914" i="17"/>
  <c r="K913" i="17"/>
  <c r="J913" i="17"/>
  <c r="K912" i="17"/>
  <c r="J912" i="17"/>
  <c r="K911" i="17"/>
  <c r="J911" i="17"/>
  <c r="K910" i="17"/>
  <c r="J910" i="17"/>
  <c r="K909" i="17"/>
  <c r="J909" i="17"/>
  <c r="K908" i="17"/>
  <c r="J908" i="17"/>
  <c r="K907" i="17"/>
  <c r="J907" i="17"/>
  <c r="K906" i="17"/>
  <c r="J906" i="17"/>
  <c r="K905" i="17"/>
  <c r="J905" i="17"/>
  <c r="K904" i="17"/>
  <c r="J904" i="17"/>
  <c r="K903" i="17"/>
  <c r="J903" i="17"/>
  <c r="K902" i="17"/>
  <c r="J902" i="17"/>
  <c r="K901" i="17"/>
  <c r="J901" i="17"/>
  <c r="K900" i="17"/>
  <c r="J900" i="17"/>
  <c r="K899" i="17"/>
  <c r="J899" i="17"/>
  <c r="K898" i="17"/>
  <c r="J898" i="17"/>
  <c r="K897" i="17"/>
  <c r="J897" i="17"/>
  <c r="K896" i="17"/>
  <c r="J896" i="17"/>
  <c r="K895" i="17"/>
  <c r="J895" i="17"/>
  <c r="K894" i="17"/>
  <c r="J894" i="17"/>
  <c r="K893" i="17"/>
  <c r="J893" i="17"/>
  <c r="K892" i="17"/>
  <c r="J892" i="17"/>
  <c r="K891" i="17"/>
  <c r="J891" i="17"/>
  <c r="K890" i="17"/>
  <c r="J890" i="17"/>
  <c r="K889" i="17"/>
  <c r="J889" i="17"/>
  <c r="K888" i="17"/>
  <c r="J888" i="17"/>
  <c r="K887" i="17"/>
  <c r="J887" i="17"/>
  <c r="K886" i="17"/>
  <c r="J886" i="17"/>
  <c r="K885" i="17"/>
  <c r="J885" i="17"/>
  <c r="K884" i="17"/>
  <c r="J884" i="17"/>
  <c r="K883" i="17"/>
  <c r="J883" i="17"/>
  <c r="K882" i="17"/>
  <c r="J882" i="17"/>
  <c r="K881" i="17"/>
  <c r="J881" i="17"/>
  <c r="K880" i="17"/>
  <c r="J880" i="17"/>
  <c r="K879" i="17"/>
  <c r="J879" i="17"/>
  <c r="K878" i="17"/>
  <c r="J878" i="17"/>
  <c r="K877" i="17"/>
  <c r="J877" i="17"/>
  <c r="K876" i="17"/>
  <c r="J876" i="17"/>
  <c r="K875" i="17"/>
  <c r="J875" i="17"/>
  <c r="K874" i="17"/>
  <c r="J874" i="17"/>
  <c r="K873" i="17"/>
  <c r="J873" i="17"/>
  <c r="K872" i="17"/>
  <c r="J872" i="17"/>
  <c r="K871" i="17"/>
  <c r="J871" i="17"/>
  <c r="K870" i="17"/>
  <c r="J870" i="17"/>
  <c r="K869" i="17"/>
  <c r="J869" i="17"/>
  <c r="K868" i="17"/>
  <c r="J868" i="17"/>
  <c r="K867" i="17"/>
  <c r="J867" i="17"/>
  <c r="K866" i="17"/>
  <c r="J866" i="17"/>
  <c r="K865" i="17"/>
  <c r="J865" i="17"/>
  <c r="K864" i="17"/>
  <c r="J864" i="17"/>
  <c r="K863" i="17"/>
  <c r="J863" i="17"/>
  <c r="K862" i="17"/>
  <c r="J862" i="17"/>
  <c r="K861" i="17"/>
  <c r="J861" i="17"/>
  <c r="K860" i="17"/>
  <c r="J860" i="17"/>
  <c r="K859" i="17"/>
  <c r="J859" i="17"/>
  <c r="K858" i="17"/>
  <c r="J858" i="17"/>
  <c r="K857" i="17"/>
  <c r="J857" i="17"/>
  <c r="K856" i="17"/>
  <c r="J856" i="17"/>
  <c r="K855" i="17"/>
  <c r="J855" i="17"/>
  <c r="K854" i="17"/>
  <c r="J854" i="17"/>
  <c r="K853" i="17"/>
  <c r="J853" i="17"/>
  <c r="K852" i="17"/>
  <c r="J852" i="17"/>
  <c r="K851" i="17"/>
  <c r="J851" i="17"/>
  <c r="K850" i="17"/>
  <c r="J850" i="17"/>
  <c r="K849" i="17"/>
  <c r="J849" i="17"/>
  <c r="K848" i="17"/>
  <c r="J848" i="17"/>
  <c r="K847" i="17"/>
  <c r="J847" i="17"/>
  <c r="K846" i="17"/>
  <c r="J846" i="17"/>
  <c r="K845" i="17"/>
  <c r="J845" i="17"/>
  <c r="K844" i="17"/>
  <c r="J844" i="17"/>
  <c r="K843" i="17"/>
  <c r="J843" i="17"/>
  <c r="K842" i="17"/>
  <c r="J842" i="17"/>
  <c r="K841" i="17"/>
  <c r="J841" i="17"/>
  <c r="K840" i="17"/>
  <c r="J840" i="17"/>
  <c r="K839" i="17"/>
  <c r="J839" i="17"/>
  <c r="K838" i="17"/>
  <c r="J838" i="17"/>
  <c r="K837" i="17"/>
  <c r="J837" i="17"/>
  <c r="K836" i="17"/>
  <c r="J836" i="17"/>
  <c r="K835" i="17"/>
  <c r="J835" i="17"/>
  <c r="K834" i="17"/>
  <c r="J834" i="17"/>
  <c r="K833" i="17"/>
  <c r="J833" i="17"/>
  <c r="K832" i="17"/>
  <c r="J832" i="17"/>
  <c r="K831" i="17"/>
  <c r="J831" i="17"/>
  <c r="K830" i="17"/>
  <c r="J830" i="17"/>
  <c r="K829" i="17"/>
  <c r="J829" i="17"/>
  <c r="K828" i="17"/>
  <c r="J828" i="17"/>
  <c r="K827" i="17"/>
  <c r="J827" i="17"/>
  <c r="K826" i="17"/>
  <c r="J826" i="17"/>
  <c r="K825" i="17"/>
  <c r="J825" i="17"/>
  <c r="K824" i="17"/>
  <c r="J824" i="17"/>
  <c r="K823" i="17"/>
  <c r="J823" i="17"/>
  <c r="K822" i="17"/>
  <c r="J822" i="17"/>
  <c r="K821" i="17"/>
  <c r="J821" i="17"/>
  <c r="K820" i="17"/>
  <c r="J820" i="17"/>
  <c r="K819" i="17"/>
  <c r="J819" i="17"/>
  <c r="K818" i="17"/>
  <c r="J818" i="17"/>
  <c r="K817" i="17"/>
  <c r="J817" i="17"/>
  <c r="K816" i="17"/>
  <c r="J816" i="17"/>
  <c r="K815" i="17"/>
  <c r="J815" i="17"/>
  <c r="K814" i="17"/>
  <c r="J814" i="17"/>
  <c r="K813" i="17"/>
  <c r="J813" i="17"/>
  <c r="K812" i="17"/>
  <c r="J812" i="17"/>
  <c r="K811" i="17"/>
  <c r="J811" i="17"/>
  <c r="K810" i="17"/>
  <c r="J810" i="17"/>
  <c r="K809" i="17"/>
  <c r="J809" i="17"/>
  <c r="K808" i="17"/>
  <c r="J808" i="17"/>
  <c r="K807" i="17"/>
  <c r="J807" i="17"/>
  <c r="K806" i="17"/>
  <c r="J806" i="17"/>
  <c r="K805" i="17"/>
  <c r="J805" i="17"/>
  <c r="K804" i="17"/>
  <c r="J804" i="17"/>
  <c r="K803" i="17"/>
  <c r="J803" i="17"/>
  <c r="K802" i="17"/>
  <c r="J802" i="17"/>
  <c r="K801" i="17"/>
  <c r="J801" i="17"/>
  <c r="K800" i="17"/>
  <c r="J800" i="17"/>
  <c r="K799" i="17"/>
  <c r="J799" i="17"/>
  <c r="K798" i="17"/>
  <c r="J798" i="17"/>
  <c r="K797" i="17"/>
  <c r="J797" i="17"/>
  <c r="K796" i="17"/>
  <c r="J796" i="17"/>
  <c r="K795" i="17"/>
  <c r="J795" i="17"/>
  <c r="K794" i="17"/>
  <c r="J794" i="17"/>
  <c r="K793" i="17"/>
  <c r="J793" i="17"/>
  <c r="K792" i="17"/>
  <c r="J792" i="17"/>
  <c r="K791" i="17"/>
  <c r="J791" i="17"/>
  <c r="K790" i="17"/>
  <c r="J790" i="17"/>
  <c r="K789" i="17"/>
  <c r="J789" i="17"/>
  <c r="K788" i="17"/>
  <c r="J788" i="17"/>
  <c r="K787" i="17"/>
  <c r="J787" i="17"/>
  <c r="K786" i="17"/>
  <c r="J786" i="17"/>
  <c r="K785" i="17"/>
  <c r="J785" i="17"/>
  <c r="K784" i="17"/>
  <c r="J784" i="17"/>
  <c r="K783" i="17"/>
  <c r="J783" i="17"/>
  <c r="K782" i="17"/>
  <c r="J782" i="17"/>
  <c r="K781" i="17"/>
  <c r="J781" i="17"/>
  <c r="K780" i="17"/>
  <c r="J780" i="17"/>
  <c r="K779" i="17"/>
  <c r="J779" i="17"/>
  <c r="K778" i="17"/>
  <c r="J778" i="17"/>
  <c r="K777" i="17"/>
  <c r="J777" i="17"/>
  <c r="K776" i="17"/>
  <c r="J776" i="17"/>
  <c r="K775" i="17"/>
  <c r="J775" i="17"/>
  <c r="K774" i="17"/>
  <c r="J774" i="17"/>
  <c r="K773" i="17"/>
  <c r="J773" i="17"/>
  <c r="K772" i="17"/>
  <c r="J772" i="17"/>
  <c r="K771" i="17"/>
  <c r="J771" i="17"/>
  <c r="K770" i="17"/>
  <c r="J770" i="17"/>
  <c r="K769" i="17"/>
  <c r="J769" i="17"/>
  <c r="K768" i="17"/>
  <c r="J768" i="17"/>
  <c r="K767" i="17"/>
  <c r="J767" i="17"/>
  <c r="K766" i="17"/>
  <c r="J766" i="17"/>
  <c r="K765" i="17"/>
  <c r="J765" i="17"/>
  <c r="K764" i="17"/>
  <c r="J764" i="17"/>
  <c r="K763" i="17"/>
  <c r="J763" i="17"/>
  <c r="K762" i="17"/>
  <c r="J762" i="17"/>
  <c r="K761" i="17"/>
  <c r="J761" i="17"/>
  <c r="K760" i="17"/>
  <c r="J760" i="17"/>
  <c r="K759" i="17"/>
  <c r="J759" i="17"/>
  <c r="K758" i="17"/>
  <c r="J758" i="17"/>
  <c r="K757" i="17"/>
  <c r="J757" i="17"/>
  <c r="K756" i="17"/>
  <c r="J756" i="17"/>
  <c r="K755" i="17"/>
  <c r="J755" i="17"/>
  <c r="K754" i="17"/>
  <c r="J754" i="17"/>
  <c r="K753" i="17"/>
  <c r="J753" i="17"/>
  <c r="K752" i="17"/>
  <c r="J752" i="17"/>
  <c r="K751" i="17"/>
  <c r="J751" i="17"/>
  <c r="K750" i="17"/>
  <c r="J750" i="17"/>
  <c r="K749" i="17"/>
  <c r="J749" i="17"/>
  <c r="K748" i="17"/>
  <c r="J748" i="17"/>
  <c r="K747" i="17"/>
  <c r="J747" i="17"/>
  <c r="K746" i="17"/>
  <c r="J746" i="17"/>
  <c r="K745" i="17"/>
  <c r="J745" i="17"/>
  <c r="K744" i="17"/>
  <c r="J744" i="17"/>
  <c r="K743" i="17"/>
  <c r="J743" i="17"/>
  <c r="K742" i="17"/>
  <c r="J742" i="17"/>
  <c r="K741" i="17"/>
  <c r="J741" i="17"/>
  <c r="K740" i="17"/>
  <c r="J740" i="17"/>
  <c r="K739" i="17"/>
  <c r="J739" i="17"/>
  <c r="K738" i="17"/>
  <c r="J738" i="17"/>
  <c r="K737" i="17"/>
  <c r="J737" i="17"/>
  <c r="K736" i="17"/>
  <c r="J736" i="17"/>
  <c r="K735" i="17"/>
  <c r="J735" i="17"/>
  <c r="K734" i="17"/>
  <c r="J734" i="17"/>
  <c r="K733" i="17"/>
  <c r="J733" i="17"/>
  <c r="K732" i="17"/>
  <c r="J732" i="17"/>
  <c r="K731" i="17"/>
  <c r="J731" i="17"/>
  <c r="K730" i="17"/>
  <c r="J730" i="17"/>
  <c r="K729" i="17"/>
  <c r="J729" i="17"/>
  <c r="K728" i="17"/>
  <c r="J728" i="17"/>
  <c r="K727" i="17"/>
  <c r="J727" i="17"/>
  <c r="K726" i="17"/>
  <c r="J726" i="17"/>
  <c r="K725" i="17"/>
  <c r="J725" i="17"/>
  <c r="K724" i="17"/>
  <c r="J724" i="17"/>
  <c r="K723" i="17"/>
  <c r="J723" i="17"/>
  <c r="K722" i="17"/>
  <c r="J722" i="17"/>
  <c r="K721" i="17"/>
  <c r="J721" i="17"/>
  <c r="K720" i="17"/>
  <c r="J720" i="17"/>
  <c r="K719" i="17"/>
  <c r="J719" i="17"/>
  <c r="K718" i="17"/>
  <c r="J718" i="17"/>
  <c r="K717" i="17"/>
  <c r="J717" i="17"/>
  <c r="K716" i="17"/>
  <c r="J716" i="17"/>
  <c r="K715" i="17"/>
  <c r="J715" i="17"/>
  <c r="K714" i="17"/>
  <c r="J714" i="17"/>
  <c r="K713" i="17"/>
  <c r="J713" i="17"/>
  <c r="K712" i="17"/>
  <c r="J712" i="17"/>
  <c r="K711" i="17"/>
  <c r="J711" i="17"/>
  <c r="K710" i="17"/>
  <c r="J710" i="17"/>
  <c r="K709" i="17"/>
  <c r="J709" i="17"/>
  <c r="K708" i="17"/>
  <c r="J708" i="17"/>
  <c r="K707" i="17"/>
  <c r="J707" i="17"/>
  <c r="K706" i="17"/>
  <c r="J706" i="17"/>
  <c r="K705" i="17"/>
  <c r="J705" i="17"/>
  <c r="K704" i="17"/>
  <c r="J704" i="17"/>
  <c r="K703" i="17"/>
  <c r="J703" i="17"/>
  <c r="K702" i="17"/>
  <c r="J702" i="17"/>
  <c r="K701" i="17"/>
  <c r="J701" i="17"/>
  <c r="K700" i="17"/>
  <c r="J700" i="17"/>
  <c r="K699" i="17"/>
  <c r="J699" i="17"/>
  <c r="K698" i="17"/>
  <c r="J698" i="17"/>
  <c r="K697" i="17"/>
  <c r="J697" i="17"/>
  <c r="K696" i="17"/>
  <c r="J696" i="17"/>
  <c r="K695" i="17"/>
  <c r="J695" i="17"/>
  <c r="K694" i="17"/>
  <c r="J694" i="17"/>
  <c r="K693" i="17"/>
  <c r="J693" i="17"/>
  <c r="K692" i="17"/>
  <c r="J692" i="17"/>
  <c r="K691" i="17"/>
  <c r="J691" i="17"/>
  <c r="K690" i="17"/>
  <c r="J690" i="17"/>
  <c r="K689" i="17"/>
  <c r="J689" i="17"/>
  <c r="K688" i="17"/>
  <c r="J688" i="17"/>
  <c r="K687" i="17"/>
  <c r="J687" i="17"/>
  <c r="K686" i="17"/>
  <c r="J686" i="17"/>
  <c r="K685" i="17"/>
  <c r="J685" i="17"/>
  <c r="K684" i="17"/>
  <c r="J684" i="17"/>
  <c r="K683" i="17"/>
  <c r="J683" i="17"/>
  <c r="K682" i="17"/>
  <c r="J682" i="17"/>
  <c r="K681" i="17"/>
  <c r="J681" i="17"/>
  <c r="K680" i="17"/>
  <c r="J680" i="17"/>
  <c r="K679" i="17"/>
  <c r="J679" i="17"/>
  <c r="K678" i="17"/>
  <c r="J678" i="17"/>
  <c r="K677" i="17"/>
  <c r="J677" i="17"/>
  <c r="K676" i="17"/>
  <c r="J676" i="17"/>
  <c r="K675" i="17"/>
  <c r="J675" i="17"/>
  <c r="K674" i="17"/>
  <c r="J674" i="17"/>
  <c r="K673" i="17"/>
  <c r="J673" i="17"/>
  <c r="K672" i="17"/>
  <c r="J672" i="17"/>
  <c r="K671" i="17"/>
  <c r="J671" i="17"/>
  <c r="K670" i="17"/>
  <c r="J670" i="17"/>
  <c r="K669" i="17"/>
  <c r="J669" i="17"/>
  <c r="K668" i="17"/>
  <c r="J668" i="17"/>
  <c r="K667" i="17"/>
  <c r="J667" i="17"/>
  <c r="K666" i="17"/>
  <c r="J666" i="17"/>
  <c r="K665" i="17"/>
  <c r="J665" i="17"/>
  <c r="K664" i="17"/>
  <c r="J664" i="17"/>
  <c r="K663" i="17"/>
  <c r="J663" i="17"/>
  <c r="K662" i="17"/>
  <c r="J662" i="17"/>
  <c r="K661" i="17"/>
  <c r="J661" i="17"/>
  <c r="K660" i="17"/>
  <c r="J660" i="17"/>
  <c r="K659" i="17"/>
  <c r="J659" i="17"/>
  <c r="K658" i="17"/>
  <c r="J658" i="17"/>
  <c r="K657" i="17"/>
  <c r="J657" i="17"/>
  <c r="K656" i="17"/>
  <c r="J656" i="17"/>
  <c r="K655" i="17"/>
  <c r="J655" i="17"/>
  <c r="K654" i="17"/>
  <c r="J654" i="17"/>
  <c r="K653" i="17"/>
  <c r="J653" i="17"/>
  <c r="K652" i="17"/>
  <c r="J652" i="17"/>
  <c r="K651" i="17"/>
  <c r="J651" i="17"/>
  <c r="K650" i="17"/>
  <c r="J650" i="17"/>
  <c r="K649" i="17"/>
  <c r="J649" i="17"/>
  <c r="K648" i="17"/>
  <c r="J648" i="17"/>
  <c r="K647" i="17"/>
  <c r="J647" i="17"/>
  <c r="K646" i="17"/>
  <c r="J646" i="17"/>
  <c r="K645" i="17"/>
  <c r="J645" i="17"/>
  <c r="K644" i="17"/>
  <c r="J644" i="17"/>
  <c r="K643" i="17"/>
  <c r="J643" i="17"/>
  <c r="K642" i="17"/>
  <c r="J642" i="17"/>
  <c r="K641" i="17"/>
  <c r="J641" i="17"/>
  <c r="K640" i="17"/>
  <c r="J640" i="17"/>
  <c r="K639" i="17"/>
  <c r="J639" i="17"/>
  <c r="K638" i="17"/>
  <c r="J638" i="17"/>
  <c r="K637" i="17"/>
  <c r="J637" i="17"/>
  <c r="K636" i="17"/>
  <c r="J636" i="17"/>
  <c r="K635" i="17"/>
  <c r="J635" i="17"/>
  <c r="K634" i="17"/>
  <c r="J634" i="17"/>
  <c r="K633" i="17"/>
  <c r="J633" i="17"/>
  <c r="K632" i="17"/>
  <c r="J632" i="17"/>
  <c r="K631" i="17"/>
  <c r="J631" i="17"/>
  <c r="K630" i="17"/>
  <c r="J630" i="17"/>
  <c r="K629" i="17"/>
  <c r="J629" i="17"/>
  <c r="K628" i="17"/>
  <c r="J628" i="17"/>
  <c r="K627" i="17"/>
  <c r="J627" i="17"/>
  <c r="K626" i="17"/>
  <c r="J626" i="17"/>
  <c r="K625" i="17"/>
  <c r="J625" i="17"/>
  <c r="K624" i="17"/>
  <c r="J624" i="17"/>
  <c r="K623" i="17"/>
  <c r="J623" i="17"/>
  <c r="K622" i="17"/>
  <c r="J622" i="17"/>
  <c r="K621" i="17"/>
  <c r="J621" i="17"/>
  <c r="K620" i="17"/>
  <c r="J620" i="17"/>
  <c r="K619" i="17"/>
  <c r="J619" i="17"/>
  <c r="K618" i="17"/>
  <c r="J618" i="17"/>
  <c r="K617" i="17"/>
  <c r="J617" i="17"/>
  <c r="K616" i="17"/>
  <c r="J616" i="17"/>
  <c r="K615" i="17"/>
  <c r="J615" i="17"/>
  <c r="K614" i="17"/>
  <c r="J614" i="17"/>
  <c r="K613" i="17"/>
  <c r="J613" i="17"/>
  <c r="K612" i="17"/>
  <c r="J612" i="17"/>
  <c r="K611" i="17"/>
  <c r="J611" i="17"/>
  <c r="K610" i="17"/>
  <c r="J610" i="17"/>
  <c r="K609" i="17"/>
  <c r="J609" i="17"/>
  <c r="K608" i="17"/>
  <c r="J608" i="17"/>
  <c r="K607" i="17"/>
  <c r="J607" i="17"/>
  <c r="K606" i="17"/>
  <c r="J606" i="17"/>
  <c r="K605" i="17"/>
  <c r="J605" i="17"/>
  <c r="K604" i="17"/>
  <c r="J604" i="17"/>
  <c r="K603" i="17"/>
  <c r="J603" i="17"/>
  <c r="K602" i="17"/>
  <c r="J602" i="17"/>
  <c r="K601" i="17"/>
  <c r="J601" i="17"/>
  <c r="K600" i="17"/>
  <c r="J600" i="17"/>
  <c r="K599" i="17"/>
  <c r="J599" i="17"/>
  <c r="K598" i="17"/>
  <c r="J598" i="17"/>
  <c r="K597" i="17"/>
  <c r="J597" i="17"/>
  <c r="K596" i="17"/>
  <c r="J596" i="17"/>
  <c r="K595" i="17"/>
  <c r="J595" i="17"/>
  <c r="K594" i="17"/>
  <c r="J594" i="17"/>
  <c r="K593" i="17"/>
  <c r="J593" i="17"/>
  <c r="K592" i="17"/>
  <c r="J592" i="17"/>
  <c r="K591" i="17"/>
  <c r="J591" i="17"/>
  <c r="K590" i="17"/>
  <c r="J590" i="17"/>
  <c r="K589" i="17"/>
  <c r="J589" i="17"/>
  <c r="K588" i="17"/>
  <c r="J588" i="17"/>
  <c r="K587" i="17"/>
  <c r="J587" i="17"/>
  <c r="K586" i="17"/>
  <c r="J586" i="17"/>
  <c r="K585" i="17"/>
  <c r="J585" i="17"/>
  <c r="K584" i="17"/>
  <c r="J584" i="17"/>
  <c r="K583" i="17"/>
  <c r="J583" i="17"/>
  <c r="K582" i="17"/>
  <c r="J582" i="17"/>
  <c r="K581" i="17"/>
  <c r="J581" i="17"/>
  <c r="K580" i="17"/>
  <c r="J580" i="17"/>
  <c r="K579" i="17"/>
  <c r="J579" i="17"/>
  <c r="K578" i="17"/>
  <c r="J578" i="17"/>
  <c r="K577" i="17"/>
  <c r="J577" i="17"/>
  <c r="K576" i="17"/>
  <c r="J576" i="17"/>
  <c r="K575" i="17"/>
  <c r="J575" i="17"/>
  <c r="K574" i="17"/>
  <c r="J574" i="17"/>
  <c r="K573" i="17"/>
  <c r="J573" i="17"/>
  <c r="K572" i="17"/>
  <c r="J572" i="17"/>
  <c r="K571" i="17"/>
  <c r="J571" i="17"/>
  <c r="K570" i="17"/>
  <c r="J570" i="17"/>
  <c r="K569" i="17"/>
  <c r="J569" i="17"/>
  <c r="K568" i="17"/>
  <c r="J568" i="17"/>
  <c r="K567" i="17"/>
  <c r="J567" i="17"/>
  <c r="K566" i="17"/>
  <c r="J566" i="17"/>
  <c r="K565" i="17"/>
  <c r="J565" i="17"/>
  <c r="K564" i="17"/>
  <c r="J564" i="17"/>
  <c r="K563" i="17"/>
  <c r="J563" i="17"/>
  <c r="K562" i="17"/>
  <c r="J562" i="17"/>
  <c r="K561" i="17"/>
  <c r="J561" i="17"/>
  <c r="K560" i="17"/>
  <c r="J560" i="17"/>
  <c r="K559" i="17"/>
  <c r="J559" i="17"/>
  <c r="K558" i="17"/>
  <c r="J558" i="17"/>
  <c r="K557" i="17"/>
  <c r="J557" i="17"/>
  <c r="K556" i="17"/>
  <c r="J556" i="17"/>
  <c r="K555" i="17"/>
  <c r="J555" i="17"/>
  <c r="K554" i="17"/>
  <c r="J554" i="17"/>
  <c r="K553" i="17"/>
  <c r="J553" i="17"/>
  <c r="K552" i="17"/>
  <c r="J552" i="17"/>
  <c r="K551" i="17"/>
  <c r="J551" i="17"/>
  <c r="K550" i="17"/>
  <c r="J550" i="17"/>
  <c r="K549" i="17"/>
  <c r="J549" i="17"/>
  <c r="K548" i="17"/>
  <c r="J548" i="17"/>
  <c r="K547" i="17"/>
  <c r="J547" i="17"/>
  <c r="K546" i="17"/>
  <c r="J546" i="17"/>
  <c r="K545" i="17"/>
  <c r="J545" i="17"/>
  <c r="K544" i="17"/>
  <c r="J544" i="17"/>
  <c r="K543" i="17"/>
  <c r="J543" i="17"/>
  <c r="K542" i="17"/>
  <c r="J542" i="17"/>
  <c r="K541" i="17"/>
  <c r="J541" i="17"/>
  <c r="K540" i="17"/>
  <c r="J540" i="17"/>
  <c r="K539" i="17"/>
  <c r="J539" i="17"/>
  <c r="K538" i="17"/>
  <c r="J538" i="17"/>
  <c r="K537" i="17"/>
  <c r="J537" i="17"/>
  <c r="K536" i="17"/>
  <c r="J536" i="17"/>
  <c r="K535" i="17"/>
  <c r="J535" i="17"/>
  <c r="K534" i="17"/>
  <c r="J534" i="17"/>
  <c r="K533" i="17"/>
  <c r="J533" i="17"/>
  <c r="K532" i="17"/>
  <c r="J532" i="17"/>
  <c r="K531" i="17"/>
  <c r="J531" i="17"/>
  <c r="K530" i="17"/>
  <c r="J530" i="17"/>
  <c r="K529" i="17"/>
  <c r="J529" i="17"/>
  <c r="K528" i="17"/>
  <c r="J528" i="17"/>
  <c r="K527" i="17"/>
  <c r="J527" i="17"/>
  <c r="K526" i="17"/>
  <c r="J526" i="17"/>
  <c r="K525" i="17"/>
  <c r="J525" i="17"/>
  <c r="K524" i="17"/>
  <c r="J524" i="17"/>
  <c r="K523" i="17"/>
  <c r="J523" i="17"/>
  <c r="K522" i="17"/>
  <c r="J522" i="17"/>
  <c r="K521" i="17"/>
  <c r="J521" i="17"/>
  <c r="K520" i="17"/>
  <c r="J520" i="17"/>
  <c r="K519" i="17"/>
  <c r="J519" i="17"/>
  <c r="K518" i="17"/>
  <c r="J518" i="17"/>
  <c r="K517" i="17"/>
  <c r="J517" i="17"/>
  <c r="K516" i="17"/>
  <c r="J516" i="17"/>
  <c r="K515" i="17"/>
  <c r="J515" i="17"/>
  <c r="K514" i="17"/>
  <c r="J514" i="17"/>
  <c r="K513" i="17"/>
  <c r="J513" i="17"/>
  <c r="K512" i="17"/>
  <c r="J512" i="17"/>
  <c r="K511" i="17"/>
  <c r="J511" i="17"/>
  <c r="K510" i="17"/>
  <c r="J510" i="17"/>
  <c r="K509" i="17"/>
  <c r="J509" i="17"/>
  <c r="K508" i="17"/>
  <c r="J508" i="17"/>
  <c r="K507" i="17"/>
  <c r="J507" i="17"/>
  <c r="K506" i="17"/>
  <c r="J506" i="17"/>
  <c r="K505" i="17"/>
  <c r="J505" i="17"/>
  <c r="K504" i="17"/>
  <c r="J504" i="17"/>
  <c r="K503" i="17"/>
  <c r="J503" i="17"/>
  <c r="K502" i="17"/>
  <c r="J502" i="17"/>
  <c r="K501" i="17"/>
  <c r="J501" i="17"/>
  <c r="K500" i="17"/>
  <c r="J500" i="17"/>
  <c r="K499" i="17"/>
  <c r="J499" i="17"/>
  <c r="K498" i="17"/>
  <c r="J498" i="17"/>
  <c r="K497" i="17"/>
  <c r="J497" i="17"/>
  <c r="K496" i="17"/>
  <c r="J496" i="17"/>
  <c r="K495" i="17"/>
  <c r="J495" i="17"/>
  <c r="K494" i="17"/>
  <c r="J494" i="17"/>
  <c r="K493" i="17"/>
  <c r="J493" i="17"/>
  <c r="K492" i="17"/>
  <c r="J492" i="17"/>
  <c r="K491" i="17"/>
  <c r="J491" i="17"/>
  <c r="K490" i="17"/>
  <c r="J490" i="17"/>
  <c r="K489" i="17"/>
  <c r="J489" i="17"/>
  <c r="K488" i="17"/>
  <c r="J488" i="17"/>
  <c r="K487" i="17"/>
  <c r="J487" i="17"/>
  <c r="K486" i="17"/>
  <c r="J486" i="17"/>
  <c r="K485" i="17"/>
  <c r="J485" i="17"/>
  <c r="K484" i="17"/>
  <c r="J484" i="17"/>
  <c r="K483" i="17"/>
  <c r="J483" i="17"/>
  <c r="K482" i="17"/>
  <c r="J482" i="17"/>
  <c r="K481" i="17"/>
  <c r="J481" i="17"/>
  <c r="K480" i="17"/>
  <c r="J480" i="17"/>
  <c r="K479" i="17"/>
  <c r="J479" i="17"/>
  <c r="K478" i="17"/>
  <c r="J478" i="17"/>
  <c r="K477" i="17"/>
  <c r="J477" i="17"/>
  <c r="K476" i="17"/>
  <c r="J476" i="17"/>
  <c r="K475" i="17"/>
  <c r="J475" i="17"/>
  <c r="K474" i="17"/>
  <c r="J474" i="17"/>
  <c r="K473" i="17"/>
  <c r="J473" i="17"/>
  <c r="K472" i="17"/>
  <c r="J472" i="17"/>
  <c r="K471" i="17"/>
  <c r="J471" i="17"/>
  <c r="K470" i="17"/>
  <c r="J470" i="17"/>
  <c r="K469" i="17"/>
  <c r="J469" i="17"/>
  <c r="K468" i="17"/>
  <c r="J468" i="17"/>
  <c r="K467" i="17"/>
  <c r="J467" i="17"/>
  <c r="K466" i="17"/>
  <c r="J466" i="17"/>
  <c r="K465" i="17"/>
  <c r="J465" i="17"/>
  <c r="K464" i="17"/>
  <c r="J464" i="17"/>
  <c r="K463" i="17"/>
  <c r="J463" i="17"/>
  <c r="K462" i="17"/>
  <c r="J462" i="17"/>
  <c r="K461" i="17"/>
  <c r="J461" i="17"/>
  <c r="K460" i="17"/>
  <c r="J460" i="17"/>
  <c r="K459" i="17"/>
  <c r="J459" i="17"/>
  <c r="K458" i="17"/>
  <c r="J458" i="17"/>
  <c r="K457" i="17"/>
  <c r="J457" i="17"/>
  <c r="K456" i="17"/>
  <c r="J456" i="17"/>
  <c r="K455" i="17"/>
  <c r="J455" i="17"/>
  <c r="K454" i="17"/>
  <c r="J454" i="17"/>
  <c r="K453" i="17"/>
  <c r="J453" i="17"/>
  <c r="K452" i="17"/>
  <c r="J452" i="17"/>
  <c r="K451" i="17"/>
  <c r="J451" i="17"/>
  <c r="K450" i="17"/>
  <c r="J450" i="17"/>
  <c r="K449" i="17"/>
  <c r="J449" i="17"/>
  <c r="K448" i="17"/>
  <c r="J448" i="17"/>
  <c r="K447" i="17"/>
  <c r="J447" i="17"/>
  <c r="K446" i="17"/>
  <c r="J446" i="17"/>
  <c r="K445" i="17"/>
  <c r="J445" i="17"/>
  <c r="K444" i="17"/>
  <c r="J444" i="17"/>
  <c r="K443" i="17"/>
  <c r="J443" i="17"/>
  <c r="K442" i="17"/>
  <c r="J442" i="17"/>
  <c r="K441" i="17"/>
  <c r="J441" i="17"/>
  <c r="K440" i="17"/>
  <c r="J440" i="17"/>
  <c r="K439" i="17"/>
  <c r="J439" i="17"/>
  <c r="K438" i="17"/>
  <c r="J438" i="17"/>
  <c r="K437" i="17"/>
  <c r="J437" i="17"/>
  <c r="K436" i="17"/>
  <c r="J436" i="17"/>
  <c r="K435" i="17"/>
  <c r="J435" i="17"/>
  <c r="K434" i="17"/>
  <c r="J434" i="17"/>
  <c r="K433" i="17"/>
  <c r="J433" i="17"/>
  <c r="K432" i="17"/>
  <c r="J432" i="17"/>
  <c r="K431" i="17"/>
  <c r="J431" i="17"/>
  <c r="K430" i="17"/>
  <c r="J430" i="17"/>
  <c r="K429" i="17"/>
  <c r="J429" i="17"/>
  <c r="K428" i="17"/>
  <c r="J428" i="17"/>
  <c r="K427" i="17"/>
  <c r="J427" i="17"/>
  <c r="K426" i="17"/>
  <c r="J426" i="17"/>
  <c r="K425" i="17"/>
  <c r="J425" i="17"/>
  <c r="K424" i="17"/>
  <c r="J424" i="17"/>
  <c r="K423" i="17"/>
  <c r="J423" i="17"/>
  <c r="K422" i="17"/>
  <c r="J422" i="17"/>
  <c r="K421" i="17"/>
  <c r="J421" i="17"/>
  <c r="K420" i="17"/>
  <c r="J420" i="17"/>
  <c r="K419" i="17"/>
  <c r="J419" i="17"/>
  <c r="K418" i="17"/>
  <c r="J418" i="17"/>
  <c r="K417" i="17"/>
  <c r="J417" i="17"/>
  <c r="K416" i="17"/>
  <c r="J416" i="17"/>
  <c r="K415" i="17"/>
  <c r="J415" i="17"/>
  <c r="K414" i="17"/>
  <c r="J414" i="17"/>
  <c r="K413" i="17"/>
  <c r="J413" i="17"/>
  <c r="K412" i="17"/>
  <c r="J412" i="17"/>
  <c r="K411" i="17"/>
  <c r="J411" i="17"/>
  <c r="K410" i="17"/>
  <c r="J410" i="17"/>
  <c r="K409" i="17"/>
  <c r="J409" i="17"/>
  <c r="K408" i="17"/>
  <c r="J408" i="17"/>
  <c r="K407" i="17"/>
  <c r="J407" i="17"/>
  <c r="K406" i="17"/>
  <c r="J406" i="17"/>
  <c r="K405" i="17"/>
  <c r="J405" i="17"/>
  <c r="K404" i="17"/>
  <c r="J404" i="17"/>
  <c r="K403" i="17"/>
  <c r="J403" i="17"/>
  <c r="K402" i="17"/>
  <c r="J402" i="17"/>
  <c r="K401" i="17"/>
  <c r="J401" i="17"/>
  <c r="K400" i="17"/>
  <c r="J400" i="17"/>
  <c r="K399" i="17"/>
  <c r="J399" i="17"/>
  <c r="K398" i="17"/>
  <c r="J398" i="17"/>
  <c r="K397" i="17"/>
  <c r="J397" i="17"/>
  <c r="K396" i="17"/>
  <c r="J396" i="17"/>
  <c r="K395" i="17"/>
  <c r="J395" i="17"/>
  <c r="K394" i="17"/>
  <c r="J394" i="17"/>
  <c r="K393" i="17"/>
  <c r="J393" i="17"/>
  <c r="K392" i="17"/>
  <c r="J392" i="17"/>
  <c r="K391" i="17"/>
  <c r="J391" i="17"/>
  <c r="K390" i="17"/>
  <c r="J390" i="17"/>
  <c r="K389" i="17"/>
  <c r="J389" i="17"/>
  <c r="K388" i="17"/>
  <c r="J388" i="17"/>
  <c r="K387" i="17"/>
  <c r="J387" i="17"/>
  <c r="K386" i="17"/>
  <c r="J386" i="17"/>
  <c r="K385" i="17"/>
  <c r="J385" i="17"/>
  <c r="K384" i="17"/>
  <c r="J384" i="17"/>
  <c r="K383" i="17"/>
  <c r="J383" i="17"/>
  <c r="K382" i="17"/>
  <c r="J382" i="17"/>
  <c r="K381" i="17"/>
  <c r="J381" i="17"/>
  <c r="K380" i="17"/>
  <c r="J380" i="17"/>
  <c r="K379" i="17"/>
  <c r="J379" i="17"/>
  <c r="K378" i="17"/>
  <c r="J378" i="17"/>
  <c r="K377" i="17"/>
  <c r="J377" i="17"/>
  <c r="K376" i="17"/>
  <c r="J376" i="17"/>
  <c r="K375" i="17"/>
  <c r="J375" i="17"/>
  <c r="K374" i="17"/>
  <c r="J374" i="17"/>
  <c r="K373" i="17"/>
  <c r="J373" i="17"/>
  <c r="K372" i="17"/>
  <c r="J372" i="17"/>
  <c r="K371" i="17"/>
  <c r="J371" i="17"/>
  <c r="K370" i="17"/>
  <c r="J370" i="17"/>
  <c r="K369" i="17"/>
  <c r="J369" i="17"/>
  <c r="K368" i="17"/>
  <c r="J368" i="17"/>
  <c r="K367" i="17"/>
  <c r="J367" i="17"/>
  <c r="K366" i="17"/>
  <c r="J366" i="17"/>
  <c r="K365" i="17"/>
  <c r="J365" i="17"/>
  <c r="K364" i="17"/>
  <c r="J364" i="17"/>
  <c r="K363" i="17"/>
  <c r="J363" i="17"/>
  <c r="K362" i="17"/>
  <c r="J362" i="17"/>
  <c r="K361" i="17"/>
  <c r="J361" i="17"/>
  <c r="K360" i="17"/>
  <c r="J360" i="17"/>
  <c r="K359" i="17"/>
  <c r="J359" i="17"/>
  <c r="K358" i="17"/>
  <c r="J358" i="17"/>
  <c r="K357" i="17"/>
  <c r="J357" i="17"/>
  <c r="K356" i="17"/>
  <c r="J356" i="17"/>
  <c r="K355" i="17"/>
  <c r="J355" i="17"/>
  <c r="K354" i="17"/>
  <c r="J354" i="17"/>
  <c r="K353" i="17"/>
  <c r="J353" i="17"/>
  <c r="K352" i="17"/>
  <c r="J352" i="17"/>
  <c r="K351" i="17"/>
  <c r="J351" i="17"/>
  <c r="K350" i="17"/>
  <c r="J350" i="17"/>
  <c r="K349" i="17"/>
  <c r="J349" i="17"/>
  <c r="K348" i="17"/>
  <c r="J348" i="17"/>
  <c r="K347" i="17"/>
  <c r="J347" i="17"/>
  <c r="K346" i="17"/>
  <c r="J346" i="17"/>
  <c r="K345" i="17"/>
  <c r="J345" i="17"/>
  <c r="K344" i="17"/>
  <c r="J344" i="17"/>
  <c r="K343" i="17"/>
  <c r="J343" i="17"/>
  <c r="K342" i="17"/>
  <c r="J342" i="17"/>
  <c r="K341" i="17"/>
  <c r="J341" i="17"/>
  <c r="K340" i="17"/>
  <c r="J340" i="17"/>
  <c r="K339" i="17"/>
  <c r="J339" i="17"/>
  <c r="K338" i="17"/>
  <c r="J338" i="17"/>
  <c r="K337" i="17"/>
  <c r="J337" i="17"/>
  <c r="K336" i="17"/>
  <c r="J336" i="17"/>
  <c r="K335" i="17"/>
  <c r="J335" i="17"/>
  <c r="K334" i="17"/>
  <c r="J334" i="17"/>
  <c r="K333" i="17"/>
  <c r="J333" i="17"/>
  <c r="K332" i="17"/>
  <c r="J332" i="17"/>
  <c r="K331" i="17"/>
  <c r="J331" i="17"/>
  <c r="K330" i="17"/>
  <c r="J330" i="17"/>
  <c r="K329" i="17"/>
  <c r="J329" i="17"/>
  <c r="K328" i="17"/>
  <c r="J328" i="17"/>
  <c r="K327" i="17"/>
  <c r="J327" i="17"/>
  <c r="K326" i="17"/>
  <c r="J326" i="17"/>
  <c r="K325" i="17"/>
  <c r="J325" i="17"/>
  <c r="K324" i="17"/>
  <c r="J324" i="17"/>
  <c r="K323" i="17"/>
  <c r="J323" i="17"/>
  <c r="K322" i="17"/>
  <c r="J322" i="17"/>
  <c r="K321" i="17"/>
  <c r="J321" i="17"/>
  <c r="K320" i="17"/>
  <c r="J320" i="17"/>
  <c r="K319" i="17"/>
  <c r="J319" i="17"/>
  <c r="K318" i="17"/>
  <c r="J318" i="17"/>
  <c r="K317" i="17"/>
  <c r="J317" i="17"/>
  <c r="K316" i="17"/>
  <c r="J316" i="17"/>
  <c r="K315" i="17"/>
  <c r="J315" i="17"/>
  <c r="K314" i="17"/>
  <c r="J314" i="17"/>
  <c r="K313" i="17"/>
  <c r="J313" i="17"/>
  <c r="K312" i="17"/>
  <c r="J312" i="17"/>
  <c r="K311" i="17"/>
  <c r="J311" i="17"/>
  <c r="K310" i="17"/>
  <c r="J310" i="17"/>
  <c r="K309" i="17"/>
  <c r="J309" i="17"/>
  <c r="K308" i="17"/>
  <c r="J308" i="17"/>
  <c r="K307" i="17"/>
  <c r="J307" i="17"/>
  <c r="K306" i="17"/>
  <c r="J306" i="17"/>
  <c r="K305" i="17"/>
  <c r="J305" i="17"/>
  <c r="K304" i="17"/>
  <c r="J304" i="17"/>
  <c r="K303" i="17"/>
  <c r="J303" i="17"/>
  <c r="K302" i="17"/>
  <c r="J302" i="17"/>
  <c r="K301" i="17"/>
  <c r="J301" i="17"/>
  <c r="K300" i="17"/>
  <c r="J300" i="17"/>
  <c r="K299" i="17"/>
  <c r="J299" i="17"/>
  <c r="K298" i="17"/>
  <c r="J298" i="17"/>
  <c r="K297" i="17"/>
  <c r="J297" i="17"/>
  <c r="K296" i="17"/>
  <c r="J296" i="17"/>
  <c r="K295" i="17"/>
  <c r="J295" i="17"/>
  <c r="K294" i="17"/>
  <c r="J294" i="17"/>
  <c r="K293" i="17"/>
  <c r="J293" i="17"/>
  <c r="K292" i="17"/>
  <c r="J292" i="17"/>
  <c r="K291" i="17"/>
  <c r="J291" i="17"/>
  <c r="K290" i="17"/>
  <c r="J290" i="17"/>
  <c r="K289" i="17"/>
  <c r="J289" i="17"/>
  <c r="K288" i="17"/>
  <c r="J288" i="17"/>
  <c r="K287" i="17"/>
  <c r="J287" i="17"/>
  <c r="K286" i="17"/>
  <c r="J286" i="17"/>
  <c r="K285" i="17"/>
  <c r="J285" i="17"/>
  <c r="K284" i="17"/>
  <c r="J284" i="17"/>
  <c r="K283" i="17"/>
  <c r="J283" i="17"/>
  <c r="K282" i="17"/>
  <c r="J282" i="17"/>
  <c r="K281" i="17"/>
  <c r="J281" i="17"/>
  <c r="K280" i="17"/>
  <c r="J280" i="17"/>
  <c r="K279" i="17"/>
  <c r="J279" i="17"/>
  <c r="K278" i="17"/>
  <c r="J278" i="17"/>
  <c r="K277" i="17"/>
  <c r="J277" i="17"/>
  <c r="K276" i="17"/>
  <c r="J276" i="17"/>
  <c r="K275" i="17"/>
  <c r="J275" i="17"/>
  <c r="K274" i="17"/>
  <c r="J274" i="17"/>
  <c r="K273" i="17"/>
  <c r="J273" i="17"/>
  <c r="K272" i="17"/>
  <c r="J272" i="17"/>
  <c r="K271" i="17"/>
  <c r="J271" i="17"/>
  <c r="K270" i="17"/>
  <c r="J270" i="17"/>
  <c r="K269" i="17"/>
  <c r="J269" i="17"/>
  <c r="K268" i="17"/>
  <c r="J268" i="17"/>
  <c r="K267" i="17"/>
  <c r="J267" i="17"/>
  <c r="K266" i="17"/>
  <c r="J266" i="17"/>
  <c r="K265" i="17"/>
  <c r="J265" i="17"/>
  <c r="K264" i="17"/>
  <c r="J264" i="17"/>
  <c r="K263" i="17"/>
  <c r="J263" i="17"/>
  <c r="K262" i="17"/>
  <c r="J262" i="17"/>
  <c r="K261" i="17"/>
  <c r="J261" i="17"/>
  <c r="K260" i="17"/>
  <c r="J260" i="17"/>
  <c r="K259" i="17"/>
  <c r="J259" i="17"/>
  <c r="K258" i="17"/>
  <c r="J258" i="17"/>
  <c r="K257" i="17"/>
  <c r="J257" i="17"/>
  <c r="K256" i="17"/>
  <c r="J256" i="17"/>
  <c r="K255" i="17"/>
  <c r="J255" i="17"/>
  <c r="K254" i="17"/>
  <c r="J254" i="17"/>
  <c r="K253" i="17"/>
  <c r="J253" i="17"/>
  <c r="K252" i="17"/>
  <c r="J252" i="17"/>
  <c r="K251" i="17"/>
  <c r="J251" i="17"/>
  <c r="K250" i="17"/>
  <c r="J250" i="17"/>
  <c r="K249" i="17"/>
  <c r="J249" i="17"/>
  <c r="K248" i="17"/>
  <c r="J248" i="17"/>
  <c r="K247" i="17"/>
  <c r="J247" i="17"/>
  <c r="K246" i="17"/>
  <c r="J246" i="17"/>
  <c r="K245" i="17"/>
  <c r="J245" i="17"/>
  <c r="K244" i="17"/>
  <c r="J244" i="17"/>
  <c r="K243" i="17"/>
  <c r="J243" i="17"/>
  <c r="K242" i="17"/>
  <c r="J242" i="17"/>
  <c r="K241" i="17"/>
  <c r="J241" i="17"/>
  <c r="K240" i="17"/>
  <c r="J240" i="17"/>
  <c r="K239" i="17"/>
  <c r="J239" i="17"/>
  <c r="K238" i="17"/>
  <c r="J238" i="17"/>
  <c r="K237" i="17"/>
  <c r="J237" i="17"/>
  <c r="K236" i="17"/>
  <c r="J236" i="17"/>
  <c r="K235" i="17"/>
  <c r="J235" i="17"/>
  <c r="K234" i="17"/>
  <c r="J234" i="17"/>
  <c r="K233" i="17"/>
  <c r="J233" i="17"/>
  <c r="K232" i="17"/>
  <c r="J232" i="17"/>
  <c r="K231" i="17"/>
  <c r="J231" i="17"/>
  <c r="K230" i="17"/>
  <c r="J230" i="17"/>
  <c r="K229" i="17"/>
  <c r="J229" i="17"/>
  <c r="K228" i="17"/>
  <c r="J228" i="17"/>
  <c r="K227" i="17"/>
  <c r="J227" i="17"/>
  <c r="K226" i="17"/>
  <c r="J226" i="17"/>
  <c r="K225" i="17"/>
  <c r="J225" i="17"/>
  <c r="K224" i="17"/>
  <c r="J224" i="17"/>
  <c r="K223" i="17"/>
  <c r="J223" i="17"/>
  <c r="K222" i="17"/>
  <c r="J222" i="17"/>
  <c r="K221" i="17"/>
  <c r="J221" i="17"/>
  <c r="K220" i="17"/>
  <c r="J220" i="17"/>
  <c r="K219" i="17"/>
  <c r="J219" i="17"/>
  <c r="K218" i="17"/>
  <c r="J218" i="17"/>
  <c r="K217" i="17"/>
  <c r="J217" i="17"/>
  <c r="K216" i="17"/>
  <c r="J216" i="17"/>
  <c r="K215" i="17"/>
  <c r="J215" i="17"/>
  <c r="K214" i="17"/>
  <c r="J214" i="17"/>
  <c r="K213" i="17"/>
  <c r="J213" i="17"/>
  <c r="K212" i="17"/>
  <c r="J212" i="17"/>
  <c r="K211" i="17"/>
  <c r="J211" i="17"/>
  <c r="K210" i="17"/>
  <c r="J210" i="17"/>
  <c r="K209" i="17"/>
  <c r="J209" i="17"/>
  <c r="K208" i="17"/>
  <c r="J208" i="17"/>
  <c r="K207" i="17"/>
  <c r="J207" i="17"/>
  <c r="K206" i="17"/>
  <c r="J206" i="17"/>
  <c r="K205" i="17"/>
  <c r="J205" i="17"/>
  <c r="K204" i="17"/>
  <c r="J204" i="17"/>
  <c r="K203" i="17"/>
  <c r="J203" i="17"/>
  <c r="K202" i="17"/>
  <c r="J202" i="17"/>
  <c r="K201" i="17"/>
  <c r="J201" i="17"/>
  <c r="K200" i="17"/>
  <c r="J200" i="17"/>
  <c r="K199" i="17"/>
  <c r="J199" i="17"/>
  <c r="K198" i="17"/>
  <c r="J198" i="17"/>
  <c r="K197" i="17"/>
  <c r="J197" i="17"/>
  <c r="K196" i="17"/>
  <c r="J196" i="17"/>
  <c r="K195" i="17"/>
  <c r="J195" i="17"/>
  <c r="K194" i="17"/>
  <c r="J194" i="17"/>
  <c r="K193" i="17"/>
  <c r="J193" i="17"/>
  <c r="K192" i="17"/>
  <c r="J192" i="17"/>
  <c r="K191" i="17"/>
  <c r="J191" i="17"/>
  <c r="K190" i="17"/>
  <c r="J190" i="17"/>
  <c r="K189" i="17"/>
  <c r="J189" i="17"/>
  <c r="K188" i="17"/>
  <c r="J188" i="17"/>
  <c r="K187" i="17"/>
  <c r="J187" i="17"/>
  <c r="K186" i="17"/>
  <c r="J186" i="17"/>
  <c r="K185" i="17"/>
  <c r="J185" i="17"/>
  <c r="K184" i="17"/>
  <c r="J184" i="17"/>
  <c r="K183" i="17"/>
  <c r="J183" i="17"/>
  <c r="K182" i="17"/>
  <c r="J182" i="17"/>
  <c r="K181" i="17"/>
  <c r="J181" i="17"/>
  <c r="K180" i="17"/>
  <c r="J180" i="17"/>
  <c r="K179" i="17"/>
  <c r="J179" i="17"/>
  <c r="K178" i="17"/>
  <c r="J178" i="17"/>
  <c r="K177" i="17"/>
  <c r="J177" i="17"/>
  <c r="K176" i="17"/>
  <c r="J176" i="17"/>
  <c r="K175" i="17"/>
  <c r="K174" i="17"/>
  <c r="J174" i="17"/>
  <c r="K173" i="17"/>
  <c r="J173" i="17"/>
  <c r="K172" i="17"/>
  <c r="J172" i="17"/>
  <c r="K171" i="17"/>
  <c r="J171" i="17"/>
  <c r="K170" i="17"/>
  <c r="J170" i="17"/>
  <c r="K169" i="17"/>
  <c r="J169" i="17"/>
  <c r="K168" i="17"/>
  <c r="J168" i="17"/>
  <c r="K167" i="17"/>
  <c r="J167" i="17"/>
  <c r="K166" i="17"/>
  <c r="J166" i="17"/>
  <c r="K165" i="17"/>
  <c r="J165" i="17"/>
  <c r="K164" i="17"/>
  <c r="J111" i="17"/>
  <c r="K163" i="17"/>
  <c r="J163" i="17"/>
  <c r="K162" i="17"/>
  <c r="J103" i="17"/>
  <c r="K161" i="17"/>
  <c r="J161" i="17"/>
  <c r="K160" i="17"/>
  <c r="J34" i="17"/>
  <c r="K159" i="17"/>
  <c r="J110" i="17"/>
  <c r="K158" i="17"/>
  <c r="J158" i="17"/>
  <c r="K157" i="17"/>
  <c r="J157" i="17"/>
  <c r="K156" i="17"/>
  <c r="J156" i="17"/>
  <c r="K155" i="17"/>
  <c r="J164" i="17"/>
  <c r="K154" i="17"/>
  <c r="J154" i="17"/>
  <c r="K153" i="17"/>
  <c r="J153" i="17"/>
  <c r="K151" i="17"/>
  <c r="J151" i="17"/>
  <c r="K150" i="17"/>
  <c r="J150" i="17"/>
  <c r="K149" i="17"/>
  <c r="J22" i="17"/>
  <c r="K148" i="17"/>
  <c r="J148" i="17"/>
  <c r="K147" i="17"/>
  <c r="J147" i="17"/>
  <c r="K146" i="17"/>
  <c r="J146" i="17"/>
  <c r="K145" i="17"/>
  <c r="J145" i="17"/>
  <c r="K144" i="17"/>
  <c r="J144" i="17"/>
  <c r="K143" i="17"/>
  <c r="J143" i="17"/>
  <c r="K142" i="17"/>
  <c r="J126" i="17"/>
  <c r="K141" i="17"/>
  <c r="J50" i="17"/>
  <c r="K140" i="17"/>
  <c r="J123" i="17"/>
  <c r="K139" i="17"/>
  <c r="J139" i="17"/>
  <c r="K138" i="17"/>
  <c r="J138" i="17"/>
  <c r="K137" i="17"/>
  <c r="J17" i="17"/>
  <c r="K136" i="17"/>
  <c r="J162" i="17"/>
  <c r="K135" i="17"/>
  <c r="J135" i="17"/>
  <c r="K134" i="17"/>
  <c r="J134" i="17"/>
  <c r="K133" i="17"/>
  <c r="J133" i="17"/>
  <c r="K132" i="17"/>
  <c r="J132" i="17"/>
  <c r="K131" i="17"/>
  <c r="J101" i="17"/>
  <c r="K130" i="17"/>
  <c r="J102" i="17"/>
  <c r="K129" i="17"/>
  <c r="J99" i="17"/>
  <c r="K128" i="17"/>
  <c r="J160" i="17"/>
  <c r="K127" i="17"/>
  <c r="J21" i="17"/>
  <c r="K126" i="17"/>
  <c r="J129" i="17"/>
  <c r="K125" i="17"/>
  <c r="J130" i="17"/>
  <c r="K124" i="17"/>
  <c r="J124" i="17"/>
  <c r="K123" i="17"/>
  <c r="J56" i="17"/>
  <c r="K122" i="17"/>
  <c r="J122" i="17"/>
  <c r="K121" i="17"/>
  <c r="J121" i="17"/>
  <c r="K120" i="17"/>
  <c r="J120" i="17"/>
  <c r="K119" i="17"/>
  <c r="J119" i="17"/>
  <c r="K118" i="17"/>
  <c r="J118" i="17"/>
  <c r="K117" i="17"/>
  <c r="J117" i="17"/>
  <c r="K116" i="17"/>
  <c r="J159" i="17"/>
  <c r="K115" i="17"/>
  <c r="J115" i="17"/>
  <c r="K114" i="17"/>
  <c r="J114" i="17"/>
  <c r="K113" i="17"/>
  <c r="J113" i="17"/>
  <c r="K112" i="17"/>
  <c r="J112" i="17"/>
  <c r="K111" i="17"/>
  <c r="J55" i="17"/>
  <c r="K110" i="17"/>
  <c r="J155" i="17"/>
  <c r="K109" i="17"/>
  <c r="J109" i="17"/>
  <c r="K108" i="17"/>
  <c r="J108" i="17"/>
  <c r="K107" i="17"/>
  <c r="J107" i="17"/>
  <c r="K106" i="17"/>
  <c r="J106" i="17"/>
  <c r="K105" i="17"/>
  <c r="J105" i="17"/>
  <c r="K104" i="17"/>
  <c r="J142" i="17"/>
  <c r="K103" i="17"/>
  <c r="J49" i="17"/>
  <c r="K102" i="17"/>
  <c r="J152" i="17"/>
  <c r="K101" i="17"/>
  <c r="J30" i="17"/>
  <c r="K100" i="17"/>
  <c r="J100" i="17"/>
  <c r="K99" i="17"/>
  <c r="J140" i="17"/>
  <c r="K98" i="17"/>
  <c r="J98" i="17"/>
  <c r="K97" i="17"/>
  <c r="J97" i="17"/>
  <c r="K96" i="17"/>
  <c r="J96" i="17"/>
  <c r="K95" i="17"/>
  <c r="J95" i="17"/>
  <c r="K94" i="17"/>
  <c r="J94" i="17"/>
  <c r="K93" i="17"/>
  <c r="J93" i="17"/>
  <c r="K92" i="17"/>
  <c r="J92" i="17"/>
  <c r="K91" i="17"/>
  <c r="J5" i="17"/>
  <c r="K90" i="17"/>
  <c r="J90" i="17"/>
  <c r="K89" i="17"/>
  <c r="J89" i="17"/>
  <c r="K88" i="17"/>
  <c r="J88" i="17"/>
  <c r="K87" i="17"/>
  <c r="J87" i="17"/>
  <c r="K86" i="17"/>
  <c r="J86" i="17"/>
  <c r="K85" i="17"/>
  <c r="J127" i="17"/>
  <c r="K84" i="17"/>
  <c r="J116" i="17"/>
  <c r="K83" i="17"/>
  <c r="J141" i="17"/>
  <c r="K82" i="17"/>
  <c r="J82" i="17"/>
  <c r="K81" i="17"/>
  <c r="J81" i="17"/>
  <c r="K80" i="17"/>
  <c r="J80" i="17"/>
  <c r="K79" i="17"/>
  <c r="J79" i="17"/>
  <c r="K78" i="17"/>
  <c r="J78" i="17"/>
  <c r="K77" i="17"/>
  <c r="J77" i="17"/>
  <c r="K76" i="17"/>
  <c r="J76" i="17"/>
  <c r="K75" i="17"/>
  <c r="J75" i="17"/>
  <c r="K74" i="17"/>
  <c r="J84" i="17"/>
  <c r="K73" i="17"/>
  <c r="J73" i="17"/>
  <c r="K72" i="17"/>
  <c r="J72" i="17"/>
  <c r="K71" i="17"/>
  <c r="J71" i="17"/>
  <c r="K70" i="17"/>
  <c r="J70" i="17"/>
  <c r="K69" i="17"/>
  <c r="J69" i="17"/>
  <c r="K68" i="17"/>
  <c r="J68" i="17"/>
  <c r="K67" i="17"/>
  <c r="J67" i="17"/>
  <c r="K66" i="17"/>
  <c r="J85" i="17"/>
  <c r="K65" i="17"/>
  <c r="J65" i="17"/>
  <c r="K64" i="17"/>
  <c r="J64" i="17"/>
  <c r="K63" i="17"/>
  <c r="J63" i="17"/>
  <c r="K62" i="17"/>
  <c r="J62" i="17"/>
  <c r="K61" i="17"/>
  <c r="J61" i="17"/>
  <c r="K60" i="17"/>
  <c r="J60" i="17"/>
  <c r="K59" i="17"/>
  <c r="J59" i="17"/>
  <c r="K58" i="17"/>
  <c r="J58" i="17"/>
  <c r="K57" i="17"/>
  <c r="J57" i="17"/>
  <c r="K56" i="17"/>
  <c r="J83" i="17"/>
  <c r="K55" i="17"/>
  <c r="J15" i="17"/>
  <c r="K54" i="17"/>
  <c r="J54" i="17"/>
  <c r="K53" i="17"/>
  <c r="J53" i="17"/>
  <c r="K52" i="17"/>
  <c r="J52" i="17"/>
  <c r="K51" i="17"/>
  <c r="J51" i="17"/>
  <c r="K50" i="17"/>
  <c r="J66" i="17"/>
  <c r="K49" i="17"/>
  <c r="J131" i="17"/>
  <c r="K48" i="17"/>
  <c r="J48" i="17"/>
  <c r="K47" i="17"/>
  <c r="J47" i="17"/>
  <c r="K46" i="17"/>
  <c r="J46" i="17"/>
  <c r="K45" i="17"/>
  <c r="J45" i="17"/>
  <c r="K44" i="17"/>
  <c r="J44" i="17"/>
  <c r="K43" i="17"/>
  <c r="J43" i="17"/>
  <c r="K42" i="17"/>
  <c r="J42" i="17"/>
  <c r="K41" i="17"/>
  <c r="J41" i="17"/>
  <c r="K40" i="17"/>
  <c r="J40" i="17"/>
  <c r="K39" i="17"/>
  <c r="J39" i="17"/>
  <c r="K38" i="17"/>
  <c r="J38" i="17"/>
  <c r="K37" i="17"/>
  <c r="J37" i="17"/>
  <c r="K36" i="17"/>
  <c r="J36" i="17"/>
  <c r="K35" i="17"/>
  <c r="J35" i="17"/>
  <c r="K34" i="17"/>
  <c r="J104" i="17"/>
  <c r="K33" i="17"/>
  <c r="J33" i="17"/>
  <c r="K32" i="17"/>
  <c r="J32" i="17"/>
  <c r="K31" i="17"/>
  <c r="J31" i="17"/>
  <c r="K30" i="17"/>
  <c r="J11" i="17"/>
  <c r="K29" i="17"/>
  <c r="J29" i="17"/>
  <c r="K28" i="17"/>
  <c r="J28" i="17"/>
  <c r="K27" i="17"/>
  <c r="J27" i="17"/>
  <c r="K26" i="17"/>
  <c r="J26" i="17"/>
  <c r="K25" i="17"/>
  <c r="J25" i="17"/>
  <c r="K24" i="17"/>
  <c r="J24" i="17"/>
  <c r="K23" i="17"/>
  <c r="J23" i="17"/>
  <c r="K22" i="17"/>
  <c r="J149" i="17"/>
  <c r="K21" i="17"/>
  <c r="J74" i="17"/>
  <c r="K20" i="17"/>
  <c r="J20" i="17"/>
  <c r="K19" i="17"/>
  <c r="J19" i="17"/>
  <c r="K18" i="17"/>
  <c r="J18" i="17"/>
  <c r="K17" i="17"/>
  <c r="J4" i="17"/>
  <c r="K16" i="17"/>
  <c r="J16" i="17"/>
  <c r="K15" i="17"/>
  <c r="J125" i="17"/>
  <c r="K14" i="17"/>
  <c r="J14" i="17"/>
  <c r="K13" i="17"/>
  <c r="J13" i="17"/>
  <c r="K12" i="17"/>
  <c r="J12" i="17"/>
  <c r="K11" i="17"/>
  <c r="J128" i="17"/>
  <c r="K10" i="17"/>
  <c r="J10" i="17"/>
  <c r="K9" i="17"/>
  <c r="J9" i="17"/>
  <c r="K8" i="17"/>
  <c r="J8" i="17"/>
  <c r="K7" i="17"/>
  <c r="J7" i="17"/>
  <c r="K6" i="17"/>
  <c r="J6" i="17"/>
  <c r="K5" i="17"/>
  <c r="J137" i="17"/>
  <c r="K4" i="17"/>
  <c r="J91" i="17"/>
  <c r="K1659" i="16"/>
  <c r="J1659" i="16"/>
  <c r="K1658" i="16"/>
  <c r="J1658" i="16"/>
  <c r="K1657" i="16"/>
  <c r="J1657" i="16"/>
  <c r="K1656" i="16"/>
  <c r="J1656" i="16"/>
  <c r="K1655" i="16"/>
  <c r="J1655" i="16"/>
  <c r="K1654" i="16"/>
  <c r="J1654" i="16"/>
  <c r="K1653" i="16"/>
  <c r="J1653" i="16"/>
  <c r="K1652" i="16"/>
  <c r="J1652" i="16"/>
  <c r="K1651" i="16"/>
  <c r="J1651" i="16"/>
  <c r="K1650" i="16"/>
  <c r="J1650" i="16"/>
  <c r="K1649" i="16"/>
  <c r="J1649" i="16"/>
  <c r="K1648" i="16"/>
  <c r="J1648" i="16"/>
  <c r="K1647" i="16"/>
  <c r="J1647" i="16"/>
  <c r="K1646" i="16"/>
  <c r="J1646" i="16"/>
  <c r="K1645" i="16"/>
  <c r="J1645" i="16"/>
  <c r="K1644" i="16"/>
  <c r="J1644" i="16"/>
  <c r="K1643" i="16"/>
  <c r="J1643" i="16"/>
  <c r="K1642" i="16"/>
  <c r="J1642" i="16"/>
  <c r="K1641" i="16"/>
  <c r="J1641" i="16"/>
  <c r="K1640" i="16"/>
  <c r="J1640" i="16"/>
  <c r="K1639" i="16"/>
  <c r="J1639" i="16"/>
  <c r="K1638" i="16"/>
  <c r="J1638" i="16"/>
  <c r="K1637" i="16"/>
  <c r="J1637" i="16"/>
  <c r="K1636" i="16"/>
  <c r="J1636" i="16"/>
  <c r="K1635" i="16"/>
  <c r="J1635" i="16"/>
  <c r="K1634" i="16"/>
  <c r="J1634" i="16"/>
  <c r="K1633" i="16"/>
  <c r="J1633" i="16"/>
  <c r="K1632" i="16"/>
  <c r="J1632" i="16"/>
  <c r="K1631" i="16"/>
  <c r="J1631" i="16"/>
  <c r="K1630" i="16"/>
  <c r="J1630" i="16"/>
  <c r="K1629" i="16"/>
  <c r="J1629" i="16"/>
  <c r="K1628" i="16"/>
  <c r="J1628" i="16"/>
  <c r="K1627" i="16"/>
  <c r="J1627" i="16"/>
  <c r="K1626" i="16"/>
  <c r="J1626" i="16"/>
  <c r="K1625" i="16"/>
  <c r="J1625" i="16"/>
  <c r="K1624" i="16"/>
  <c r="J1624" i="16"/>
  <c r="K1623" i="16"/>
  <c r="J1623" i="16"/>
  <c r="K1622" i="16"/>
  <c r="J1622" i="16"/>
  <c r="K1621" i="16"/>
  <c r="J1621" i="16"/>
  <c r="K1620" i="16"/>
  <c r="J1620" i="16"/>
  <c r="K1619" i="16"/>
  <c r="J1619" i="16"/>
  <c r="K1618" i="16"/>
  <c r="J1618" i="16"/>
  <c r="K1617" i="16"/>
  <c r="J1617" i="16"/>
  <c r="K1616" i="16"/>
  <c r="J1616" i="16"/>
  <c r="K1615" i="16"/>
  <c r="J1615" i="16"/>
  <c r="K1614" i="16"/>
  <c r="J1614" i="16"/>
  <c r="K1613" i="16"/>
  <c r="J1613" i="16"/>
  <c r="K1612" i="16"/>
  <c r="J1612" i="16"/>
  <c r="K1611" i="16"/>
  <c r="J1611" i="16"/>
  <c r="K1610" i="16"/>
  <c r="J1610" i="16"/>
  <c r="K1609" i="16"/>
  <c r="J1609" i="16"/>
  <c r="K1608" i="16"/>
  <c r="J1608" i="16"/>
  <c r="K1607" i="16"/>
  <c r="J1607" i="16"/>
  <c r="K1606" i="16"/>
  <c r="J1606" i="16"/>
  <c r="K1605" i="16"/>
  <c r="J1605" i="16"/>
  <c r="K1604" i="16"/>
  <c r="J1604" i="16"/>
  <c r="K1603" i="16"/>
  <c r="J1603" i="16"/>
  <c r="K1602" i="16"/>
  <c r="J1602" i="16"/>
  <c r="K1601" i="16"/>
  <c r="J1601" i="16"/>
  <c r="K1600" i="16"/>
  <c r="J1600" i="16"/>
  <c r="K1599" i="16"/>
  <c r="J1599" i="16"/>
  <c r="K1598" i="16"/>
  <c r="J1598" i="16"/>
  <c r="K1597" i="16"/>
  <c r="J1597" i="16"/>
  <c r="K1596" i="16"/>
  <c r="J1596" i="16"/>
  <c r="K1595" i="16"/>
  <c r="J1595" i="16"/>
  <c r="K1594" i="16"/>
  <c r="J1594" i="16"/>
  <c r="K1593" i="16"/>
  <c r="J1593" i="16"/>
  <c r="K1592" i="16"/>
  <c r="J1592" i="16"/>
  <c r="K1591" i="16"/>
  <c r="J1591" i="16"/>
  <c r="K1590" i="16"/>
  <c r="J1590" i="16"/>
  <c r="K1589" i="16"/>
  <c r="J1589" i="16"/>
  <c r="K1588" i="16"/>
  <c r="J1588" i="16"/>
  <c r="K1587" i="16"/>
  <c r="J1587" i="16"/>
  <c r="K1586" i="16"/>
  <c r="J1586" i="16"/>
  <c r="K1585" i="16"/>
  <c r="J1585" i="16"/>
  <c r="K1584" i="16"/>
  <c r="J1584" i="16"/>
  <c r="K1583" i="16"/>
  <c r="J1583" i="16"/>
  <c r="K1582" i="16"/>
  <c r="J1582" i="16"/>
  <c r="K1581" i="16"/>
  <c r="J1581" i="16"/>
  <c r="K1580" i="16"/>
  <c r="J1580" i="16"/>
  <c r="K1579" i="16"/>
  <c r="J1579" i="16"/>
  <c r="K1578" i="16"/>
  <c r="J1578" i="16"/>
  <c r="K1577" i="16"/>
  <c r="J1577" i="16"/>
  <c r="K1576" i="16"/>
  <c r="J1576" i="16"/>
  <c r="K1575" i="16"/>
  <c r="J1575" i="16"/>
  <c r="K1574" i="16"/>
  <c r="J1574" i="16"/>
  <c r="K1573" i="16"/>
  <c r="J1573" i="16"/>
  <c r="K1572" i="16"/>
  <c r="J1572" i="16"/>
  <c r="K1571" i="16"/>
  <c r="J1571" i="16"/>
  <c r="K1570" i="16"/>
  <c r="J1570" i="16"/>
  <c r="K1569" i="16"/>
  <c r="J1569" i="16"/>
  <c r="K1568" i="16"/>
  <c r="J1568" i="16"/>
  <c r="K1567" i="16"/>
  <c r="J1567" i="16"/>
  <c r="K1566" i="16"/>
  <c r="J1566" i="16"/>
  <c r="K1565" i="16"/>
  <c r="J1565" i="16"/>
  <c r="K1564" i="16"/>
  <c r="J1564" i="16"/>
  <c r="K1563" i="16"/>
  <c r="J1563" i="16"/>
  <c r="K1562" i="16"/>
  <c r="J1562" i="16"/>
  <c r="K1561" i="16"/>
  <c r="J1561" i="16"/>
  <c r="K1560" i="16"/>
  <c r="J1560" i="16"/>
  <c r="K1559" i="16"/>
  <c r="J1559" i="16"/>
  <c r="K1558" i="16"/>
  <c r="J1558" i="16"/>
  <c r="K1557" i="16"/>
  <c r="J1557" i="16"/>
  <c r="K1556" i="16"/>
  <c r="J1556" i="16"/>
  <c r="K1555" i="16"/>
  <c r="J1555" i="16"/>
  <c r="K1554" i="16"/>
  <c r="J1554" i="16"/>
  <c r="K1553" i="16"/>
  <c r="J1553" i="16"/>
  <c r="K1552" i="16"/>
  <c r="J1552" i="16"/>
  <c r="K1551" i="16"/>
  <c r="J1551" i="16"/>
  <c r="K1550" i="16"/>
  <c r="J1550" i="16"/>
  <c r="K1549" i="16"/>
  <c r="J1549" i="16"/>
  <c r="K1548" i="16"/>
  <c r="J1548" i="16"/>
  <c r="K1547" i="16"/>
  <c r="J1547" i="16"/>
  <c r="K1546" i="16"/>
  <c r="J1546" i="16"/>
  <c r="K1545" i="16"/>
  <c r="J1545" i="16"/>
  <c r="K1544" i="16"/>
  <c r="J1544" i="16"/>
  <c r="K1543" i="16"/>
  <c r="J1543" i="16"/>
  <c r="K1542" i="16"/>
  <c r="J1542" i="16"/>
  <c r="K1541" i="16"/>
  <c r="J1541" i="16"/>
  <c r="K1540" i="16"/>
  <c r="J1540" i="16"/>
  <c r="K1539" i="16"/>
  <c r="J1539" i="16"/>
  <c r="K1538" i="16"/>
  <c r="J1538" i="16"/>
  <c r="K1537" i="16"/>
  <c r="J1537" i="16"/>
  <c r="K1536" i="16"/>
  <c r="J1536" i="16"/>
  <c r="K1535" i="16"/>
  <c r="J1535" i="16"/>
  <c r="K1534" i="16"/>
  <c r="J1534" i="16"/>
  <c r="K1533" i="16"/>
  <c r="J1533" i="16"/>
  <c r="K1532" i="16"/>
  <c r="J1532" i="16"/>
  <c r="K1531" i="16"/>
  <c r="J1531" i="16"/>
  <c r="K1530" i="16"/>
  <c r="J1530" i="16"/>
  <c r="K1529" i="16"/>
  <c r="J1529" i="16"/>
  <c r="K1528" i="16"/>
  <c r="J1528" i="16"/>
  <c r="K1527" i="16"/>
  <c r="J1527" i="16"/>
  <c r="K1526" i="16"/>
  <c r="J1526" i="16"/>
  <c r="K1525" i="16"/>
  <c r="J1525" i="16"/>
  <c r="K1524" i="16"/>
  <c r="J1524" i="16"/>
  <c r="K1523" i="16"/>
  <c r="J1523" i="16"/>
  <c r="K1522" i="16"/>
  <c r="J1522" i="16"/>
  <c r="K1521" i="16"/>
  <c r="J1521" i="16"/>
  <c r="K1520" i="16"/>
  <c r="J1520" i="16"/>
  <c r="K1519" i="16"/>
  <c r="J1519" i="16"/>
  <c r="K1518" i="16"/>
  <c r="J1518" i="16"/>
  <c r="K1517" i="16"/>
  <c r="J1517" i="16"/>
  <c r="K1516" i="16"/>
  <c r="J1516" i="16"/>
  <c r="K1515" i="16"/>
  <c r="J1515" i="16"/>
  <c r="K1514" i="16"/>
  <c r="J1514" i="16"/>
  <c r="K1513" i="16"/>
  <c r="J1513" i="16"/>
  <c r="K1512" i="16"/>
  <c r="J1512" i="16"/>
  <c r="K1511" i="16"/>
  <c r="J1511" i="16"/>
  <c r="K1510" i="16"/>
  <c r="J1510" i="16"/>
  <c r="K1509" i="16"/>
  <c r="J1509" i="16"/>
  <c r="K1508" i="16"/>
  <c r="J1508" i="16"/>
  <c r="K1507" i="16"/>
  <c r="J1507" i="16"/>
  <c r="K1506" i="16"/>
  <c r="J1506" i="16"/>
  <c r="K1505" i="16"/>
  <c r="J1505" i="16"/>
  <c r="K1504" i="16"/>
  <c r="J1504" i="16"/>
  <c r="K1503" i="16"/>
  <c r="J1503" i="16"/>
  <c r="K1502" i="16"/>
  <c r="J1502" i="16"/>
  <c r="K1501" i="16"/>
  <c r="J1501" i="16"/>
  <c r="K1500" i="16"/>
  <c r="J1500" i="16"/>
  <c r="K1499" i="16"/>
  <c r="J1499" i="16"/>
  <c r="K1498" i="16"/>
  <c r="J1498" i="16"/>
  <c r="K1497" i="16"/>
  <c r="J1497" i="16"/>
  <c r="K1496" i="16"/>
  <c r="J1496" i="16"/>
  <c r="K1495" i="16"/>
  <c r="J1495" i="16"/>
  <c r="K1494" i="16"/>
  <c r="J1494" i="16"/>
  <c r="K1493" i="16"/>
  <c r="J1493" i="16"/>
  <c r="K1492" i="16"/>
  <c r="J1492" i="16"/>
  <c r="K1491" i="16"/>
  <c r="J1491" i="16"/>
  <c r="K1490" i="16"/>
  <c r="J1490" i="16"/>
  <c r="K1489" i="16"/>
  <c r="J1489" i="16"/>
  <c r="K1488" i="16"/>
  <c r="J1488" i="16"/>
  <c r="K1487" i="16"/>
  <c r="J1487" i="16"/>
  <c r="K1486" i="16"/>
  <c r="J1486" i="16"/>
  <c r="K1485" i="16"/>
  <c r="J1485" i="16"/>
  <c r="K1484" i="16"/>
  <c r="J1484" i="16"/>
  <c r="K1483" i="16"/>
  <c r="J1483" i="16"/>
  <c r="K1482" i="16"/>
  <c r="J1482" i="16"/>
  <c r="K1481" i="16"/>
  <c r="J1481" i="16"/>
  <c r="K1480" i="16"/>
  <c r="J1480" i="16"/>
  <c r="K1479" i="16"/>
  <c r="J1479" i="16"/>
  <c r="K1478" i="16"/>
  <c r="J1478" i="16"/>
  <c r="K1477" i="16"/>
  <c r="J1477" i="16"/>
  <c r="K1476" i="16"/>
  <c r="J1476" i="16"/>
  <c r="K1475" i="16"/>
  <c r="J1475" i="16"/>
  <c r="K1474" i="16"/>
  <c r="J1474" i="16"/>
  <c r="K1473" i="16"/>
  <c r="J1473" i="16"/>
  <c r="K1472" i="16"/>
  <c r="J1472" i="16"/>
  <c r="K1471" i="16"/>
  <c r="J1471" i="16"/>
  <c r="K1470" i="16"/>
  <c r="J1470" i="16"/>
  <c r="K1469" i="16"/>
  <c r="J1469" i="16"/>
  <c r="K1468" i="16"/>
  <c r="J1468" i="16"/>
  <c r="K1467" i="16"/>
  <c r="J1467" i="16"/>
  <c r="K1466" i="16"/>
  <c r="J1466" i="16"/>
  <c r="K1465" i="16"/>
  <c r="J1465" i="16"/>
  <c r="K1464" i="16"/>
  <c r="J1464" i="16"/>
  <c r="K1463" i="16"/>
  <c r="J1463" i="16"/>
  <c r="K1462" i="16"/>
  <c r="J1462" i="16"/>
  <c r="K1461" i="16"/>
  <c r="J1461" i="16"/>
  <c r="K1460" i="16"/>
  <c r="J1460" i="16"/>
  <c r="K1459" i="16"/>
  <c r="J1459" i="16"/>
  <c r="K1458" i="16"/>
  <c r="J1458" i="16"/>
  <c r="K1457" i="16"/>
  <c r="J1457" i="16"/>
  <c r="K1456" i="16"/>
  <c r="J1456" i="16"/>
  <c r="K1455" i="16"/>
  <c r="J1455" i="16"/>
  <c r="K1454" i="16"/>
  <c r="J1454" i="16"/>
  <c r="K1453" i="16"/>
  <c r="J1453" i="16"/>
  <c r="K1452" i="16"/>
  <c r="J1452" i="16"/>
  <c r="K1451" i="16"/>
  <c r="J1451" i="16"/>
  <c r="K1450" i="16"/>
  <c r="J1450" i="16"/>
  <c r="K1449" i="16"/>
  <c r="J1449" i="16"/>
  <c r="K1448" i="16"/>
  <c r="J1448" i="16"/>
  <c r="K1447" i="16"/>
  <c r="J1447" i="16"/>
  <c r="K1446" i="16"/>
  <c r="J1446" i="16"/>
  <c r="K1445" i="16"/>
  <c r="J1445" i="16"/>
  <c r="K1444" i="16"/>
  <c r="J1444" i="16"/>
  <c r="K1443" i="16"/>
  <c r="J1443" i="16"/>
  <c r="K1442" i="16"/>
  <c r="J1442" i="16"/>
  <c r="K1441" i="16"/>
  <c r="J1441" i="16"/>
  <c r="K1440" i="16"/>
  <c r="J1440" i="16"/>
  <c r="K1439" i="16"/>
  <c r="J1439" i="16"/>
  <c r="K1438" i="16"/>
  <c r="J1438" i="16"/>
  <c r="K1437" i="16"/>
  <c r="J1437" i="16"/>
  <c r="K1436" i="16"/>
  <c r="J1436" i="16"/>
  <c r="K1435" i="16"/>
  <c r="J1435" i="16"/>
  <c r="K1434" i="16"/>
  <c r="J1434" i="16"/>
  <c r="K1433" i="16"/>
  <c r="J1433" i="16"/>
  <c r="K1432" i="16"/>
  <c r="J1432" i="16"/>
  <c r="K1431" i="16"/>
  <c r="J1431" i="16"/>
  <c r="K1430" i="16"/>
  <c r="J1430" i="16"/>
  <c r="K1429" i="16"/>
  <c r="J1429" i="16"/>
  <c r="K1428" i="16"/>
  <c r="J1428" i="16"/>
  <c r="K1427" i="16"/>
  <c r="J1427" i="16"/>
  <c r="K1426" i="16"/>
  <c r="J1426" i="16"/>
  <c r="K1425" i="16"/>
  <c r="J1425" i="16"/>
  <c r="K1424" i="16"/>
  <c r="J1424" i="16"/>
  <c r="K1423" i="16"/>
  <c r="J1423" i="16"/>
  <c r="K1422" i="16"/>
  <c r="J1422" i="16"/>
  <c r="K1421" i="16"/>
  <c r="J1421" i="16"/>
  <c r="K1420" i="16"/>
  <c r="J1420" i="16"/>
  <c r="K1419" i="16"/>
  <c r="J1419" i="16"/>
  <c r="K1418" i="16"/>
  <c r="J1418" i="16"/>
  <c r="K1417" i="16"/>
  <c r="J1417" i="16"/>
  <c r="K1416" i="16"/>
  <c r="J1416" i="16"/>
  <c r="K1415" i="16"/>
  <c r="J1415" i="16"/>
  <c r="K1414" i="16"/>
  <c r="J1414" i="16"/>
  <c r="K1413" i="16"/>
  <c r="J1413" i="16"/>
  <c r="K1412" i="16"/>
  <c r="J1412" i="16"/>
  <c r="K1411" i="16"/>
  <c r="J1411" i="16"/>
  <c r="K1410" i="16"/>
  <c r="J1410" i="16"/>
  <c r="K1409" i="16"/>
  <c r="J1409" i="16"/>
  <c r="K1408" i="16"/>
  <c r="J1408" i="16"/>
  <c r="K1407" i="16"/>
  <c r="J1407" i="16"/>
  <c r="K1406" i="16"/>
  <c r="J1406" i="16"/>
  <c r="K1405" i="16"/>
  <c r="J1405" i="16"/>
  <c r="K1404" i="16"/>
  <c r="J1404" i="16"/>
  <c r="K1403" i="16"/>
  <c r="J1403" i="16"/>
  <c r="K1402" i="16"/>
  <c r="J1402" i="16"/>
  <c r="K1401" i="16"/>
  <c r="J1401" i="16"/>
  <c r="K1400" i="16"/>
  <c r="J1400" i="16"/>
  <c r="K1399" i="16"/>
  <c r="J1399" i="16"/>
  <c r="K1398" i="16"/>
  <c r="J1398" i="16"/>
  <c r="K1397" i="16"/>
  <c r="J1397" i="16"/>
  <c r="K1396" i="16"/>
  <c r="J1396" i="16"/>
  <c r="K1395" i="16"/>
  <c r="J1395" i="16"/>
  <c r="K1394" i="16"/>
  <c r="J1394" i="16"/>
  <c r="K1393" i="16"/>
  <c r="J1393" i="16"/>
  <c r="K1392" i="16"/>
  <c r="J1392" i="16"/>
  <c r="K1391" i="16"/>
  <c r="J1391" i="16"/>
  <c r="K1390" i="16"/>
  <c r="J1390" i="16"/>
  <c r="K1389" i="16"/>
  <c r="J1389" i="16"/>
  <c r="K1388" i="16"/>
  <c r="J1388" i="16"/>
  <c r="K1387" i="16"/>
  <c r="J1387" i="16"/>
  <c r="K1386" i="16"/>
  <c r="J1386" i="16"/>
  <c r="K1385" i="16"/>
  <c r="J1385" i="16"/>
  <c r="K1384" i="16"/>
  <c r="J1384" i="16"/>
  <c r="K1383" i="16"/>
  <c r="J1383" i="16"/>
  <c r="K1382" i="16"/>
  <c r="J1382" i="16"/>
  <c r="K1381" i="16"/>
  <c r="J1381" i="16"/>
  <c r="K1380" i="16"/>
  <c r="J1380" i="16"/>
  <c r="K1379" i="16"/>
  <c r="J1379" i="16"/>
  <c r="K1378" i="16"/>
  <c r="J1378" i="16"/>
  <c r="K1377" i="16"/>
  <c r="J1377" i="16"/>
  <c r="K1376" i="16"/>
  <c r="J1376" i="16"/>
  <c r="K1375" i="16"/>
  <c r="J1375" i="16"/>
  <c r="K1374" i="16"/>
  <c r="J1374" i="16"/>
  <c r="K1373" i="16"/>
  <c r="J1373" i="16"/>
  <c r="K1372" i="16"/>
  <c r="J1372" i="16"/>
  <c r="K1371" i="16"/>
  <c r="J1371" i="16"/>
  <c r="K1370" i="16"/>
  <c r="J1370" i="16"/>
  <c r="K1369" i="16"/>
  <c r="J1369" i="16"/>
  <c r="K1368" i="16"/>
  <c r="J1368" i="16"/>
  <c r="K1367" i="16"/>
  <c r="J1367" i="16"/>
  <c r="K1366" i="16"/>
  <c r="J1366" i="16"/>
  <c r="K1365" i="16"/>
  <c r="J1365" i="16"/>
  <c r="K1364" i="16"/>
  <c r="J1364" i="16"/>
  <c r="K1363" i="16"/>
  <c r="J1363" i="16"/>
  <c r="K1362" i="16"/>
  <c r="J1362" i="16"/>
  <c r="K1361" i="16"/>
  <c r="J1361" i="16"/>
  <c r="K1360" i="16"/>
  <c r="J1360" i="16"/>
  <c r="K1359" i="16"/>
  <c r="J1359" i="16"/>
  <c r="K1358" i="16"/>
  <c r="J1358" i="16"/>
  <c r="K1357" i="16"/>
  <c r="J1357" i="16"/>
  <c r="K1356" i="16"/>
  <c r="J1356" i="16"/>
  <c r="K1355" i="16"/>
  <c r="J1355" i="16"/>
  <c r="K1354" i="16"/>
  <c r="J1354" i="16"/>
  <c r="K1353" i="16"/>
  <c r="J1353" i="16"/>
  <c r="K1352" i="16"/>
  <c r="J1352" i="16"/>
  <c r="K1351" i="16"/>
  <c r="J1351" i="16"/>
  <c r="K1350" i="16"/>
  <c r="J1350" i="16"/>
  <c r="K1349" i="16"/>
  <c r="J1349" i="16"/>
  <c r="K1348" i="16"/>
  <c r="J1348" i="16"/>
  <c r="K1347" i="16"/>
  <c r="J1347" i="16"/>
  <c r="K1346" i="16"/>
  <c r="J1346" i="16"/>
  <c r="K1345" i="16"/>
  <c r="J1345" i="16"/>
  <c r="K1344" i="16"/>
  <c r="J1344" i="16"/>
  <c r="K1343" i="16"/>
  <c r="J1343" i="16"/>
  <c r="K1342" i="16"/>
  <c r="J1342" i="16"/>
  <c r="K1341" i="16"/>
  <c r="J1341" i="16"/>
  <c r="K1340" i="16"/>
  <c r="J1340" i="16"/>
  <c r="K1339" i="16"/>
  <c r="J1339" i="16"/>
  <c r="K1338" i="16"/>
  <c r="J1338" i="16"/>
  <c r="K1337" i="16"/>
  <c r="J1337" i="16"/>
  <c r="K1336" i="16"/>
  <c r="J1336" i="16"/>
  <c r="K1335" i="16"/>
  <c r="J1335" i="16"/>
  <c r="K1334" i="16"/>
  <c r="J1334" i="16"/>
  <c r="K1333" i="16"/>
  <c r="J1333" i="16"/>
  <c r="K1332" i="16"/>
  <c r="J1332" i="16"/>
  <c r="K1331" i="16"/>
  <c r="J1331" i="16"/>
  <c r="K1330" i="16"/>
  <c r="J1330" i="16"/>
  <c r="K1329" i="16"/>
  <c r="J1329" i="16"/>
  <c r="K1328" i="16"/>
  <c r="J1328" i="16"/>
  <c r="K1327" i="16"/>
  <c r="J1327" i="16"/>
  <c r="K1326" i="16"/>
  <c r="J1326" i="16"/>
  <c r="K1325" i="16"/>
  <c r="J1325" i="16"/>
  <c r="K1324" i="16"/>
  <c r="J1324" i="16"/>
  <c r="K1323" i="16"/>
  <c r="J1323" i="16"/>
  <c r="K1322" i="16"/>
  <c r="J1322" i="16"/>
  <c r="K1321" i="16"/>
  <c r="J1321" i="16"/>
  <c r="K1320" i="16"/>
  <c r="J1320" i="16"/>
  <c r="K1319" i="16"/>
  <c r="J1319" i="16"/>
  <c r="K1318" i="16"/>
  <c r="J1318" i="16"/>
  <c r="K1317" i="16"/>
  <c r="J1317" i="16"/>
  <c r="K1316" i="16"/>
  <c r="J1316" i="16"/>
  <c r="K1315" i="16"/>
  <c r="J1315" i="16"/>
  <c r="K1314" i="16"/>
  <c r="J1314" i="16"/>
  <c r="K1313" i="16"/>
  <c r="J1313" i="16"/>
  <c r="K1312" i="16"/>
  <c r="J1312" i="16"/>
  <c r="K1311" i="16"/>
  <c r="J1311" i="16"/>
  <c r="K1310" i="16"/>
  <c r="J1310" i="16"/>
  <c r="K1309" i="16"/>
  <c r="J1309" i="16"/>
  <c r="K1308" i="16"/>
  <c r="J1308" i="16"/>
  <c r="K1307" i="16"/>
  <c r="J1307" i="16"/>
  <c r="K1306" i="16"/>
  <c r="J1306" i="16"/>
  <c r="K1305" i="16"/>
  <c r="J1305" i="16"/>
  <c r="K1304" i="16"/>
  <c r="J1304" i="16"/>
  <c r="K1303" i="16"/>
  <c r="J1303" i="16"/>
  <c r="K1302" i="16"/>
  <c r="J1302" i="16"/>
  <c r="K1301" i="16"/>
  <c r="J1301" i="16"/>
  <c r="K1300" i="16"/>
  <c r="J1300" i="16"/>
  <c r="K1299" i="16"/>
  <c r="J1299" i="16"/>
  <c r="K1298" i="16"/>
  <c r="J1298" i="16"/>
  <c r="K1297" i="16"/>
  <c r="J1297" i="16"/>
  <c r="K1296" i="16"/>
  <c r="J1296" i="16"/>
  <c r="K1295" i="16"/>
  <c r="J1295" i="16"/>
  <c r="K1294" i="16"/>
  <c r="J1294" i="16"/>
  <c r="K1293" i="16"/>
  <c r="J1293" i="16"/>
  <c r="K1292" i="16"/>
  <c r="J1292" i="16"/>
  <c r="K1291" i="16"/>
  <c r="J1291" i="16"/>
  <c r="K1290" i="16"/>
  <c r="J1290" i="16"/>
  <c r="K1289" i="16"/>
  <c r="J1289" i="16"/>
  <c r="K1288" i="16"/>
  <c r="J1288" i="16"/>
  <c r="K1287" i="16"/>
  <c r="J1287" i="16"/>
  <c r="K1286" i="16"/>
  <c r="J1286" i="16"/>
  <c r="K1285" i="16"/>
  <c r="J1285" i="16"/>
  <c r="K1284" i="16"/>
  <c r="J1284" i="16"/>
  <c r="K1283" i="16"/>
  <c r="J1283" i="16"/>
  <c r="K1282" i="16"/>
  <c r="J1282" i="16"/>
  <c r="K1281" i="16"/>
  <c r="J1281" i="16"/>
  <c r="K1280" i="16"/>
  <c r="J1280" i="16"/>
  <c r="K1279" i="16"/>
  <c r="J1279" i="16"/>
  <c r="K1278" i="16"/>
  <c r="J1278" i="16"/>
  <c r="K1277" i="16"/>
  <c r="J1277" i="16"/>
  <c r="K1276" i="16"/>
  <c r="J1276" i="16"/>
  <c r="K1275" i="16"/>
  <c r="J1275" i="16"/>
  <c r="K1274" i="16"/>
  <c r="J1274" i="16"/>
  <c r="K1273" i="16"/>
  <c r="J1273" i="16"/>
  <c r="K1272" i="16"/>
  <c r="J1272" i="16"/>
  <c r="K1271" i="16"/>
  <c r="J1271" i="16"/>
  <c r="K1270" i="16"/>
  <c r="J1270" i="16"/>
  <c r="K1269" i="16"/>
  <c r="J1269" i="16"/>
  <c r="K1268" i="16"/>
  <c r="J1268" i="16"/>
  <c r="K1267" i="16"/>
  <c r="J1267" i="16"/>
  <c r="K1266" i="16"/>
  <c r="J1266" i="16"/>
  <c r="K1265" i="16"/>
  <c r="J1265" i="16"/>
  <c r="K1264" i="16"/>
  <c r="J1264" i="16"/>
  <c r="K1263" i="16"/>
  <c r="J1263" i="16"/>
  <c r="K1262" i="16"/>
  <c r="J1262" i="16"/>
  <c r="K1261" i="16"/>
  <c r="J1261" i="16"/>
  <c r="K1260" i="16"/>
  <c r="J1260" i="16"/>
  <c r="K1259" i="16"/>
  <c r="J1259" i="16"/>
  <c r="K1258" i="16"/>
  <c r="J1258" i="16"/>
  <c r="K1257" i="16"/>
  <c r="J1257" i="16"/>
  <c r="K1256" i="16"/>
  <c r="J1256" i="16"/>
  <c r="K1255" i="16"/>
  <c r="J1255" i="16"/>
  <c r="K1254" i="16"/>
  <c r="J1254" i="16"/>
  <c r="K1253" i="16"/>
  <c r="J1253" i="16"/>
  <c r="K1252" i="16"/>
  <c r="J1252" i="16"/>
  <c r="K1251" i="16"/>
  <c r="J1251" i="16"/>
  <c r="K1250" i="16"/>
  <c r="J1250" i="16"/>
  <c r="K1249" i="16"/>
  <c r="J1249" i="16"/>
  <c r="K1248" i="16"/>
  <c r="J1248" i="16"/>
  <c r="K1247" i="16"/>
  <c r="J1247" i="16"/>
  <c r="K1246" i="16"/>
  <c r="J1246" i="16"/>
  <c r="K1245" i="16"/>
  <c r="J1245" i="16"/>
  <c r="K1244" i="16"/>
  <c r="J1244" i="16"/>
  <c r="K1243" i="16"/>
  <c r="J1243" i="16"/>
  <c r="K1242" i="16"/>
  <c r="J1242" i="16"/>
  <c r="K1241" i="16"/>
  <c r="J1241" i="16"/>
  <c r="K1240" i="16"/>
  <c r="J1240" i="16"/>
  <c r="K1239" i="16"/>
  <c r="J1239" i="16"/>
  <c r="K1238" i="16"/>
  <c r="J1238" i="16"/>
  <c r="K1237" i="16"/>
  <c r="J1237" i="16"/>
  <c r="K1236" i="16"/>
  <c r="J1236" i="16"/>
  <c r="K1235" i="16"/>
  <c r="J1235" i="16"/>
  <c r="K1234" i="16"/>
  <c r="J1234" i="16"/>
  <c r="K1233" i="16"/>
  <c r="J1233" i="16"/>
  <c r="K1232" i="16"/>
  <c r="J1232" i="16"/>
  <c r="K1231" i="16"/>
  <c r="J1231" i="16"/>
  <c r="K1230" i="16"/>
  <c r="J1230" i="16"/>
  <c r="K1229" i="16"/>
  <c r="J1229" i="16"/>
  <c r="K1228" i="16"/>
  <c r="J1228" i="16"/>
  <c r="K1227" i="16"/>
  <c r="J1227" i="16"/>
  <c r="K1226" i="16"/>
  <c r="J1226" i="16"/>
  <c r="K1225" i="16"/>
  <c r="J1225" i="16"/>
  <c r="K1224" i="16"/>
  <c r="J1224" i="16"/>
  <c r="K1223" i="16"/>
  <c r="J1223" i="16"/>
  <c r="K1222" i="16"/>
  <c r="J1222" i="16"/>
  <c r="K1221" i="16"/>
  <c r="J1221" i="16"/>
  <c r="K1220" i="16"/>
  <c r="J1220" i="16"/>
  <c r="K1219" i="16"/>
  <c r="J1219" i="16"/>
  <c r="K1218" i="16"/>
  <c r="J1218" i="16"/>
  <c r="K1217" i="16"/>
  <c r="J1217" i="16"/>
  <c r="K1216" i="16"/>
  <c r="J1216" i="16"/>
  <c r="K1215" i="16"/>
  <c r="J1215" i="16"/>
  <c r="K1214" i="16"/>
  <c r="J1214" i="16"/>
  <c r="K1213" i="16"/>
  <c r="J1213" i="16"/>
  <c r="K1212" i="16"/>
  <c r="J1212" i="16"/>
  <c r="K1211" i="16"/>
  <c r="J1211" i="16"/>
  <c r="K1210" i="16"/>
  <c r="J1210" i="16"/>
  <c r="K1209" i="16"/>
  <c r="J1209" i="16"/>
  <c r="K1208" i="16"/>
  <c r="J1208" i="16"/>
  <c r="K1207" i="16"/>
  <c r="J1207" i="16"/>
  <c r="K1206" i="16"/>
  <c r="J1206" i="16"/>
  <c r="K1205" i="16"/>
  <c r="J1205" i="16"/>
  <c r="K1204" i="16"/>
  <c r="J1204" i="16"/>
  <c r="K1203" i="16"/>
  <c r="J1203" i="16"/>
  <c r="K1202" i="16"/>
  <c r="J1202" i="16"/>
  <c r="K1201" i="16"/>
  <c r="J1201" i="16"/>
  <c r="K1200" i="16"/>
  <c r="J1200" i="16"/>
  <c r="K1199" i="16"/>
  <c r="J1199" i="16"/>
  <c r="K1198" i="16"/>
  <c r="J1198" i="16"/>
  <c r="K1197" i="16"/>
  <c r="J1197" i="16"/>
  <c r="K1196" i="16"/>
  <c r="J1196" i="16"/>
  <c r="K1195" i="16"/>
  <c r="J1195" i="16"/>
  <c r="K1194" i="16"/>
  <c r="J1194" i="16"/>
  <c r="K1193" i="16"/>
  <c r="J1193" i="16"/>
  <c r="K1192" i="16"/>
  <c r="J1192" i="16"/>
  <c r="K1191" i="16"/>
  <c r="J1191" i="16"/>
  <c r="K1190" i="16"/>
  <c r="J1190" i="16"/>
  <c r="K1189" i="16"/>
  <c r="J1189" i="16"/>
  <c r="K1188" i="16"/>
  <c r="J1188" i="16"/>
  <c r="K1187" i="16"/>
  <c r="J1187" i="16"/>
  <c r="K1186" i="16"/>
  <c r="J1186" i="16"/>
  <c r="K1185" i="16"/>
  <c r="J1185" i="16"/>
  <c r="K1184" i="16"/>
  <c r="J1184" i="16"/>
  <c r="K1183" i="16"/>
  <c r="J1183" i="16"/>
  <c r="K1182" i="16"/>
  <c r="J1182" i="16"/>
  <c r="K1181" i="16"/>
  <c r="J1181" i="16"/>
  <c r="K1180" i="16"/>
  <c r="J1180" i="16"/>
  <c r="K1179" i="16"/>
  <c r="J1179" i="16"/>
  <c r="K1178" i="16"/>
  <c r="J1178" i="16"/>
  <c r="K1177" i="16"/>
  <c r="J1177" i="16"/>
  <c r="K1176" i="16"/>
  <c r="J1176" i="16"/>
  <c r="K1175" i="16"/>
  <c r="J1175" i="16"/>
  <c r="K1174" i="16"/>
  <c r="J1174" i="16"/>
  <c r="K1173" i="16"/>
  <c r="J1173" i="16"/>
  <c r="K1172" i="16"/>
  <c r="J1172" i="16"/>
  <c r="K1171" i="16"/>
  <c r="J1171" i="16"/>
  <c r="K1170" i="16"/>
  <c r="J1170" i="16"/>
  <c r="K1169" i="16"/>
  <c r="J1169" i="16"/>
  <c r="K1168" i="16"/>
  <c r="J1168" i="16"/>
  <c r="K1167" i="16"/>
  <c r="J1167" i="16"/>
  <c r="K1166" i="16"/>
  <c r="J1166" i="16"/>
  <c r="K1165" i="16"/>
  <c r="J1165" i="16"/>
  <c r="K1164" i="16"/>
  <c r="J1164" i="16"/>
  <c r="K1163" i="16"/>
  <c r="J1163" i="16"/>
  <c r="K1162" i="16"/>
  <c r="J1162" i="16"/>
  <c r="K1161" i="16"/>
  <c r="J1161" i="16"/>
  <c r="K1160" i="16"/>
  <c r="J1160" i="16"/>
  <c r="K1159" i="16"/>
  <c r="J1159" i="16"/>
  <c r="K1158" i="16"/>
  <c r="J1158" i="16"/>
  <c r="K1157" i="16"/>
  <c r="J1157" i="16"/>
  <c r="K1156" i="16"/>
  <c r="J1156" i="16"/>
  <c r="K1155" i="16"/>
  <c r="J1155" i="16"/>
  <c r="K1154" i="16"/>
  <c r="J1154" i="16"/>
  <c r="K1153" i="16"/>
  <c r="J1153" i="16"/>
  <c r="K1152" i="16"/>
  <c r="J1152" i="16"/>
  <c r="K1151" i="16"/>
  <c r="J1151" i="16"/>
  <c r="K1150" i="16"/>
  <c r="J1150" i="16"/>
  <c r="K1149" i="16"/>
  <c r="J1149" i="16"/>
  <c r="K1148" i="16"/>
  <c r="J1148" i="16"/>
  <c r="K1147" i="16"/>
  <c r="J1147" i="16"/>
  <c r="K1146" i="16"/>
  <c r="J1146" i="16"/>
  <c r="K1145" i="16"/>
  <c r="J1145" i="16"/>
  <c r="K1144" i="16"/>
  <c r="J1144" i="16"/>
  <c r="K1143" i="16"/>
  <c r="J1143" i="16"/>
  <c r="K1142" i="16"/>
  <c r="J1142" i="16"/>
  <c r="K1141" i="16"/>
  <c r="J1141" i="16"/>
  <c r="K1140" i="16"/>
  <c r="J1140" i="16"/>
  <c r="K1139" i="16"/>
  <c r="J1139" i="16"/>
  <c r="K1138" i="16"/>
  <c r="J1138" i="16"/>
  <c r="K1137" i="16"/>
  <c r="J1137" i="16"/>
  <c r="K1136" i="16"/>
  <c r="J1136" i="16"/>
  <c r="K1135" i="16"/>
  <c r="J1135" i="16"/>
  <c r="K1134" i="16"/>
  <c r="J1134" i="16"/>
  <c r="K1133" i="16"/>
  <c r="J1133" i="16"/>
  <c r="K1132" i="16"/>
  <c r="J1132" i="16"/>
  <c r="K1131" i="16"/>
  <c r="J1131" i="16"/>
  <c r="K1130" i="16"/>
  <c r="J1130" i="16"/>
  <c r="K1129" i="16"/>
  <c r="J1129" i="16"/>
  <c r="K1128" i="16"/>
  <c r="J1128" i="16"/>
  <c r="K1127" i="16"/>
  <c r="J1127" i="16"/>
  <c r="K1126" i="16"/>
  <c r="J1126" i="16"/>
  <c r="K1125" i="16"/>
  <c r="J1125" i="16"/>
  <c r="K1124" i="16"/>
  <c r="J1124" i="16"/>
  <c r="K1123" i="16"/>
  <c r="J1123" i="16"/>
  <c r="K1122" i="16"/>
  <c r="J1122" i="16"/>
  <c r="K1121" i="16"/>
  <c r="J1121" i="16"/>
  <c r="K1120" i="16"/>
  <c r="J1120" i="16"/>
  <c r="K1119" i="16"/>
  <c r="J1119" i="16"/>
  <c r="K1118" i="16"/>
  <c r="J1118" i="16"/>
  <c r="K1117" i="16"/>
  <c r="J1117" i="16"/>
  <c r="K1116" i="16"/>
  <c r="J1116" i="16"/>
  <c r="K1115" i="16"/>
  <c r="J1115" i="16"/>
  <c r="K1114" i="16"/>
  <c r="J1114" i="16"/>
  <c r="K1113" i="16"/>
  <c r="J1113" i="16"/>
  <c r="K1112" i="16"/>
  <c r="J1112" i="16"/>
  <c r="K1111" i="16"/>
  <c r="J1111" i="16"/>
  <c r="K1110" i="16"/>
  <c r="J1110" i="16"/>
  <c r="K1109" i="16"/>
  <c r="J1109" i="16"/>
  <c r="K1108" i="16"/>
  <c r="J1108" i="16"/>
  <c r="K1107" i="16"/>
  <c r="J1107" i="16"/>
  <c r="K1106" i="16"/>
  <c r="J1106" i="16"/>
  <c r="K1105" i="16"/>
  <c r="J1105" i="16"/>
  <c r="K1104" i="16"/>
  <c r="J1104" i="16"/>
  <c r="K1103" i="16"/>
  <c r="J1103" i="16"/>
  <c r="K1102" i="16"/>
  <c r="J1102" i="16"/>
  <c r="K1101" i="16"/>
  <c r="J1101" i="16"/>
  <c r="K1100" i="16"/>
  <c r="J1100" i="16"/>
  <c r="K1099" i="16"/>
  <c r="J1099" i="16"/>
  <c r="K1098" i="16"/>
  <c r="J1098" i="16"/>
  <c r="K1097" i="16"/>
  <c r="J1097" i="16"/>
  <c r="K1096" i="16"/>
  <c r="J1096" i="16"/>
  <c r="K1095" i="16"/>
  <c r="J1095" i="16"/>
  <c r="K1094" i="16"/>
  <c r="J1094" i="16"/>
  <c r="K1093" i="16"/>
  <c r="J1093" i="16"/>
  <c r="K1092" i="16"/>
  <c r="J1092" i="16"/>
  <c r="K1091" i="16"/>
  <c r="J1091" i="16"/>
  <c r="K1090" i="16"/>
  <c r="J1090" i="16"/>
  <c r="K1089" i="16"/>
  <c r="J1089" i="16"/>
  <c r="K1088" i="16"/>
  <c r="J1088" i="16"/>
  <c r="K1087" i="16"/>
  <c r="J1087" i="16"/>
  <c r="K1086" i="16"/>
  <c r="J1086" i="16"/>
  <c r="K1085" i="16"/>
  <c r="J1085" i="16"/>
  <c r="K1084" i="16"/>
  <c r="J1084" i="16"/>
  <c r="K1083" i="16"/>
  <c r="J1083" i="16"/>
  <c r="K1082" i="16"/>
  <c r="J1082" i="16"/>
  <c r="K1081" i="16"/>
  <c r="J1081" i="16"/>
  <c r="K1080" i="16"/>
  <c r="J1080" i="16"/>
  <c r="K1079" i="16"/>
  <c r="J1079" i="16"/>
  <c r="K1078" i="16"/>
  <c r="J1078" i="16"/>
  <c r="K1077" i="16"/>
  <c r="J1077" i="16"/>
  <c r="K1076" i="16"/>
  <c r="J1076" i="16"/>
  <c r="K1075" i="16"/>
  <c r="J1075" i="16"/>
  <c r="K1074" i="16"/>
  <c r="J1074" i="16"/>
  <c r="K1073" i="16"/>
  <c r="J1073" i="16"/>
  <c r="K1072" i="16"/>
  <c r="J1072" i="16"/>
  <c r="K1071" i="16"/>
  <c r="J1071" i="16"/>
  <c r="K1070" i="16"/>
  <c r="J1070" i="16"/>
  <c r="K1069" i="16"/>
  <c r="J1069" i="16"/>
  <c r="K1068" i="16"/>
  <c r="J1068" i="16"/>
  <c r="K1067" i="16"/>
  <c r="J1067" i="16"/>
  <c r="K1066" i="16"/>
  <c r="J1066" i="16"/>
  <c r="K1065" i="16"/>
  <c r="J1065" i="16"/>
  <c r="K1064" i="16"/>
  <c r="J1064" i="16"/>
  <c r="K1063" i="16"/>
  <c r="J1063" i="16"/>
  <c r="K1062" i="16"/>
  <c r="J1062" i="16"/>
  <c r="K1061" i="16"/>
  <c r="J1061" i="16"/>
  <c r="K1060" i="16"/>
  <c r="J1060" i="16"/>
  <c r="K1059" i="16"/>
  <c r="J1059" i="16"/>
  <c r="K1058" i="16"/>
  <c r="J1058" i="16"/>
  <c r="K1057" i="16"/>
  <c r="J1057" i="16"/>
  <c r="K1056" i="16"/>
  <c r="J1056" i="16"/>
  <c r="K1055" i="16"/>
  <c r="J1055" i="16"/>
  <c r="K1054" i="16"/>
  <c r="J1054" i="16"/>
  <c r="K1053" i="16"/>
  <c r="J1053" i="16"/>
  <c r="K1052" i="16"/>
  <c r="J1052" i="16"/>
  <c r="K1051" i="16"/>
  <c r="J1051" i="16"/>
  <c r="K1050" i="16"/>
  <c r="J1050" i="16"/>
  <c r="K1049" i="16"/>
  <c r="J1049" i="16"/>
  <c r="K1048" i="16"/>
  <c r="J1048" i="16"/>
  <c r="K1047" i="16"/>
  <c r="J1047" i="16"/>
  <c r="K1046" i="16"/>
  <c r="J1046" i="16"/>
  <c r="K1045" i="16"/>
  <c r="J1045" i="16"/>
  <c r="K1044" i="16"/>
  <c r="J1044" i="16"/>
  <c r="K1043" i="16"/>
  <c r="J1043" i="16"/>
  <c r="K1042" i="16"/>
  <c r="J1042" i="16"/>
  <c r="K1041" i="16"/>
  <c r="J1041" i="16"/>
  <c r="K1040" i="16"/>
  <c r="J1040" i="16"/>
  <c r="K1039" i="16"/>
  <c r="J1039" i="16"/>
  <c r="K1038" i="16"/>
  <c r="J1038" i="16"/>
  <c r="K1037" i="16"/>
  <c r="J1037" i="16"/>
  <c r="K1036" i="16"/>
  <c r="J1036" i="16"/>
  <c r="K1035" i="16"/>
  <c r="J1035" i="16"/>
  <c r="K1034" i="16"/>
  <c r="J1034" i="16"/>
  <c r="K1033" i="16"/>
  <c r="J1033" i="16"/>
  <c r="K1032" i="16"/>
  <c r="J1032" i="16"/>
  <c r="K1031" i="16"/>
  <c r="J1031" i="16"/>
  <c r="K1030" i="16"/>
  <c r="J1030" i="16"/>
  <c r="K1029" i="16"/>
  <c r="J1029" i="16"/>
  <c r="K1028" i="16"/>
  <c r="J1028" i="16"/>
  <c r="K1027" i="16"/>
  <c r="J1027" i="16"/>
  <c r="K1026" i="16"/>
  <c r="J1026" i="16"/>
  <c r="K1025" i="16"/>
  <c r="J1025" i="16"/>
  <c r="K1024" i="16"/>
  <c r="J1024" i="16"/>
  <c r="K1023" i="16"/>
  <c r="J1023" i="16"/>
  <c r="K1022" i="16"/>
  <c r="J1022" i="16"/>
  <c r="K1021" i="16"/>
  <c r="J1021" i="16"/>
  <c r="K1020" i="16"/>
  <c r="J1020" i="16"/>
  <c r="K1019" i="16"/>
  <c r="J1019" i="16"/>
  <c r="K1018" i="16"/>
  <c r="J1018" i="16"/>
  <c r="K1017" i="16"/>
  <c r="J1017" i="16"/>
  <c r="K1016" i="16"/>
  <c r="J1016" i="16"/>
  <c r="K1015" i="16"/>
  <c r="J1015" i="16"/>
  <c r="K1014" i="16"/>
  <c r="J1014" i="16"/>
  <c r="K1013" i="16"/>
  <c r="J1013" i="16"/>
  <c r="K1012" i="16"/>
  <c r="J1012" i="16"/>
  <c r="K1011" i="16"/>
  <c r="J1011" i="16"/>
  <c r="K1010" i="16"/>
  <c r="J1010" i="16"/>
  <c r="K1009" i="16"/>
  <c r="J1009" i="16"/>
  <c r="K1008" i="16"/>
  <c r="J1008" i="16"/>
  <c r="K1007" i="16"/>
  <c r="J1007" i="16"/>
  <c r="K1006" i="16"/>
  <c r="J1006" i="16"/>
  <c r="K1005" i="16"/>
  <c r="J1005" i="16"/>
  <c r="K1004" i="16"/>
  <c r="J1004" i="16"/>
  <c r="K1003" i="16"/>
  <c r="J1003" i="16"/>
  <c r="K1002" i="16"/>
  <c r="J1002" i="16"/>
  <c r="K1001" i="16"/>
  <c r="J1001" i="16"/>
  <c r="K1000" i="16"/>
  <c r="J1000" i="16"/>
  <c r="K999" i="16"/>
  <c r="J999" i="16"/>
  <c r="K998" i="16"/>
  <c r="J998" i="16"/>
  <c r="K997" i="16"/>
  <c r="J997" i="16"/>
  <c r="K996" i="16"/>
  <c r="J996" i="16"/>
  <c r="K995" i="16"/>
  <c r="J995" i="16"/>
  <c r="K994" i="16"/>
  <c r="J994" i="16"/>
  <c r="K993" i="16"/>
  <c r="J993" i="16"/>
  <c r="K992" i="16"/>
  <c r="J992" i="16"/>
  <c r="K991" i="16"/>
  <c r="J991" i="16"/>
  <c r="K990" i="16"/>
  <c r="J990" i="16"/>
  <c r="K989" i="16"/>
  <c r="J989" i="16"/>
  <c r="K988" i="16"/>
  <c r="J988" i="16"/>
  <c r="K987" i="16"/>
  <c r="J987" i="16"/>
  <c r="K986" i="16"/>
  <c r="J986" i="16"/>
  <c r="K985" i="16"/>
  <c r="J985" i="16"/>
  <c r="K984" i="16"/>
  <c r="J984" i="16"/>
  <c r="K983" i="16"/>
  <c r="J983" i="16"/>
  <c r="K982" i="16"/>
  <c r="J982" i="16"/>
  <c r="K981" i="16"/>
  <c r="J981" i="16"/>
  <c r="K980" i="16"/>
  <c r="J980" i="16"/>
  <c r="K979" i="16"/>
  <c r="J979" i="16"/>
  <c r="K978" i="16"/>
  <c r="J978" i="16"/>
  <c r="K977" i="16"/>
  <c r="J977" i="16"/>
  <c r="K976" i="16"/>
  <c r="J976" i="16"/>
  <c r="K975" i="16"/>
  <c r="J975" i="16"/>
  <c r="K974" i="16"/>
  <c r="J974" i="16"/>
  <c r="K973" i="16"/>
  <c r="J973" i="16"/>
  <c r="K972" i="16"/>
  <c r="J972" i="16"/>
  <c r="K971" i="16"/>
  <c r="J971" i="16"/>
  <c r="K970" i="16"/>
  <c r="J970" i="16"/>
  <c r="K969" i="16"/>
  <c r="J969" i="16"/>
  <c r="K968" i="16"/>
  <c r="J968" i="16"/>
  <c r="K967" i="16"/>
  <c r="J967" i="16"/>
  <c r="K966" i="16"/>
  <c r="J966" i="16"/>
  <c r="K965" i="16"/>
  <c r="J965" i="16"/>
  <c r="K964" i="16"/>
  <c r="J964" i="16"/>
  <c r="K963" i="16"/>
  <c r="J963" i="16"/>
  <c r="K962" i="16"/>
  <c r="J962" i="16"/>
  <c r="K961" i="16"/>
  <c r="J961" i="16"/>
  <c r="K960" i="16"/>
  <c r="J960" i="16"/>
  <c r="K959" i="16"/>
  <c r="J959" i="16"/>
  <c r="K958" i="16"/>
  <c r="J958" i="16"/>
  <c r="K957" i="16"/>
  <c r="J957" i="16"/>
  <c r="K956" i="16"/>
  <c r="J956" i="16"/>
  <c r="K955" i="16"/>
  <c r="J955" i="16"/>
  <c r="K954" i="16"/>
  <c r="J954" i="16"/>
  <c r="K953" i="16"/>
  <c r="J953" i="16"/>
  <c r="K952" i="16"/>
  <c r="J952" i="16"/>
  <c r="K951" i="16"/>
  <c r="J951" i="16"/>
  <c r="K950" i="16"/>
  <c r="J950" i="16"/>
  <c r="K949" i="16"/>
  <c r="J949" i="16"/>
  <c r="K948" i="16"/>
  <c r="J948" i="16"/>
  <c r="K947" i="16"/>
  <c r="J947" i="16"/>
  <c r="K946" i="16"/>
  <c r="J946" i="16"/>
  <c r="K945" i="16"/>
  <c r="J945" i="16"/>
  <c r="K944" i="16"/>
  <c r="J944" i="16"/>
  <c r="K943" i="16"/>
  <c r="J943" i="16"/>
  <c r="K942" i="16"/>
  <c r="J942" i="16"/>
  <c r="K941" i="16"/>
  <c r="J941" i="16"/>
  <c r="K940" i="16"/>
  <c r="J940" i="16"/>
  <c r="K939" i="16"/>
  <c r="J939" i="16"/>
  <c r="K938" i="16"/>
  <c r="J938" i="16"/>
  <c r="K937" i="16"/>
  <c r="J937" i="16"/>
  <c r="K936" i="16"/>
  <c r="J936" i="16"/>
  <c r="K935" i="16"/>
  <c r="J935" i="16"/>
  <c r="K934" i="16"/>
  <c r="J934" i="16"/>
  <c r="K933" i="16"/>
  <c r="J933" i="16"/>
  <c r="K932" i="16"/>
  <c r="J932" i="16"/>
  <c r="K931" i="16"/>
  <c r="J931" i="16"/>
  <c r="K930" i="16"/>
  <c r="J930" i="16"/>
  <c r="K929" i="16"/>
  <c r="J929" i="16"/>
  <c r="K928" i="16"/>
  <c r="J928" i="16"/>
  <c r="K927" i="16"/>
  <c r="J927" i="16"/>
  <c r="K926" i="16"/>
  <c r="J926" i="16"/>
  <c r="K925" i="16"/>
  <c r="J925" i="16"/>
  <c r="K924" i="16"/>
  <c r="J924" i="16"/>
  <c r="K923" i="16"/>
  <c r="J923" i="16"/>
  <c r="K922" i="16"/>
  <c r="J922" i="16"/>
  <c r="K921" i="16"/>
  <c r="J921" i="16"/>
  <c r="K920" i="16"/>
  <c r="J920" i="16"/>
  <c r="K919" i="16"/>
  <c r="J919" i="16"/>
  <c r="K918" i="16"/>
  <c r="J918" i="16"/>
  <c r="K917" i="16"/>
  <c r="J917" i="16"/>
  <c r="K916" i="16"/>
  <c r="J916" i="16"/>
  <c r="K915" i="16"/>
  <c r="J915" i="16"/>
  <c r="K914" i="16"/>
  <c r="J914" i="16"/>
  <c r="K913" i="16"/>
  <c r="J913" i="16"/>
  <c r="K912" i="16"/>
  <c r="J912" i="16"/>
  <c r="K911" i="16"/>
  <c r="J911" i="16"/>
  <c r="K910" i="16"/>
  <c r="J910" i="16"/>
  <c r="K909" i="16"/>
  <c r="J909" i="16"/>
  <c r="K908" i="16"/>
  <c r="J908" i="16"/>
  <c r="K907" i="16"/>
  <c r="J907" i="16"/>
  <c r="K906" i="16"/>
  <c r="J906" i="16"/>
  <c r="K905" i="16"/>
  <c r="J905" i="16"/>
  <c r="K904" i="16"/>
  <c r="J904" i="16"/>
  <c r="K903" i="16"/>
  <c r="J903" i="16"/>
  <c r="K902" i="16"/>
  <c r="J902" i="16"/>
  <c r="K901" i="16"/>
  <c r="J901" i="16"/>
  <c r="K900" i="16"/>
  <c r="J900" i="16"/>
  <c r="K899" i="16"/>
  <c r="J899" i="16"/>
  <c r="K898" i="16"/>
  <c r="J898" i="16"/>
  <c r="K897" i="16"/>
  <c r="J897" i="16"/>
  <c r="K896" i="16"/>
  <c r="J896" i="16"/>
  <c r="K895" i="16"/>
  <c r="J895" i="16"/>
  <c r="K894" i="16"/>
  <c r="J894" i="16"/>
  <c r="K893" i="16"/>
  <c r="J893" i="16"/>
  <c r="K892" i="16"/>
  <c r="J892" i="16"/>
  <c r="K891" i="16"/>
  <c r="J891" i="16"/>
  <c r="K890" i="16"/>
  <c r="J890" i="16"/>
  <c r="K889" i="16"/>
  <c r="J889" i="16"/>
  <c r="K888" i="16"/>
  <c r="J888" i="16"/>
  <c r="K887" i="16"/>
  <c r="J887" i="16"/>
  <c r="K886" i="16"/>
  <c r="J886" i="16"/>
  <c r="K885" i="16"/>
  <c r="J885" i="16"/>
  <c r="K884" i="16"/>
  <c r="J884" i="16"/>
  <c r="K883" i="16"/>
  <c r="J883" i="16"/>
  <c r="K882" i="16"/>
  <c r="J882" i="16"/>
  <c r="K881" i="16"/>
  <c r="J881" i="16"/>
  <c r="K880" i="16"/>
  <c r="J880" i="16"/>
  <c r="K879" i="16"/>
  <c r="J879" i="16"/>
  <c r="K878" i="16"/>
  <c r="J878" i="16"/>
  <c r="K877" i="16"/>
  <c r="J877" i="16"/>
  <c r="K876" i="16"/>
  <c r="J876" i="16"/>
  <c r="K875" i="16"/>
  <c r="J875" i="16"/>
  <c r="K874" i="16"/>
  <c r="J874" i="16"/>
  <c r="K873" i="16"/>
  <c r="J873" i="16"/>
  <c r="K872" i="16"/>
  <c r="J872" i="16"/>
  <c r="K871" i="16"/>
  <c r="J871" i="16"/>
  <c r="K870" i="16"/>
  <c r="J870" i="16"/>
  <c r="K869" i="16"/>
  <c r="J869" i="16"/>
  <c r="K868" i="16"/>
  <c r="J868" i="16"/>
  <c r="K867" i="16"/>
  <c r="J867" i="16"/>
  <c r="K866" i="16"/>
  <c r="J866" i="16"/>
  <c r="K865" i="16"/>
  <c r="J865" i="16"/>
  <c r="K864" i="16"/>
  <c r="J864" i="16"/>
  <c r="K863" i="16"/>
  <c r="J863" i="16"/>
  <c r="K862" i="16"/>
  <c r="J862" i="16"/>
  <c r="K861" i="16"/>
  <c r="J861" i="16"/>
  <c r="K860" i="16"/>
  <c r="J860" i="16"/>
  <c r="K859" i="16"/>
  <c r="J859" i="16"/>
  <c r="K858" i="16"/>
  <c r="J858" i="16"/>
  <c r="K857" i="16"/>
  <c r="J857" i="16"/>
  <c r="K856" i="16"/>
  <c r="J856" i="16"/>
  <c r="K855" i="16"/>
  <c r="J855" i="16"/>
  <c r="K854" i="16"/>
  <c r="J854" i="16"/>
  <c r="K853" i="16"/>
  <c r="J853" i="16"/>
  <c r="K852" i="16"/>
  <c r="J852" i="16"/>
  <c r="K851" i="16"/>
  <c r="J851" i="16"/>
  <c r="K850" i="16"/>
  <c r="J850" i="16"/>
  <c r="K849" i="16"/>
  <c r="J849" i="16"/>
  <c r="K848" i="16"/>
  <c r="J848" i="16"/>
  <c r="K847" i="16"/>
  <c r="J847" i="16"/>
  <c r="K846" i="16"/>
  <c r="J846" i="16"/>
  <c r="K845" i="16"/>
  <c r="J845" i="16"/>
  <c r="K844" i="16"/>
  <c r="J844" i="16"/>
  <c r="K843" i="16"/>
  <c r="J843" i="16"/>
  <c r="K842" i="16"/>
  <c r="J842" i="16"/>
  <c r="K841" i="16"/>
  <c r="J841" i="16"/>
  <c r="K840" i="16"/>
  <c r="J840" i="16"/>
  <c r="K839" i="16"/>
  <c r="J839" i="16"/>
  <c r="K838" i="16"/>
  <c r="J838" i="16"/>
  <c r="K837" i="16"/>
  <c r="J837" i="16"/>
  <c r="K836" i="16"/>
  <c r="J836" i="16"/>
  <c r="K835" i="16"/>
  <c r="J835" i="16"/>
  <c r="K834" i="16"/>
  <c r="J834" i="16"/>
  <c r="K833" i="16"/>
  <c r="J833" i="16"/>
  <c r="K832" i="16"/>
  <c r="J832" i="16"/>
  <c r="K831" i="16"/>
  <c r="J831" i="16"/>
  <c r="K830" i="16"/>
  <c r="J830" i="16"/>
  <c r="K829" i="16"/>
  <c r="J829" i="16"/>
  <c r="K828" i="16"/>
  <c r="J828" i="16"/>
  <c r="K827" i="16"/>
  <c r="J827" i="16"/>
  <c r="K826" i="16"/>
  <c r="J826" i="16"/>
  <c r="K825" i="16"/>
  <c r="J825" i="16"/>
  <c r="K824" i="16"/>
  <c r="J824" i="16"/>
  <c r="K823" i="16"/>
  <c r="J823" i="16"/>
  <c r="K822" i="16"/>
  <c r="J822" i="16"/>
  <c r="K821" i="16"/>
  <c r="J821" i="16"/>
  <c r="K820" i="16"/>
  <c r="J820" i="16"/>
  <c r="K819" i="16"/>
  <c r="J819" i="16"/>
  <c r="K818" i="16"/>
  <c r="J818" i="16"/>
  <c r="K817" i="16"/>
  <c r="J817" i="16"/>
  <c r="K816" i="16"/>
  <c r="J816" i="16"/>
  <c r="K815" i="16"/>
  <c r="J815" i="16"/>
  <c r="K814" i="16"/>
  <c r="J814" i="16"/>
  <c r="K813" i="16"/>
  <c r="J813" i="16"/>
  <c r="K812" i="16"/>
  <c r="J812" i="16"/>
  <c r="K811" i="16"/>
  <c r="J811" i="16"/>
  <c r="K810" i="16"/>
  <c r="J810" i="16"/>
  <c r="K809" i="16"/>
  <c r="J809" i="16"/>
  <c r="K808" i="16"/>
  <c r="J808" i="16"/>
  <c r="K807" i="16"/>
  <c r="J807" i="16"/>
  <c r="K806" i="16"/>
  <c r="J806" i="16"/>
  <c r="K805" i="16"/>
  <c r="J805" i="16"/>
  <c r="K804" i="16"/>
  <c r="J804" i="16"/>
  <c r="K803" i="16"/>
  <c r="J803" i="16"/>
  <c r="K802" i="16"/>
  <c r="J802" i="16"/>
  <c r="K801" i="16"/>
  <c r="J801" i="16"/>
  <c r="K800" i="16"/>
  <c r="J800" i="16"/>
  <c r="K799" i="16"/>
  <c r="J799" i="16"/>
  <c r="K798" i="16"/>
  <c r="J798" i="16"/>
  <c r="K797" i="16"/>
  <c r="J797" i="16"/>
  <c r="K796" i="16"/>
  <c r="J796" i="16"/>
  <c r="K795" i="16"/>
  <c r="J795" i="16"/>
  <c r="K794" i="16"/>
  <c r="J794" i="16"/>
  <c r="K793" i="16"/>
  <c r="J793" i="16"/>
  <c r="K792" i="16"/>
  <c r="J792" i="16"/>
  <c r="K791" i="16"/>
  <c r="J791" i="16"/>
  <c r="K790" i="16"/>
  <c r="J790" i="16"/>
  <c r="K789" i="16"/>
  <c r="J789" i="16"/>
  <c r="K788" i="16"/>
  <c r="J788" i="16"/>
  <c r="K787" i="16"/>
  <c r="J787" i="16"/>
  <c r="K786" i="16"/>
  <c r="J786" i="16"/>
  <c r="K785" i="16"/>
  <c r="J785" i="16"/>
  <c r="K784" i="16"/>
  <c r="J784" i="16"/>
  <c r="K783" i="16"/>
  <c r="J783" i="16"/>
  <c r="K782" i="16"/>
  <c r="J782" i="16"/>
  <c r="K781" i="16"/>
  <c r="J781" i="16"/>
  <c r="K780" i="16"/>
  <c r="J780" i="16"/>
  <c r="K779" i="16"/>
  <c r="J779" i="16"/>
  <c r="K778" i="16"/>
  <c r="J778" i="16"/>
  <c r="K777" i="16"/>
  <c r="J777" i="16"/>
  <c r="K776" i="16"/>
  <c r="J776" i="16"/>
  <c r="K775" i="16"/>
  <c r="J775" i="16"/>
  <c r="K774" i="16"/>
  <c r="J774" i="16"/>
  <c r="K773" i="16"/>
  <c r="J773" i="16"/>
  <c r="K772" i="16"/>
  <c r="J772" i="16"/>
  <c r="K771" i="16"/>
  <c r="J771" i="16"/>
  <c r="K770" i="16"/>
  <c r="J770" i="16"/>
  <c r="K769" i="16"/>
  <c r="J769" i="16"/>
  <c r="K768" i="16"/>
  <c r="J768" i="16"/>
  <c r="K767" i="16"/>
  <c r="J767" i="16"/>
  <c r="K766" i="16"/>
  <c r="J766" i="16"/>
  <c r="K765" i="16"/>
  <c r="J765" i="16"/>
  <c r="K764" i="16"/>
  <c r="J764" i="16"/>
  <c r="K763" i="16"/>
  <c r="J763" i="16"/>
  <c r="K762" i="16"/>
  <c r="J762" i="16"/>
  <c r="K761" i="16"/>
  <c r="J761" i="16"/>
  <c r="K760" i="16"/>
  <c r="J760" i="16"/>
  <c r="K759" i="16"/>
  <c r="J759" i="16"/>
  <c r="K758" i="16"/>
  <c r="J758" i="16"/>
  <c r="K757" i="16"/>
  <c r="J757" i="16"/>
  <c r="K756" i="16"/>
  <c r="J756" i="16"/>
  <c r="K755" i="16"/>
  <c r="J755" i="16"/>
  <c r="K754" i="16"/>
  <c r="J754" i="16"/>
  <c r="K753" i="16"/>
  <c r="J753" i="16"/>
  <c r="K752" i="16"/>
  <c r="J752" i="16"/>
  <c r="K751" i="16"/>
  <c r="J751" i="16"/>
  <c r="K750" i="16"/>
  <c r="J750" i="16"/>
  <c r="K749" i="16"/>
  <c r="J749" i="16"/>
  <c r="K748" i="16"/>
  <c r="J748" i="16"/>
  <c r="K747" i="16"/>
  <c r="J747" i="16"/>
  <c r="K746" i="16"/>
  <c r="J746" i="16"/>
  <c r="K745" i="16"/>
  <c r="J745" i="16"/>
  <c r="K744" i="16"/>
  <c r="J744" i="16"/>
  <c r="K743" i="16"/>
  <c r="J743" i="16"/>
  <c r="K742" i="16"/>
  <c r="J742" i="16"/>
  <c r="K741" i="16"/>
  <c r="J741" i="16"/>
  <c r="K740" i="16"/>
  <c r="J740" i="16"/>
  <c r="K739" i="16"/>
  <c r="J739" i="16"/>
  <c r="K738" i="16"/>
  <c r="J738" i="16"/>
  <c r="K737" i="16"/>
  <c r="J737" i="16"/>
  <c r="K736" i="16"/>
  <c r="J736" i="16"/>
  <c r="K735" i="16"/>
  <c r="J735" i="16"/>
  <c r="K734" i="16"/>
  <c r="J734" i="16"/>
  <c r="K733" i="16"/>
  <c r="J733" i="16"/>
  <c r="K732" i="16"/>
  <c r="J732" i="16"/>
  <c r="K731" i="16"/>
  <c r="J731" i="16"/>
  <c r="K730" i="16"/>
  <c r="J730" i="16"/>
  <c r="K729" i="16"/>
  <c r="J729" i="16"/>
  <c r="K728" i="16"/>
  <c r="J728" i="16"/>
  <c r="K727" i="16"/>
  <c r="J727" i="16"/>
  <c r="K726" i="16"/>
  <c r="J726" i="16"/>
  <c r="K725" i="16"/>
  <c r="J725" i="16"/>
  <c r="K724" i="16"/>
  <c r="J724" i="16"/>
  <c r="K723" i="16"/>
  <c r="J723" i="16"/>
  <c r="K722" i="16"/>
  <c r="J722" i="16"/>
  <c r="K721" i="16"/>
  <c r="J721" i="16"/>
  <c r="K720" i="16"/>
  <c r="J720" i="16"/>
  <c r="K719" i="16"/>
  <c r="J719" i="16"/>
  <c r="K718" i="16"/>
  <c r="J718" i="16"/>
  <c r="K717" i="16"/>
  <c r="J717" i="16"/>
  <c r="K716" i="16"/>
  <c r="J716" i="16"/>
  <c r="K715" i="16"/>
  <c r="J715" i="16"/>
  <c r="K714" i="16"/>
  <c r="J714" i="16"/>
  <c r="K713" i="16"/>
  <c r="J713" i="16"/>
  <c r="K712" i="16"/>
  <c r="J712" i="16"/>
  <c r="K711" i="16"/>
  <c r="J711" i="16"/>
  <c r="K710" i="16"/>
  <c r="J710" i="16"/>
  <c r="K709" i="16"/>
  <c r="J709" i="16"/>
  <c r="K708" i="16"/>
  <c r="J708" i="16"/>
  <c r="K707" i="16"/>
  <c r="J707" i="16"/>
  <c r="K706" i="16"/>
  <c r="J706" i="16"/>
  <c r="K705" i="16"/>
  <c r="J705" i="16"/>
  <c r="K704" i="16"/>
  <c r="J704" i="16"/>
  <c r="K703" i="16"/>
  <c r="J703" i="16"/>
  <c r="K702" i="16"/>
  <c r="J702" i="16"/>
  <c r="K701" i="16"/>
  <c r="J701" i="16"/>
  <c r="K700" i="16"/>
  <c r="J700" i="16"/>
  <c r="K699" i="16"/>
  <c r="J699" i="16"/>
  <c r="K698" i="16"/>
  <c r="J698" i="16"/>
  <c r="K697" i="16"/>
  <c r="J697" i="16"/>
  <c r="K696" i="16"/>
  <c r="J696" i="16"/>
  <c r="K695" i="16"/>
  <c r="J695" i="16"/>
  <c r="K694" i="16"/>
  <c r="J694" i="16"/>
  <c r="K693" i="16"/>
  <c r="J693" i="16"/>
  <c r="K692" i="16"/>
  <c r="J692" i="16"/>
  <c r="K691" i="16"/>
  <c r="J691" i="16"/>
  <c r="K690" i="16"/>
  <c r="J690" i="16"/>
  <c r="K689" i="16"/>
  <c r="J689" i="16"/>
  <c r="K688" i="16"/>
  <c r="J688" i="16"/>
  <c r="K687" i="16"/>
  <c r="J687" i="16"/>
  <c r="K686" i="16"/>
  <c r="J686" i="16"/>
  <c r="K685" i="16"/>
  <c r="J685" i="16"/>
  <c r="K684" i="16"/>
  <c r="J684" i="16"/>
  <c r="K683" i="16"/>
  <c r="J683" i="16"/>
  <c r="K682" i="16"/>
  <c r="J682" i="16"/>
  <c r="K681" i="16"/>
  <c r="J681" i="16"/>
  <c r="K680" i="16"/>
  <c r="J680" i="16"/>
  <c r="K679" i="16"/>
  <c r="J679" i="16"/>
  <c r="K678" i="16"/>
  <c r="J678" i="16"/>
  <c r="K677" i="16"/>
  <c r="J677" i="16"/>
  <c r="K676" i="16"/>
  <c r="J676" i="16"/>
  <c r="K675" i="16"/>
  <c r="J675" i="16"/>
  <c r="K674" i="16"/>
  <c r="J674" i="16"/>
  <c r="K673" i="16"/>
  <c r="J673" i="16"/>
  <c r="K672" i="16"/>
  <c r="J672" i="16"/>
  <c r="K671" i="16"/>
  <c r="J671" i="16"/>
  <c r="K670" i="16"/>
  <c r="J670" i="16"/>
  <c r="K669" i="16"/>
  <c r="J669" i="16"/>
  <c r="K668" i="16"/>
  <c r="J668" i="16"/>
  <c r="K667" i="16"/>
  <c r="J667" i="16"/>
  <c r="K666" i="16"/>
  <c r="J666" i="16"/>
  <c r="K665" i="16"/>
  <c r="J665" i="16"/>
  <c r="K664" i="16"/>
  <c r="J664" i="16"/>
  <c r="K663" i="16"/>
  <c r="J663" i="16"/>
  <c r="K662" i="16"/>
  <c r="J662" i="16"/>
  <c r="K661" i="16"/>
  <c r="J661" i="16"/>
  <c r="K660" i="16"/>
  <c r="J660" i="16"/>
  <c r="K659" i="16"/>
  <c r="J659" i="16"/>
  <c r="K658" i="16"/>
  <c r="J658" i="16"/>
  <c r="K657" i="16"/>
  <c r="J657" i="16"/>
  <c r="K656" i="16"/>
  <c r="J656" i="16"/>
  <c r="K655" i="16"/>
  <c r="J655" i="16"/>
  <c r="K654" i="16"/>
  <c r="J654" i="16"/>
  <c r="K653" i="16"/>
  <c r="J653" i="16"/>
  <c r="K652" i="16"/>
  <c r="J652" i="16"/>
  <c r="K651" i="16"/>
  <c r="J651" i="16"/>
  <c r="K650" i="16"/>
  <c r="J650" i="16"/>
  <c r="K649" i="16"/>
  <c r="J649" i="16"/>
  <c r="K648" i="16"/>
  <c r="J648" i="16"/>
  <c r="K647" i="16"/>
  <c r="J647" i="16"/>
  <c r="K646" i="16"/>
  <c r="J646" i="16"/>
  <c r="K645" i="16"/>
  <c r="J645" i="16"/>
  <c r="K644" i="16"/>
  <c r="J644" i="16"/>
  <c r="K643" i="16"/>
  <c r="J643" i="16"/>
  <c r="K642" i="16"/>
  <c r="J642" i="16"/>
  <c r="K641" i="16"/>
  <c r="J641" i="16"/>
  <c r="K640" i="16"/>
  <c r="J640" i="16"/>
  <c r="K639" i="16"/>
  <c r="J639" i="16"/>
  <c r="K638" i="16"/>
  <c r="J638" i="16"/>
  <c r="K637" i="16"/>
  <c r="J637" i="16"/>
  <c r="K636" i="16"/>
  <c r="J636" i="16"/>
  <c r="K635" i="16"/>
  <c r="J635" i="16"/>
  <c r="K634" i="16"/>
  <c r="J634" i="16"/>
  <c r="K633" i="16"/>
  <c r="J633" i="16"/>
  <c r="K632" i="16"/>
  <c r="J632" i="16"/>
  <c r="K631" i="16"/>
  <c r="J631" i="16"/>
  <c r="K630" i="16"/>
  <c r="J630" i="16"/>
  <c r="K629" i="16"/>
  <c r="J629" i="16"/>
  <c r="K628" i="16"/>
  <c r="J628" i="16"/>
  <c r="K627" i="16"/>
  <c r="J627" i="16"/>
  <c r="K626" i="16"/>
  <c r="J626" i="16"/>
  <c r="K625" i="16"/>
  <c r="J625" i="16"/>
  <c r="K624" i="16"/>
  <c r="J624" i="16"/>
  <c r="K623" i="16"/>
  <c r="J623" i="16"/>
  <c r="K622" i="16"/>
  <c r="J622" i="16"/>
  <c r="K621" i="16"/>
  <c r="J621" i="16"/>
  <c r="K620" i="16"/>
  <c r="J620" i="16"/>
  <c r="K619" i="16"/>
  <c r="J619" i="16"/>
  <c r="K618" i="16"/>
  <c r="J618" i="16"/>
  <c r="K617" i="16"/>
  <c r="J617" i="16"/>
  <c r="K616" i="16"/>
  <c r="J616" i="16"/>
  <c r="K615" i="16"/>
  <c r="J615" i="16"/>
  <c r="K614" i="16"/>
  <c r="J614" i="16"/>
  <c r="K613" i="16"/>
  <c r="J613" i="16"/>
  <c r="K612" i="16"/>
  <c r="J612" i="16"/>
  <c r="K611" i="16"/>
  <c r="J611" i="16"/>
  <c r="K610" i="16"/>
  <c r="J610" i="16"/>
  <c r="K609" i="16"/>
  <c r="J609" i="16"/>
  <c r="K608" i="16"/>
  <c r="J608" i="16"/>
  <c r="K607" i="16"/>
  <c r="J607" i="16"/>
  <c r="K606" i="16"/>
  <c r="J606" i="16"/>
  <c r="K605" i="16"/>
  <c r="J605" i="16"/>
  <c r="K604" i="16"/>
  <c r="J604" i="16"/>
  <c r="K603" i="16"/>
  <c r="J603" i="16"/>
  <c r="K602" i="16"/>
  <c r="J602" i="16"/>
  <c r="K601" i="16"/>
  <c r="J601" i="16"/>
  <c r="K600" i="16"/>
  <c r="J600" i="16"/>
  <c r="K599" i="16"/>
  <c r="J599" i="16"/>
  <c r="K598" i="16"/>
  <c r="J598" i="16"/>
  <c r="K597" i="16"/>
  <c r="J597" i="16"/>
  <c r="K596" i="16"/>
  <c r="J596" i="16"/>
  <c r="K595" i="16"/>
  <c r="J595" i="16"/>
  <c r="K594" i="16"/>
  <c r="J594" i="16"/>
  <c r="K593" i="16"/>
  <c r="J593" i="16"/>
  <c r="K592" i="16"/>
  <c r="J592" i="16"/>
  <c r="K591" i="16"/>
  <c r="J591" i="16"/>
  <c r="K590" i="16"/>
  <c r="J590" i="16"/>
  <c r="K589" i="16"/>
  <c r="J589" i="16"/>
  <c r="K588" i="16"/>
  <c r="J588" i="16"/>
  <c r="K587" i="16"/>
  <c r="J587" i="16"/>
  <c r="K586" i="16"/>
  <c r="J586" i="16"/>
  <c r="K585" i="16"/>
  <c r="J585" i="16"/>
  <c r="K584" i="16"/>
  <c r="J584" i="16"/>
  <c r="K583" i="16"/>
  <c r="J583" i="16"/>
  <c r="K582" i="16"/>
  <c r="J582" i="16"/>
  <c r="K581" i="16"/>
  <c r="J581" i="16"/>
  <c r="K580" i="16"/>
  <c r="J580" i="16"/>
  <c r="K579" i="16"/>
  <c r="J579" i="16"/>
  <c r="K578" i="16"/>
  <c r="J578" i="16"/>
  <c r="K577" i="16"/>
  <c r="J577" i="16"/>
  <c r="K576" i="16"/>
  <c r="J576" i="16"/>
  <c r="K575" i="16"/>
  <c r="J575" i="16"/>
  <c r="K574" i="16"/>
  <c r="J574" i="16"/>
  <c r="K573" i="16"/>
  <c r="J573" i="16"/>
  <c r="K572" i="16"/>
  <c r="J572" i="16"/>
  <c r="K571" i="16"/>
  <c r="J571" i="16"/>
  <c r="K570" i="16"/>
  <c r="J570" i="16"/>
  <c r="K569" i="16"/>
  <c r="J569" i="16"/>
  <c r="K568" i="16"/>
  <c r="J568" i="16"/>
  <c r="K567" i="16"/>
  <c r="J567" i="16"/>
  <c r="K566" i="16"/>
  <c r="J566" i="16"/>
  <c r="K565" i="16"/>
  <c r="J565" i="16"/>
  <c r="K564" i="16"/>
  <c r="J564" i="16"/>
  <c r="K563" i="16"/>
  <c r="J563" i="16"/>
  <c r="K562" i="16"/>
  <c r="J562" i="16"/>
  <c r="K561" i="16"/>
  <c r="J561" i="16"/>
  <c r="K560" i="16"/>
  <c r="J560" i="16"/>
  <c r="K559" i="16"/>
  <c r="J559" i="16"/>
  <c r="K558" i="16"/>
  <c r="J558" i="16"/>
  <c r="K557" i="16"/>
  <c r="J557" i="16"/>
  <c r="K556" i="16"/>
  <c r="J556" i="16"/>
  <c r="K555" i="16"/>
  <c r="J555" i="16"/>
  <c r="K554" i="16"/>
  <c r="J554" i="16"/>
  <c r="K553" i="16"/>
  <c r="J553" i="16"/>
  <c r="K552" i="16"/>
  <c r="J552" i="16"/>
  <c r="K551" i="16"/>
  <c r="J551" i="16"/>
  <c r="K550" i="16"/>
  <c r="J550" i="16"/>
  <c r="K549" i="16"/>
  <c r="J549" i="16"/>
  <c r="K548" i="16"/>
  <c r="J548" i="16"/>
  <c r="K547" i="16"/>
  <c r="J547" i="16"/>
  <c r="K546" i="16"/>
  <c r="J546" i="16"/>
  <c r="K545" i="16"/>
  <c r="J545" i="16"/>
  <c r="K544" i="16"/>
  <c r="J544" i="16"/>
  <c r="K543" i="16"/>
  <c r="J543" i="16"/>
  <c r="K542" i="16"/>
  <c r="J542" i="16"/>
  <c r="K541" i="16"/>
  <c r="J541" i="16"/>
  <c r="K540" i="16"/>
  <c r="J540" i="16"/>
  <c r="K539" i="16"/>
  <c r="J539" i="16"/>
  <c r="K538" i="16"/>
  <c r="J538" i="16"/>
  <c r="K537" i="16"/>
  <c r="J537" i="16"/>
  <c r="K536" i="16"/>
  <c r="J536" i="16"/>
  <c r="K535" i="16"/>
  <c r="J535" i="16"/>
  <c r="K534" i="16"/>
  <c r="J534" i="16"/>
  <c r="K533" i="16"/>
  <c r="J533" i="16"/>
  <c r="K532" i="16"/>
  <c r="J532" i="16"/>
  <c r="K531" i="16"/>
  <c r="J531" i="16"/>
  <c r="K530" i="16"/>
  <c r="J530" i="16"/>
  <c r="K529" i="16"/>
  <c r="J529" i="16"/>
  <c r="K528" i="16"/>
  <c r="J528" i="16"/>
  <c r="K527" i="16"/>
  <c r="J527" i="16"/>
  <c r="K526" i="16"/>
  <c r="J526" i="16"/>
  <c r="K525" i="16"/>
  <c r="J525" i="16"/>
  <c r="K524" i="16"/>
  <c r="J524" i="16"/>
  <c r="K523" i="16"/>
  <c r="J523" i="16"/>
  <c r="K522" i="16"/>
  <c r="J522" i="16"/>
  <c r="K521" i="16"/>
  <c r="J521" i="16"/>
  <c r="K520" i="16"/>
  <c r="J520" i="16"/>
  <c r="K519" i="16"/>
  <c r="J519" i="16"/>
  <c r="K518" i="16"/>
  <c r="J518" i="16"/>
  <c r="K517" i="16"/>
  <c r="J517" i="16"/>
  <c r="K516" i="16"/>
  <c r="J516" i="16"/>
  <c r="K515" i="16"/>
  <c r="J515" i="16"/>
  <c r="K514" i="16"/>
  <c r="J514" i="16"/>
  <c r="K513" i="16"/>
  <c r="J513" i="16"/>
  <c r="K512" i="16"/>
  <c r="J512" i="16"/>
  <c r="K511" i="16"/>
  <c r="J511" i="16"/>
  <c r="K510" i="16"/>
  <c r="J510" i="16"/>
  <c r="K509" i="16"/>
  <c r="J509" i="16"/>
  <c r="K508" i="16"/>
  <c r="J508" i="16"/>
  <c r="K507" i="16"/>
  <c r="J507" i="16"/>
  <c r="K506" i="16"/>
  <c r="J506" i="16"/>
  <c r="K505" i="16"/>
  <c r="J505" i="16"/>
  <c r="K504" i="16"/>
  <c r="J504" i="16"/>
  <c r="K503" i="16"/>
  <c r="J503" i="16"/>
  <c r="K502" i="16"/>
  <c r="J502" i="16"/>
  <c r="K501" i="16"/>
  <c r="J501" i="16"/>
  <c r="K500" i="16"/>
  <c r="J500" i="16"/>
  <c r="K499" i="16"/>
  <c r="J499" i="16"/>
  <c r="K498" i="16"/>
  <c r="J498" i="16"/>
  <c r="K497" i="16"/>
  <c r="J497" i="16"/>
  <c r="K496" i="16"/>
  <c r="J496" i="16"/>
  <c r="K495" i="16"/>
  <c r="J495" i="16"/>
  <c r="K494" i="16"/>
  <c r="J494" i="16"/>
  <c r="K493" i="16"/>
  <c r="J493" i="16"/>
  <c r="K492" i="16"/>
  <c r="J492" i="16"/>
  <c r="K491" i="16"/>
  <c r="J491" i="16"/>
  <c r="K490" i="16"/>
  <c r="J490" i="16"/>
  <c r="K489" i="16"/>
  <c r="J489" i="16"/>
  <c r="K488" i="16"/>
  <c r="J488" i="16"/>
  <c r="K487" i="16"/>
  <c r="J487" i="16"/>
  <c r="K486" i="16"/>
  <c r="J486" i="16"/>
  <c r="K485" i="16"/>
  <c r="J485" i="16"/>
  <c r="K484" i="16"/>
  <c r="J484" i="16"/>
  <c r="K483" i="16"/>
  <c r="J483" i="16"/>
  <c r="K482" i="16"/>
  <c r="J482" i="16"/>
  <c r="K481" i="16"/>
  <c r="J481" i="16"/>
  <c r="K480" i="16"/>
  <c r="J480" i="16"/>
  <c r="K479" i="16"/>
  <c r="J479" i="16"/>
  <c r="K478" i="16"/>
  <c r="J478" i="16"/>
  <c r="K477" i="16"/>
  <c r="J477" i="16"/>
  <c r="K476" i="16"/>
  <c r="J476" i="16"/>
  <c r="K475" i="16"/>
  <c r="J475" i="16"/>
  <c r="K474" i="16"/>
  <c r="J474" i="16"/>
  <c r="K473" i="16"/>
  <c r="J473" i="16"/>
  <c r="K472" i="16"/>
  <c r="J472" i="16"/>
  <c r="K471" i="16"/>
  <c r="J471" i="16"/>
  <c r="K470" i="16"/>
  <c r="J470" i="16"/>
  <c r="K469" i="16"/>
  <c r="J469" i="16"/>
  <c r="K468" i="16"/>
  <c r="J468" i="16"/>
  <c r="K467" i="16"/>
  <c r="J467" i="16"/>
  <c r="K466" i="16"/>
  <c r="J466" i="16"/>
  <c r="K465" i="16"/>
  <c r="J465" i="16"/>
  <c r="K464" i="16"/>
  <c r="J464" i="16"/>
  <c r="K463" i="16"/>
  <c r="J463" i="16"/>
  <c r="K462" i="16"/>
  <c r="J462" i="16"/>
  <c r="K461" i="16"/>
  <c r="J461" i="16"/>
  <c r="K460" i="16"/>
  <c r="J460" i="16"/>
  <c r="K459" i="16"/>
  <c r="J459" i="16"/>
  <c r="K458" i="16"/>
  <c r="J458" i="16"/>
  <c r="K457" i="16"/>
  <c r="J457" i="16"/>
  <c r="K456" i="16"/>
  <c r="J456" i="16"/>
  <c r="K455" i="16"/>
  <c r="J455" i="16"/>
  <c r="K454" i="16"/>
  <c r="J454" i="16"/>
  <c r="K453" i="16"/>
  <c r="J453" i="16"/>
  <c r="K452" i="16"/>
  <c r="J452" i="16"/>
  <c r="K451" i="16"/>
  <c r="J451" i="16"/>
  <c r="K450" i="16"/>
  <c r="J450" i="16"/>
  <c r="K449" i="16"/>
  <c r="J449" i="16"/>
  <c r="K448" i="16"/>
  <c r="J448" i="16"/>
  <c r="K447" i="16"/>
  <c r="J447" i="16"/>
  <c r="K446" i="16"/>
  <c r="J446" i="16"/>
  <c r="K445" i="16"/>
  <c r="J445" i="16"/>
  <c r="K444" i="16"/>
  <c r="J444" i="16"/>
  <c r="K443" i="16"/>
  <c r="J443" i="16"/>
  <c r="K442" i="16"/>
  <c r="J442" i="16"/>
  <c r="K441" i="16"/>
  <c r="J441" i="16"/>
  <c r="K440" i="16"/>
  <c r="J440" i="16"/>
  <c r="K439" i="16"/>
  <c r="J439" i="16"/>
  <c r="K438" i="16"/>
  <c r="J438" i="16"/>
  <c r="K437" i="16"/>
  <c r="J437" i="16"/>
  <c r="K436" i="16"/>
  <c r="J436" i="16"/>
  <c r="K435" i="16"/>
  <c r="J435" i="16"/>
  <c r="K434" i="16"/>
  <c r="J434" i="16"/>
  <c r="K433" i="16"/>
  <c r="J433" i="16"/>
  <c r="K432" i="16"/>
  <c r="J432" i="16"/>
  <c r="K431" i="16"/>
  <c r="J431" i="16"/>
  <c r="K430" i="16"/>
  <c r="J430" i="16"/>
  <c r="K429" i="16"/>
  <c r="J429" i="16"/>
  <c r="K428" i="16"/>
  <c r="J428" i="16"/>
  <c r="K427" i="16"/>
  <c r="J427" i="16"/>
  <c r="K426" i="16"/>
  <c r="J426" i="16"/>
  <c r="K425" i="16"/>
  <c r="J425" i="16"/>
  <c r="K424" i="16"/>
  <c r="J424" i="16"/>
  <c r="K423" i="16"/>
  <c r="J423" i="16"/>
  <c r="K422" i="16"/>
  <c r="J422" i="16"/>
  <c r="K421" i="16"/>
  <c r="J421" i="16"/>
  <c r="K420" i="16"/>
  <c r="J420" i="16"/>
  <c r="K419" i="16"/>
  <c r="J419" i="16"/>
  <c r="K418" i="16"/>
  <c r="J418" i="16"/>
  <c r="K417" i="16"/>
  <c r="J417" i="16"/>
  <c r="K416" i="16"/>
  <c r="J416" i="16"/>
  <c r="K415" i="16"/>
  <c r="J415" i="16"/>
  <c r="K414" i="16"/>
  <c r="J414" i="16"/>
  <c r="K413" i="16"/>
  <c r="J413" i="16"/>
  <c r="K412" i="16"/>
  <c r="J412" i="16"/>
  <c r="K411" i="16"/>
  <c r="J411" i="16"/>
  <c r="K410" i="16"/>
  <c r="J410" i="16"/>
  <c r="K409" i="16"/>
  <c r="J409" i="16"/>
  <c r="K408" i="16"/>
  <c r="J408" i="16"/>
  <c r="K407" i="16"/>
  <c r="J407" i="16"/>
  <c r="K406" i="16"/>
  <c r="J406" i="16"/>
  <c r="K405" i="16"/>
  <c r="J405" i="16"/>
  <c r="K404" i="16"/>
  <c r="J404" i="16"/>
  <c r="K403" i="16"/>
  <c r="J403" i="16"/>
  <c r="K402" i="16"/>
  <c r="J402" i="16"/>
  <c r="K401" i="16"/>
  <c r="J401" i="16"/>
  <c r="K400" i="16"/>
  <c r="J400" i="16"/>
  <c r="K399" i="16"/>
  <c r="J399" i="16"/>
  <c r="K398" i="16"/>
  <c r="J398" i="16"/>
  <c r="K397" i="16"/>
  <c r="J397" i="16"/>
  <c r="K396" i="16"/>
  <c r="J396" i="16"/>
  <c r="K395" i="16"/>
  <c r="J395" i="16"/>
  <c r="K394" i="16"/>
  <c r="J394" i="16"/>
  <c r="K393" i="16"/>
  <c r="J393" i="16"/>
  <c r="K392" i="16"/>
  <c r="J392" i="16"/>
  <c r="K391" i="16"/>
  <c r="J391" i="16"/>
  <c r="K390" i="16"/>
  <c r="J390" i="16"/>
  <c r="K389" i="16"/>
  <c r="J389" i="16"/>
  <c r="K388" i="16"/>
  <c r="J388" i="16"/>
  <c r="K387" i="16"/>
  <c r="J387" i="16"/>
  <c r="K386" i="16"/>
  <c r="J386" i="16"/>
  <c r="K385" i="16"/>
  <c r="J385" i="16"/>
  <c r="K384" i="16"/>
  <c r="J384" i="16"/>
  <c r="K383" i="16"/>
  <c r="J383" i="16"/>
  <c r="K382" i="16"/>
  <c r="J382" i="16"/>
  <c r="K381" i="16"/>
  <c r="J381" i="16"/>
  <c r="K380" i="16"/>
  <c r="J380" i="16"/>
  <c r="K379" i="16"/>
  <c r="J379" i="16"/>
  <c r="K378" i="16"/>
  <c r="J378" i="16"/>
  <c r="K377" i="16"/>
  <c r="J377" i="16"/>
  <c r="K376" i="16"/>
  <c r="J376" i="16"/>
  <c r="K375" i="16"/>
  <c r="J375" i="16"/>
  <c r="K374" i="16"/>
  <c r="J374" i="16"/>
  <c r="K373" i="16"/>
  <c r="J373" i="16"/>
  <c r="K372" i="16"/>
  <c r="J372" i="16"/>
  <c r="K371" i="16"/>
  <c r="J371" i="16"/>
  <c r="K370" i="16"/>
  <c r="J370" i="16"/>
  <c r="K369" i="16"/>
  <c r="J369" i="16"/>
  <c r="K368" i="16"/>
  <c r="J368" i="16"/>
  <c r="K367" i="16"/>
  <c r="J367" i="16"/>
  <c r="K366" i="16"/>
  <c r="J366" i="16"/>
  <c r="K365" i="16"/>
  <c r="J365" i="16"/>
  <c r="K364" i="16"/>
  <c r="J364" i="16"/>
  <c r="K363" i="16"/>
  <c r="J363" i="16"/>
  <c r="K362" i="16"/>
  <c r="J362" i="16"/>
  <c r="K361" i="16"/>
  <c r="J361" i="16"/>
  <c r="K360" i="16"/>
  <c r="J360" i="16"/>
  <c r="K359" i="16"/>
  <c r="J359" i="16"/>
  <c r="K358" i="16"/>
  <c r="J358" i="16"/>
  <c r="K357" i="16"/>
  <c r="J357" i="16"/>
  <c r="K356" i="16"/>
  <c r="J356" i="16"/>
  <c r="K355" i="16"/>
  <c r="J355" i="16"/>
  <c r="K354" i="16"/>
  <c r="J354" i="16"/>
  <c r="K353" i="16"/>
  <c r="J353" i="16"/>
  <c r="K352" i="16"/>
  <c r="J352" i="16"/>
  <c r="K351" i="16"/>
  <c r="J351" i="16"/>
  <c r="K350" i="16"/>
  <c r="J350" i="16"/>
  <c r="K349" i="16"/>
  <c r="J349" i="16"/>
  <c r="K348" i="16"/>
  <c r="J348" i="16"/>
  <c r="K347" i="16"/>
  <c r="J347" i="16"/>
  <c r="K346" i="16"/>
  <c r="J346" i="16"/>
  <c r="K345" i="16"/>
  <c r="J345" i="16"/>
  <c r="K344" i="16"/>
  <c r="J344" i="16"/>
  <c r="K343" i="16"/>
  <c r="J343" i="16"/>
  <c r="K342" i="16"/>
  <c r="J342" i="16"/>
  <c r="K341" i="16"/>
  <c r="J341" i="16"/>
  <c r="K340" i="16"/>
  <c r="J340" i="16"/>
  <c r="K339" i="16"/>
  <c r="J339" i="16"/>
  <c r="K338" i="16"/>
  <c r="J338" i="16"/>
  <c r="K337" i="16"/>
  <c r="J337" i="16"/>
  <c r="K336" i="16"/>
  <c r="J336" i="16"/>
  <c r="K335" i="16"/>
  <c r="J335" i="16"/>
  <c r="K334" i="16"/>
  <c r="J334" i="16"/>
  <c r="K333" i="16"/>
  <c r="J333" i="16"/>
  <c r="K332" i="16"/>
  <c r="J332" i="16"/>
  <c r="K331" i="16"/>
  <c r="J331" i="16"/>
  <c r="K330" i="16"/>
  <c r="J330" i="16"/>
  <c r="K329" i="16"/>
  <c r="J329" i="16"/>
  <c r="K328" i="16"/>
  <c r="J328" i="16"/>
  <c r="K327" i="16"/>
  <c r="J327" i="16"/>
  <c r="K326" i="16"/>
  <c r="J326" i="16"/>
  <c r="K325" i="16"/>
  <c r="J325" i="16"/>
  <c r="K324" i="16"/>
  <c r="J324" i="16"/>
  <c r="K323" i="16"/>
  <c r="J323" i="16"/>
  <c r="K322" i="16"/>
  <c r="J322" i="16"/>
  <c r="K321" i="16"/>
  <c r="J321" i="16"/>
  <c r="K320" i="16"/>
  <c r="J320" i="16"/>
  <c r="K319" i="16"/>
  <c r="J319" i="16"/>
  <c r="K318" i="16"/>
  <c r="J318" i="16"/>
  <c r="K317" i="16"/>
  <c r="J317" i="16"/>
  <c r="K316" i="16"/>
  <c r="J316" i="16"/>
  <c r="K315" i="16"/>
  <c r="J315" i="16"/>
  <c r="K314" i="16"/>
  <c r="J314" i="16"/>
  <c r="K313" i="16"/>
  <c r="J313" i="16"/>
  <c r="K312" i="16"/>
  <c r="J312" i="16"/>
  <c r="K311" i="16"/>
  <c r="J311" i="16"/>
  <c r="K310" i="16"/>
  <c r="J310" i="16"/>
  <c r="K309" i="16"/>
  <c r="J309" i="16"/>
  <c r="K308" i="16"/>
  <c r="J308" i="16"/>
  <c r="K307" i="16"/>
  <c r="J307" i="16"/>
  <c r="K306" i="16"/>
  <c r="J306" i="16"/>
  <c r="K305" i="16"/>
  <c r="J305" i="16"/>
  <c r="K304" i="16"/>
  <c r="J304" i="16"/>
  <c r="K303" i="16"/>
  <c r="J303" i="16"/>
  <c r="K302" i="16"/>
  <c r="J302" i="16"/>
  <c r="K301" i="16"/>
  <c r="J301" i="16"/>
  <c r="K300" i="16"/>
  <c r="J300" i="16"/>
  <c r="K299" i="16"/>
  <c r="J299" i="16"/>
  <c r="K298" i="16"/>
  <c r="J298" i="16"/>
  <c r="K297" i="16"/>
  <c r="J297" i="16"/>
  <c r="K296" i="16"/>
  <c r="J296" i="16"/>
  <c r="K295" i="16"/>
  <c r="J295" i="16"/>
  <c r="K294" i="16"/>
  <c r="J294" i="16"/>
  <c r="K293" i="16"/>
  <c r="J293" i="16"/>
  <c r="K292" i="16"/>
  <c r="J292" i="16"/>
  <c r="K291" i="16"/>
  <c r="J291" i="16"/>
  <c r="K290" i="16"/>
  <c r="J290" i="16"/>
  <c r="K289" i="16"/>
  <c r="J289" i="16"/>
  <c r="K288" i="16"/>
  <c r="J288" i="16"/>
  <c r="K287" i="16"/>
  <c r="J287" i="16"/>
  <c r="K286" i="16"/>
  <c r="J286" i="16"/>
  <c r="K285" i="16"/>
  <c r="J285" i="16"/>
  <c r="K284" i="16"/>
  <c r="J284" i="16"/>
  <c r="K283" i="16"/>
  <c r="J283" i="16"/>
  <c r="K282" i="16"/>
  <c r="J282" i="16"/>
  <c r="K281" i="16"/>
  <c r="J281" i="16"/>
  <c r="K280" i="16"/>
  <c r="J280" i="16"/>
  <c r="K279" i="16"/>
  <c r="J279" i="16"/>
  <c r="K278" i="16"/>
  <c r="J278" i="16"/>
  <c r="K277" i="16"/>
  <c r="J277" i="16"/>
  <c r="K276" i="16"/>
  <c r="J276" i="16"/>
  <c r="K275" i="16"/>
  <c r="J275" i="16"/>
  <c r="K274" i="16"/>
  <c r="J274" i="16"/>
  <c r="K273" i="16"/>
  <c r="J273" i="16"/>
  <c r="K272" i="16"/>
  <c r="J272" i="16"/>
  <c r="K271" i="16"/>
  <c r="J271" i="16"/>
  <c r="K270" i="16"/>
  <c r="J270" i="16"/>
  <c r="K269" i="16"/>
  <c r="J269" i="16"/>
  <c r="K268" i="16"/>
  <c r="J268" i="16"/>
  <c r="K267" i="16"/>
  <c r="J267" i="16"/>
  <c r="K266" i="16"/>
  <c r="J266" i="16"/>
  <c r="K265" i="16"/>
  <c r="J265" i="16"/>
  <c r="K264" i="16"/>
  <c r="J264" i="16"/>
  <c r="K263" i="16"/>
  <c r="J263" i="16"/>
  <c r="K262" i="16"/>
  <c r="J262" i="16"/>
  <c r="K261" i="16"/>
  <c r="J261" i="16"/>
  <c r="K260" i="16"/>
  <c r="J260" i="16"/>
  <c r="K259" i="16"/>
  <c r="J259" i="16"/>
  <c r="K258" i="16"/>
  <c r="J258" i="16"/>
  <c r="K257" i="16"/>
  <c r="J257" i="16"/>
  <c r="K256" i="16"/>
  <c r="J256" i="16"/>
  <c r="K255" i="16"/>
  <c r="J255" i="16"/>
  <c r="K254" i="16"/>
  <c r="J254" i="16"/>
  <c r="K253" i="16"/>
  <c r="J253" i="16"/>
  <c r="K252" i="16"/>
  <c r="J252" i="16"/>
  <c r="K251" i="16"/>
  <c r="J251" i="16"/>
  <c r="K250" i="16"/>
  <c r="J250" i="16"/>
  <c r="K249" i="16"/>
  <c r="J249" i="16"/>
  <c r="K248" i="16"/>
  <c r="J248" i="16"/>
  <c r="K247" i="16"/>
  <c r="J247" i="16"/>
  <c r="K246" i="16"/>
  <c r="J246" i="16"/>
  <c r="K245" i="16"/>
  <c r="J245" i="16"/>
  <c r="K244" i="16"/>
  <c r="J244" i="16"/>
  <c r="K243" i="16"/>
  <c r="J243" i="16"/>
  <c r="K242" i="16"/>
  <c r="J242" i="16"/>
  <c r="K241" i="16"/>
  <c r="J241" i="16"/>
  <c r="K240" i="16"/>
  <c r="J240" i="16"/>
  <c r="K239" i="16"/>
  <c r="J239" i="16"/>
  <c r="K238" i="16"/>
  <c r="J238" i="16"/>
  <c r="K237" i="16"/>
  <c r="J237" i="16"/>
  <c r="K236" i="16"/>
  <c r="J236" i="16"/>
  <c r="K235" i="16"/>
  <c r="J235" i="16"/>
  <c r="K234" i="16"/>
  <c r="J234" i="16"/>
  <c r="K233" i="16"/>
  <c r="J233" i="16"/>
  <c r="K232" i="16"/>
  <c r="J232" i="16"/>
  <c r="K231" i="16"/>
  <c r="J231" i="16"/>
  <c r="K230" i="16"/>
  <c r="J230" i="16"/>
  <c r="K229" i="16"/>
  <c r="J229" i="16"/>
  <c r="K228" i="16"/>
  <c r="J228" i="16"/>
  <c r="K227" i="16"/>
  <c r="J227" i="16"/>
  <c r="K226" i="16"/>
  <c r="J226" i="16"/>
  <c r="K225" i="16"/>
  <c r="J225" i="16"/>
  <c r="K224" i="16"/>
  <c r="J224" i="16"/>
  <c r="K223" i="16"/>
  <c r="J223" i="16"/>
  <c r="K222" i="16"/>
  <c r="J222" i="16"/>
  <c r="K221" i="16"/>
  <c r="J221" i="16"/>
  <c r="K220" i="16"/>
  <c r="J220" i="16"/>
  <c r="K219" i="16"/>
  <c r="J219" i="16"/>
  <c r="K218" i="16"/>
  <c r="J218" i="16"/>
  <c r="K217" i="16"/>
  <c r="J217" i="16"/>
  <c r="K216" i="16"/>
  <c r="J216" i="16"/>
  <c r="K215" i="16"/>
  <c r="J215" i="16"/>
  <c r="K214" i="16"/>
  <c r="J214" i="16"/>
  <c r="K213" i="16"/>
  <c r="J213" i="16"/>
  <c r="K212" i="16"/>
  <c r="J212" i="16"/>
  <c r="K211" i="16"/>
  <c r="J211" i="16"/>
  <c r="K210" i="16"/>
  <c r="J210" i="16"/>
  <c r="K209" i="16"/>
  <c r="J209" i="16"/>
  <c r="K208" i="16"/>
  <c r="J208" i="16"/>
  <c r="K207" i="16"/>
  <c r="J207" i="16"/>
  <c r="K206" i="16"/>
  <c r="J206" i="16"/>
  <c r="K205" i="16"/>
  <c r="J205" i="16"/>
  <c r="K204" i="16"/>
  <c r="J204" i="16"/>
  <c r="K203" i="16"/>
  <c r="J203" i="16"/>
  <c r="K202" i="16"/>
  <c r="J202" i="16"/>
  <c r="K201" i="16"/>
  <c r="J201" i="16"/>
  <c r="K200" i="16"/>
  <c r="J200" i="16"/>
  <c r="K199" i="16"/>
  <c r="J199" i="16"/>
  <c r="K198" i="16"/>
  <c r="J198" i="16"/>
  <c r="K197" i="16"/>
  <c r="J197" i="16"/>
  <c r="K196" i="16"/>
  <c r="J196" i="16"/>
  <c r="K195" i="16"/>
  <c r="J195" i="16"/>
  <c r="K194" i="16"/>
  <c r="J194" i="16"/>
  <c r="K193" i="16"/>
  <c r="J193" i="16"/>
  <c r="K192" i="16"/>
  <c r="J192" i="16"/>
  <c r="K191" i="16"/>
  <c r="J191" i="16"/>
  <c r="K190" i="16"/>
  <c r="J190" i="16"/>
  <c r="K189" i="16"/>
  <c r="J189" i="16"/>
  <c r="K188" i="16"/>
  <c r="J188" i="16"/>
  <c r="K187" i="16"/>
  <c r="J187" i="16"/>
  <c r="K186" i="16"/>
  <c r="J186" i="16"/>
  <c r="K185" i="16"/>
  <c r="J185" i="16"/>
  <c r="K184" i="16"/>
  <c r="J184" i="16"/>
  <c r="K183" i="16"/>
  <c r="J183" i="16"/>
  <c r="K182" i="16"/>
  <c r="J182" i="16"/>
  <c r="K181" i="16"/>
  <c r="J181" i="16"/>
  <c r="K180" i="16"/>
  <c r="J180" i="16"/>
  <c r="K179" i="16"/>
  <c r="J179" i="16"/>
  <c r="K178" i="16"/>
  <c r="J178" i="16"/>
  <c r="K177" i="16"/>
  <c r="J177" i="16"/>
  <c r="K176" i="16"/>
  <c r="J176" i="16"/>
  <c r="K175" i="16"/>
  <c r="J175" i="16"/>
  <c r="K174" i="16"/>
  <c r="J174" i="16"/>
  <c r="K173" i="16"/>
  <c r="J173" i="16"/>
  <c r="K172" i="16"/>
  <c r="J172" i="16"/>
  <c r="K171" i="16"/>
  <c r="J171" i="16"/>
  <c r="K170" i="16"/>
  <c r="J170" i="16"/>
  <c r="K169" i="16"/>
  <c r="J169" i="16"/>
  <c r="K168" i="16"/>
  <c r="J168" i="16"/>
  <c r="K167" i="16"/>
  <c r="J167" i="16"/>
  <c r="K166" i="16"/>
  <c r="J166" i="16"/>
  <c r="K165" i="16"/>
  <c r="J165" i="16"/>
  <c r="K164" i="16"/>
  <c r="J164" i="16"/>
  <c r="K163" i="16"/>
  <c r="J163" i="16"/>
  <c r="K162" i="16"/>
  <c r="J162" i="16"/>
  <c r="K161" i="16"/>
  <c r="J161" i="16"/>
  <c r="K160" i="16"/>
  <c r="J160" i="16"/>
  <c r="K159" i="16"/>
  <c r="J159" i="16"/>
  <c r="K158" i="16"/>
  <c r="J158" i="16"/>
  <c r="K157" i="16"/>
  <c r="J20" i="16"/>
  <c r="K156" i="16"/>
  <c r="J156" i="16"/>
  <c r="K155" i="16"/>
  <c r="J155" i="16"/>
  <c r="K154" i="16"/>
  <c r="J154" i="16"/>
  <c r="K153" i="16"/>
  <c r="J153" i="16"/>
  <c r="K152" i="16"/>
  <c r="J157" i="16"/>
  <c r="K151" i="16"/>
  <c r="J109" i="16"/>
  <c r="K150" i="16"/>
  <c r="J150" i="16"/>
  <c r="K149" i="16"/>
  <c r="J60" i="16"/>
  <c r="K148" i="16"/>
  <c r="J10" i="16"/>
  <c r="K147" i="16"/>
  <c r="J147" i="16"/>
  <c r="K146" i="16"/>
  <c r="J152" i="16"/>
  <c r="K145" i="16"/>
  <c r="J145" i="16"/>
  <c r="K144" i="16"/>
  <c r="J46" i="16"/>
  <c r="K143" i="16"/>
  <c r="J143" i="16"/>
  <c r="K142" i="16"/>
  <c r="J142" i="16"/>
  <c r="K141" i="16"/>
  <c r="J141" i="16"/>
  <c r="K140" i="16"/>
  <c r="J140" i="16"/>
  <c r="K139" i="16"/>
  <c r="J108" i="16"/>
  <c r="K138" i="16"/>
  <c r="J138" i="16"/>
  <c r="K137" i="16"/>
  <c r="J137" i="16"/>
  <c r="K136" i="16"/>
  <c r="J83" i="16"/>
  <c r="K135" i="16"/>
  <c r="J71" i="16"/>
  <c r="K134" i="16"/>
  <c r="J134" i="16"/>
  <c r="K133" i="16"/>
  <c r="J151" i="16"/>
  <c r="K132" i="16"/>
  <c r="J132" i="16"/>
  <c r="K131" i="16"/>
  <c r="J131" i="16"/>
  <c r="K130" i="16"/>
  <c r="J130" i="16"/>
  <c r="K129" i="16"/>
  <c r="J129" i="16"/>
  <c r="K128" i="16"/>
  <c r="J128" i="16"/>
  <c r="K127" i="16"/>
  <c r="J127" i="16"/>
  <c r="K126" i="16"/>
  <c r="J126" i="16"/>
  <c r="K125" i="16"/>
  <c r="J125" i="16"/>
  <c r="K124" i="16"/>
  <c r="J124" i="16"/>
  <c r="K123" i="16"/>
  <c r="J70" i="16"/>
  <c r="K122" i="16"/>
  <c r="J16" i="16"/>
  <c r="K121" i="16"/>
  <c r="J121" i="16"/>
  <c r="K120" i="16"/>
  <c r="J120" i="16"/>
  <c r="K119" i="16"/>
  <c r="J119" i="16"/>
  <c r="K118" i="16"/>
  <c r="J146" i="16"/>
  <c r="K117" i="16"/>
  <c r="J117" i="16"/>
  <c r="K116" i="16"/>
  <c r="J116" i="16"/>
  <c r="K115" i="16"/>
  <c r="J43" i="16"/>
  <c r="K114" i="16"/>
  <c r="J149" i="16"/>
  <c r="K113" i="16"/>
  <c r="J113" i="16"/>
  <c r="K112" i="16"/>
  <c r="J112" i="16"/>
  <c r="K111" i="16"/>
  <c r="J111" i="16"/>
  <c r="K110" i="16"/>
  <c r="J110" i="16"/>
  <c r="K109" i="16"/>
  <c r="J62" i="16"/>
  <c r="K108" i="16"/>
  <c r="J42" i="16"/>
  <c r="K107" i="16"/>
  <c r="J107" i="16"/>
  <c r="K106" i="16"/>
  <c r="J106" i="16"/>
  <c r="K105" i="16"/>
  <c r="J105" i="16"/>
  <c r="K104" i="16"/>
  <c r="J104" i="16"/>
  <c r="K103" i="16"/>
  <c r="J103" i="16"/>
  <c r="K102" i="16"/>
  <c r="J102" i="16"/>
  <c r="K101" i="16"/>
  <c r="J101" i="16"/>
  <c r="K100" i="16"/>
  <c r="J100" i="16"/>
  <c r="K99" i="16"/>
  <c r="J82" i="16"/>
  <c r="K98" i="16"/>
  <c r="J88" i="16"/>
  <c r="K97" i="16"/>
  <c r="J114" i="16"/>
  <c r="K96" i="16"/>
  <c r="J96" i="16"/>
  <c r="K95" i="16"/>
  <c r="J98" i="16"/>
  <c r="K94" i="16"/>
  <c r="J94" i="16"/>
  <c r="K93" i="16"/>
  <c r="J93" i="16"/>
  <c r="K92" i="16"/>
  <c r="J92" i="16"/>
  <c r="K91" i="16"/>
  <c r="J91" i="16"/>
  <c r="K90" i="16"/>
  <c r="J76" i="16"/>
  <c r="K89" i="16"/>
  <c r="J81" i="16"/>
  <c r="K88" i="16"/>
  <c r="J77" i="16"/>
  <c r="K87" i="16"/>
  <c r="J24" i="16"/>
  <c r="K86" i="16"/>
  <c r="J86" i="16"/>
  <c r="K85" i="16"/>
  <c r="J85" i="16"/>
  <c r="K84" i="16"/>
  <c r="J84" i="16"/>
  <c r="K83" i="16"/>
  <c r="J97" i="16"/>
  <c r="K82" i="16"/>
  <c r="J74" i="16"/>
  <c r="K81" i="16"/>
  <c r="J123" i="16"/>
  <c r="K80" i="16"/>
  <c r="J80" i="16"/>
  <c r="K79" i="16"/>
  <c r="J79" i="16"/>
  <c r="K78" i="16"/>
  <c r="J78" i="16"/>
  <c r="K77" i="16"/>
  <c r="J90" i="16"/>
  <c r="K76" i="16"/>
  <c r="J122" i="16"/>
  <c r="K75" i="16"/>
  <c r="J75" i="16"/>
  <c r="K74" i="16"/>
  <c r="J23" i="16"/>
  <c r="K73" i="16"/>
  <c r="J95" i="16"/>
  <c r="K72" i="16"/>
  <c r="J72" i="16"/>
  <c r="K71" i="16"/>
  <c r="J139" i="16"/>
  <c r="K70" i="16"/>
  <c r="J118" i="16"/>
  <c r="K69" i="16"/>
  <c r="J69" i="16"/>
  <c r="K68" i="16"/>
  <c r="J68" i="16"/>
  <c r="K67" i="16"/>
  <c r="J67" i="16"/>
  <c r="K66" i="16"/>
  <c r="J136" i="16"/>
  <c r="K65" i="16"/>
  <c r="J65" i="16"/>
  <c r="K64" i="16"/>
  <c r="J64" i="16"/>
  <c r="K63" i="16"/>
  <c r="J115" i="16"/>
  <c r="K62" i="16"/>
  <c r="J66" i="16"/>
  <c r="K61" i="16"/>
  <c r="J61" i="16"/>
  <c r="K60" i="16"/>
  <c r="J144" i="16"/>
  <c r="K59" i="16"/>
  <c r="J59" i="16"/>
  <c r="K58" i="16"/>
  <c r="J58" i="16"/>
  <c r="K57" i="16"/>
  <c r="J57" i="16"/>
  <c r="K56" i="16"/>
  <c r="J56" i="16"/>
  <c r="K55" i="16"/>
  <c r="J55" i="16"/>
  <c r="K54" i="16"/>
  <c r="J52" i="16"/>
  <c r="K53" i="16"/>
  <c r="J53" i="16"/>
  <c r="K52" i="16"/>
  <c r="J30" i="16"/>
  <c r="K51" i="16"/>
  <c r="J51" i="16"/>
  <c r="K50" i="16"/>
  <c r="J50" i="16"/>
  <c r="K49" i="16"/>
  <c r="J49" i="16"/>
  <c r="K48" i="16"/>
  <c r="J48" i="16"/>
  <c r="K47" i="16"/>
  <c r="J47" i="16"/>
  <c r="K46" i="16"/>
  <c r="J87" i="16"/>
  <c r="K45" i="16"/>
  <c r="J45" i="16"/>
  <c r="K44" i="16"/>
  <c r="J44" i="16"/>
  <c r="K43" i="16"/>
  <c r="J135" i="16"/>
  <c r="K42" i="16"/>
  <c r="J99" i="16"/>
  <c r="K41" i="16"/>
  <c r="J41" i="16"/>
  <c r="K40" i="16"/>
  <c r="J40" i="16"/>
  <c r="K39" i="16"/>
  <c r="J39" i="16"/>
  <c r="K38" i="16"/>
  <c r="J38" i="16"/>
  <c r="K37" i="16"/>
  <c r="J37" i="16"/>
  <c r="K36" i="16"/>
  <c r="J36" i="16"/>
  <c r="K35" i="16"/>
  <c r="J35" i="16"/>
  <c r="K34" i="16"/>
  <c r="J34" i="16"/>
  <c r="K33" i="16"/>
  <c r="J33" i="16"/>
  <c r="K32" i="16"/>
  <c r="J32" i="16"/>
  <c r="K31" i="16"/>
  <c r="J31" i="16"/>
  <c r="K30" i="16"/>
  <c r="J148" i="16"/>
  <c r="K29" i="16"/>
  <c r="J29" i="16"/>
  <c r="K28" i="16"/>
  <c r="J28" i="16"/>
  <c r="K27" i="16"/>
  <c r="J27" i="16"/>
  <c r="K26" i="16"/>
  <c r="J54" i="16"/>
  <c r="K25" i="16"/>
  <c r="J25" i="16"/>
  <c r="K24" i="16"/>
  <c r="J26" i="16"/>
  <c r="K22" i="16"/>
  <c r="J22" i="16"/>
  <c r="K21" i="16"/>
  <c r="J21" i="16"/>
  <c r="K20" i="16"/>
  <c r="J6" i="16"/>
  <c r="K19" i="16"/>
  <c r="J19" i="16"/>
  <c r="K18" i="16"/>
  <c r="J73" i="16"/>
  <c r="K17" i="16"/>
  <c r="J17" i="16"/>
  <c r="K16" i="16"/>
  <c r="J63" i="16"/>
  <c r="K15" i="16"/>
  <c r="J15" i="16"/>
  <c r="K14" i="16"/>
  <c r="J14" i="16"/>
  <c r="K13" i="16"/>
  <c r="J13" i="16"/>
  <c r="K12" i="16"/>
  <c r="J12" i="16"/>
  <c r="K11" i="16"/>
  <c r="J11" i="16"/>
  <c r="K10" i="16"/>
  <c r="J89" i="16"/>
  <c r="K9" i="16"/>
  <c r="J9" i="16"/>
  <c r="K8" i="16"/>
  <c r="J8" i="16"/>
  <c r="K7" i="16"/>
  <c r="J7" i="16"/>
  <c r="K6" i="16"/>
  <c r="J18" i="16"/>
  <c r="K5" i="16"/>
  <c r="J5" i="16"/>
  <c r="K4" i="16"/>
  <c r="J4" i="16"/>
</calcChain>
</file>

<file path=xl/sharedStrings.xml><?xml version="1.0" encoding="utf-8"?>
<sst xmlns="http://schemas.openxmlformats.org/spreadsheetml/2006/main" count="119078" uniqueCount="3016">
  <si>
    <t>Inscrição (x)</t>
  </si>
  <si>
    <t>Ano</t>
  </si>
  <si>
    <t>Turma</t>
  </si>
  <si>
    <t>Nº</t>
  </si>
  <si>
    <t>Nome</t>
  </si>
  <si>
    <t>Escalão</t>
  </si>
  <si>
    <t>Género</t>
  </si>
  <si>
    <t>Nasc</t>
  </si>
  <si>
    <t>M</t>
  </si>
  <si>
    <t>F</t>
  </si>
  <si>
    <t>André Alves Estevão</t>
  </si>
  <si>
    <t>André Rafael Cristóvão Vital</t>
  </si>
  <si>
    <t>Carlota Lopes da Costa de Paiva e Pona</t>
  </si>
  <si>
    <t>Constança Tavares de Melo Catalão</t>
  </si>
  <si>
    <t>Diogo Matos do Rosário</t>
  </si>
  <si>
    <t>Fernando Alexandre Robalo Dias de Almeida</t>
  </si>
  <si>
    <t>Frederica Testori Lemos Proença Leitão</t>
  </si>
  <si>
    <t>Gustavo da Silva Leão Conceição</t>
  </si>
  <si>
    <t>Helena Barbineagra</t>
  </si>
  <si>
    <t>Ian Soares Paula Ah Quin</t>
  </si>
  <si>
    <t>Isabela Carvalho Oliveira</t>
  </si>
  <si>
    <t>João António Borralho Gomes Garcia de Castro</t>
  </si>
  <si>
    <t>Lara Sofia Esteves Carvalho</t>
  </si>
  <si>
    <t>Lourenço de Barros Vasconcelos Jardim Faria</t>
  </si>
  <si>
    <t>Madalena Maria Santos Borges</t>
  </si>
  <si>
    <t>Madalena Pais Zambujo Melleiro Abraão</t>
  </si>
  <si>
    <t>Madalena Rocha Lau</t>
  </si>
  <si>
    <t>Manuel Maria Baptista Gonçalves Serrasqueiro Pombal</t>
  </si>
  <si>
    <t>Margarida Faraústo Silva Pereira Santos</t>
  </si>
  <si>
    <t>Maria do Carmo Pedrosa de Albuquerque</t>
  </si>
  <si>
    <t>Maria Rita Ruivo Serrano Nunes</t>
  </si>
  <si>
    <t>Marta Martins de Almeida Leal</t>
  </si>
  <si>
    <t>Nádia Filipa Gonçalves Cardoso</t>
  </si>
  <si>
    <t>Noa Rangel Caldas</t>
  </si>
  <si>
    <t>Rodrigo Miguel Khan Maldonado Cordeiro</t>
  </si>
  <si>
    <t>Maria Eduarda da Silva Oliveira</t>
  </si>
  <si>
    <t>Afonso Luís Martins Lopo</t>
  </si>
  <si>
    <t>Afonso Pena Martins Alvarez de Gião</t>
  </si>
  <si>
    <t>Ana Rita Timóteo Augusto</t>
  </si>
  <si>
    <t>Anderson Isequiel Moreira Moreno</t>
  </si>
  <si>
    <t>António Luís Martins Lopo</t>
  </si>
  <si>
    <t>Carlota Mirinha Magalhães de Abreu Araújo</t>
  </si>
  <si>
    <t>Carolina Maria de Conde Machado</t>
  </si>
  <si>
    <t>Daniela Correia Gouveia</t>
  </si>
  <si>
    <t>Francisco da Silva Horta</t>
  </si>
  <si>
    <t>Frederico Durão Brites de Alves Manta</t>
  </si>
  <si>
    <t>Joana Lourenço Félix</t>
  </si>
  <si>
    <t>Joana Mendes Dias</t>
  </si>
  <si>
    <t>Leonor Nogueira Martins</t>
  </si>
  <si>
    <t>Mafalda da Mota Martins</t>
  </si>
  <si>
    <t>Maria Benedito de Morais</t>
  </si>
  <si>
    <t>Mariana Lourenço da Silva Diogo</t>
  </si>
  <si>
    <t>Mariana Roncon de Albuquerque Vieira Ferreira</t>
  </si>
  <si>
    <t>Martim Monteverde Malaca</t>
  </si>
  <si>
    <t>Patrícia Simões de Gouveia Próspero Luís</t>
  </si>
  <si>
    <t>Rafael Ribeiro Marinho</t>
  </si>
  <si>
    <t>Salvador Costa Cirino</t>
  </si>
  <si>
    <t>Sara Sofia D'Oliveira Valente</t>
  </si>
  <si>
    <t>Sofia Cristovão Mateus</t>
  </si>
  <si>
    <t>Sofia Fontinha de Almeida</t>
  </si>
  <si>
    <t>Tomás Sampaio e Pinho Franco Frazão</t>
  </si>
  <si>
    <t>Vasco de Oliveira Campos</t>
  </si>
  <si>
    <t>Alexandre Miguel Martins Florindo</t>
  </si>
  <si>
    <t>António Simões de Sá Rodrigues</t>
  </si>
  <si>
    <t>Beatriz Sales Figueiredo Pereira Fonseca</t>
  </si>
  <si>
    <t>Bianca Sofia Rodrigues Coito</t>
  </si>
  <si>
    <t>Gonçalo Maria Santos Boiça</t>
  </si>
  <si>
    <t>Helena Chen</t>
  </si>
  <si>
    <t>Inês Sofia da Cunha Batista</t>
  </si>
  <si>
    <t>Joana Margarida de Moura Cavique Santos</t>
  </si>
  <si>
    <t>Laura Adriana Silvério Pereira</t>
  </si>
  <si>
    <t>Laura Gullander Metelo Alcântara Fernandes</t>
  </si>
  <si>
    <t>Leonardo Figueiredo do Amaral</t>
  </si>
  <si>
    <t>Maria Beatriz Moreira Varela Bello</t>
  </si>
  <si>
    <t>Mariana Pinto Ribeiro Strasters Leitão</t>
  </si>
  <si>
    <t>Marta Joyce da Mata Torres</t>
  </si>
  <si>
    <t>Matilde Maravilhas Cintrão</t>
  </si>
  <si>
    <t>Miro Gaspar Sané</t>
  </si>
  <si>
    <t>Rafaela Neto Claro Ferreira da Silva</t>
  </si>
  <si>
    <t>Rita Filipa Rolão Ferreira</t>
  </si>
  <si>
    <t>Salvador de Ascensão Santos</t>
  </si>
  <si>
    <t>Teresa de Jesus das Almas Leitão Rito</t>
  </si>
  <si>
    <t>Teresinha Gomes Manico</t>
  </si>
  <si>
    <t>Vicente Ferreira Ganhão Teixeira Cotrim</t>
  </si>
  <si>
    <t>Dhavi Roncheti de Oliveira</t>
  </si>
  <si>
    <t>André Apkan Miranda</t>
  </si>
  <si>
    <t>Andriana Kots</t>
  </si>
  <si>
    <t>Ariana Balhau Simões</t>
  </si>
  <si>
    <t>Constança Vieira Mourão Morais dos Reis</t>
  </si>
  <si>
    <t>David dos Santos Franco de Sousa</t>
  </si>
  <si>
    <t>Diogo Alexandre Correia Mirotes</t>
  </si>
  <si>
    <t>Guilherme Câmara Ferreira de Almeida</t>
  </si>
  <si>
    <t>Iara Sofia Monteiro Soares</t>
  </si>
  <si>
    <t>India Zoe Rodrigues Leão</t>
  </si>
  <si>
    <t>Inês Coelho e Silva</t>
  </si>
  <si>
    <t>Joana Aires Pereira de Paiva Carvalho</t>
  </si>
  <si>
    <t>Joana Maria Grancho dos Santos</t>
  </si>
  <si>
    <t>João Pedro de Sousa Herdeiro</t>
  </si>
  <si>
    <t>Leonor Canelas Félix</t>
  </si>
  <si>
    <t>Madalena Santos Perez</t>
  </si>
  <si>
    <t>Maria de Adriano Vitorino</t>
  </si>
  <si>
    <t>Maria Eduarda Rodrigues de Abreu</t>
  </si>
  <si>
    <t>Maria Eduarda Teles Motta</t>
  </si>
  <si>
    <t>Mariana Silveira Viana Lupi</t>
  </si>
  <si>
    <t>Matilde Fazenda Torres Batista</t>
  </si>
  <si>
    <t>Miguel Fernando Clímaco Passadinhas</t>
  </si>
  <si>
    <t>Pedro David Miranda Berjano de Oliveira</t>
  </si>
  <si>
    <t>Rodrigo Machado de Carvalho Nunes Carrega</t>
  </si>
  <si>
    <t>Simão Rocha Lidório</t>
  </si>
  <si>
    <t>Vicente Borges Ferreira Valério Alves</t>
  </si>
  <si>
    <t>Yoann Nilson dos Santos da Cruz Silva</t>
  </si>
  <si>
    <t>André Miguel Rolão Barroso</t>
  </si>
  <si>
    <t>António Daniel de Brito Sousa</t>
  </si>
  <si>
    <t>Beatriz Miranda Paradela</t>
  </si>
  <si>
    <t>Catarina Azevedo Teodoro dos Santos</t>
  </si>
  <si>
    <t>Catarina Branco Acabado Neto Mariano</t>
  </si>
  <si>
    <t>Dinis Leal Lopes Malhão Saraiva</t>
  </si>
  <si>
    <t>Fernando Manuel da Conceição Matos</t>
  </si>
  <si>
    <t>Guilherme Osório de Almeida Ferreira</t>
  </si>
  <si>
    <t>Inês Perestrelo Costa Fernandes Rosa</t>
  </si>
  <si>
    <t>Inês Veríssimo Serrão Lobão</t>
  </si>
  <si>
    <t>Isabela Carolina Moreira Cirilo</t>
  </si>
  <si>
    <t>Marcu Daniel Andronic</t>
  </si>
  <si>
    <t>Maria Araújo Ribeiro Silveira Viana</t>
  </si>
  <si>
    <t>Maria Carolina Guedes Pó</t>
  </si>
  <si>
    <t>Maria Inês Rainha Hassamo</t>
  </si>
  <si>
    <t>Maria Leonor Jacob Guerreiro</t>
  </si>
  <si>
    <t>Matilde de Barros Rodrigues da Rocha Páris</t>
  </si>
  <si>
    <t>Matilde Sotta Barroso</t>
  </si>
  <si>
    <t>Rafael Cordeiro Castanheira</t>
  </si>
  <si>
    <t>Rodrigo Manuel Mendes Jorge</t>
  </si>
  <si>
    <t>Rodrigo Miguel Caldeira Chalaça</t>
  </si>
  <si>
    <t>Tomás Holtreman Baptista</t>
  </si>
  <si>
    <t>Tomás José Morais Moreira</t>
  </si>
  <si>
    <t>Vicente da Costa Gil</t>
  </si>
  <si>
    <t>Vicente Manuel Peyroteo Monge Caixeiro</t>
  </si>
  <si>
    <t>Alexandre de Lima da Cruz</t>
  </si>
  <si>
    <t>Alexandre Francisco Leite Maurer</t>
  </si>
  <si>
    <t>Ana Rita Marques Lopes</t>
  </si>
  <si>
    <t>André Daniel Plesa</t>
  </si>
  <si>
    <t>Beatriz Passos Correia</t>
  </si>
  <si>
    <t>Carolina Isabel Marques Tinoco</t>
  </si>
  <si>
    <t>Davi Ponce Leon Britto</t>
  </si>
  <si>
    <t>Francisco Dias Guerreiro Vaz</t>
  </si>
  <si>
    <t>Gabriela Ramos D'Azevedo dos Santos Rodrigues</t>
  </si>
  <si>
    <t>Henry Luca Moreira</t>
  </si>
  <si>
    <t>João Ferreira Frescata</t>
  </si>
  <si>
    <t>João Gonçalo Miranda Rego</t>
  </si>
  <si>
    <t>Manuel Alves Schulz</t>
  </si>
  <si>
    <t>Maria Areias do Livro Santos</t>
  </si>
  <si>
    <t>Maria Luisa Guimarães Gomes</t>
  </si>
  <si>
    <t>Maria Rita Neto Castanheira</t>
  </si>
  <si>
    <t>Martim Cerqueira Cajarabille do Carmo Paquete</t>
  </si>
  <si>
    <t>Matilde do Livro Santos Vasques Guimarães</t>
  </si>
  <si>
    <t>Matilde Ferreira Franco de Sousa</t>
  </si>
  <si>
    <t>Miguel Afonso Coelho da Veiga</t>
  </si>
  <si>
    <t>Miranda Salgueiro Pereira</t>
  </si>
  <si>
    <t>Santiago Neto Pais</t>
  </si>
  <si>
    <t>Simão Maria de Canha Teixeira</t>
  </si>
  <si>
    <t>Tiago Simões de Gouveia Próspero Luís</t>
  </si>
  <si>
    <t>Tomás Barros de Paiva Morão</t>
  </si>
  <si>
    <t>Afonso Fernandes Lisboa Francisco</t>
  </si>
  <si>
    <t>Constança Isabel Branco de Carvalho</t>
  </si>
  <si>
    <t>Daniela Ventura Dias</t>
  </si>
  <si>
    <t>Diogo Alexandre Agostinho Brito</t>
  </si>
  <si>
    <t>Filipe Pessoa de Amorim Stratoudakis</t>
  </si>
  <si>
    <t>Francisco Wang Yao</t>
  </si>
  <si>
    <t>Gonçalo Rico Domingues</t>
  </si>
  <si>
    <t>Jaime Trindade de Noronha</t>
  </si>
  <si>
    <t>João Afonso Salgueiro Inácio</t>
  </si>
  <si>
    <t>Laura Nascimento Machado</t>
  </si>
  <si>
    <t>Manuel Maria Ferreira Frederico e Silva Cotrim</t>
  </si>
  <si>
    <t>Maria Coelho e Silva</t>
  </si>
  <si>
    <t>Maria Inês Pina Gomes</t>
  </si>
  <si>
    <t>Maria Madalena Ferreira Frederico e Silva Cotrim</t>
  </si>
  <si>
    <t>Nicolly Tobias Machado</t>
  </si>
  <si>
    <t>Pedro Gomes Palma Goes</t>
  </si>
  <si>
    <t>Rodrigo Alexandre Fechete Oprea</t>
  </si>
  <si>
    <t>Rodrigo Simão Medeiros</t>
  </si>
  <si>
    <t>Soraia Alexandra Correia Patinhas</t>
  </si>
  <si>
    <t>Tomás António da Costa Gomes</t>
  </si>
  <si>
    <t>Vera Santos Silva</t>
  </si>
  <si>
    <t>Adriana da Conceição Lopes Augusto Rosa</t>
  </si>
  <si>
    <t>Afonso Mirante Simões</t>
  </si>
  <si>
    <t>Ana Margarida Correia do Nascimento</t>
  </si>
  <si>
    <t>Ana Silva Bacalhau Santinho Carvalho</t>
  </si>
  <si>
    <t>Bernardo Miguel Jacob Lourenço</t>
  </si>
  <si>
    <t>Catarina Silveiro Antunes</t>
  </si>
  <si>
    <t>Clara de Brito e Mota</t>
  </si>
  <si>
    <t>Daniel Donário Bastos Moreno Galán</t>
  </si>
  <si>
    <t>David Fernandes Antunes</t>
  </si>
  <si>
    <t>Diogo Miguel Calvário  Domingos</t>
  </si>
  <si>
    <t>Duarte Alexandre Ribeiro Trindade Magro</t>
  </si>
  <si>
    <t>Duarte Pinto de Jesus Moura Fernandes</t>
  </si>
  <si>
    <t>Francisca Afonso Magarinho Rito</t>
  </si>
  <si>
    <t>Frederico Vieira Pedro Duarte Ferreira</t>
  </si>
  <si>
    <t>Gonçalo Viegas Silva</t>
  </si>
  <si>
    <t>Manuel Gomes dos Santos Florêncio</t>
  </si>
  <si>
    <t>Maria Ana Oliveira de Carvalho</t>
  </si>
  <si>
    <t>Maria Inês Barbosa Cardoso</t>
  </si>
  <si>
    <t>Maria Madalena Cid Peixeiro de Melo Sereno</t>
  </si>
  <si>
    <t>Mariana Alves Barrinha</t>
  </si>
  <si>
    <t>Mariana Luz Alves Monteiro</t>
  </si>
  <si>
    <t>Matilde Fructuosa Rodrigues</t>
  </si>
  <si>
    <t>Miguel Breide Pereira</t>
  </si>
  <si>
    <t>Rafael Barros Santana</t>
  </si>
  <si>
    <t>Renata Filipa dos Santos Baeta</t>
  </si>
  <si>
    <t>Rodrigo Correia de Oliveira</t>
  </si>
  <si>
    <t>Vicente Vieira Mourão Morais dos Reis</t>
  </si>
  <si>
    <t>Ana Madalena Rovisco Alves</t>
  </si>
  <si>
    <t>André Teles de Sousa Teixeira</t>
  </si>
  <si>
    <t>Catarina Pereira Campos</t>
  </si>
  <si>
    <t>Eduardo Poubel Monteiro Bomfim</t>
  </si>
  <si>
    <t>Francisco Batista Henriques</t>
  </si>
  <si>
    <t>Francisco Bicó Teixeira da Fonseca</t>
  </si>
  <si>
    <t>Gonçalo Henriques Soares Carvalho</t>
  </si>
  <si>
    <t>Guilherme Fernandes Gonzalez Angeja</t>
  </si>
  <si>
    <t>Guilherme Neves Hortinha Rodrigues</t>
  </si>
  <si>
    <t>Henrique Lopes dos Santos Costa</t>
  </si>
  <si>
    <t>Inácio Patrício Chiziane</t>
  </si>
  <si>
    <t>Leonor Leal Balas Lopes dos Reis</t>
  </si>
  <si>
    <t>Luca Cruz Cerruti</t>
  </si>
  <si>
    <t>Luís Miguel Vieira Ramos</t>
  </si>
  <si>
    <t>Madalena Fortunato de Almeida Alves</t>
  </si>
  <si>
    <t>Madalena Narra Frasquilho Duarte</t>
  </si>
  <si>
    <t>Mafalda Ribeiro Dias</t>
  </si>
  <si>
    <t>Manuel Cerqueira Cajarabille do Carmo Paquete</t>
  </si>
  <si>
    <t>Maria do Carmo Sampaio Mineiro</t>
  </si>
  <si>
    <t>Maria do Mar de Sousa Teixeira Maia Costa</t>
  </si>
  <si>
    <t>Matilde Maria Canais Medina</t>
  </si>
  <si>
    <t>Miguel Afonso Cabral Braz</t>
  </si>
  <si>
    <t>Pedro Carvalho Nunes Ribeiro</t>
  </si>
  <si>
    <t>Rafaela Alves Morais Coutinho da Silva</t>
  </si>
  <si>
    <t>Rodrigo de Quaresma Ferreira</t>
  </si>
  <si>
    <t>Teresa Barreira Antunes Rocha Fontes</t>
  </si>
  <si>
    <t>Tomás Soares Devezas</t>
  </si>
  <si>
    <t>Beatriz Reis Gomes</t>
  </si>
  <si>
    <t>Claúdio Henrique Fernandes Vieira</t>
  </si>
  <si>
    <t>Diogo Miguel Cruz Trigo de Sousa</t>
  </si>
  <si>
    <t>Gustavo Afonso Sotero Camacho</t>
  </si>
  <si>
    <t>Iara Daniela dos Santos Morais</t>
  </si>
  <si>
    <t>Jiani Dipen Bamania</t>
  </si>
  <si>
    <t>João Tomás Eusébio Cabral</t>
  </si>
  <si>
    <t>Luís Miguel Fino Romano Rodrigues</t>
  </si>
  <si>
    <t>Manuel Heitor Sobreira Bomba</t>
  </si>
  <si>
    <t>Mariana Rodrigues da Fonseca Ribeiro</t>
  </si>
  <si>
    <t>Mariana Sofia Moreira Silvério</t>
  </si>
  <si>
    <t>Martim de Oliveira Mourão</t>
  </si>
  <si>
    <t>Rebeca Soutelo Pedroso</t>
  </si>
  <si>
    <t>Renan Celso Freire Rodrigues</t>
  </si>
  <si>
    <t>Shahim Ashbat</t>
  </si>
  <si>
    <t>Sofia Trindade Massano Baptista</t>
  </si>
  <si>
    <t>Susana Pires Barroso</t>
  </si>
  <si>
    <t>Tatiana de Oliveira Franco Fialho</t>
  </si>
  <si>
    <t>Tiago Miguel Domingos Neves</t>
  </si>
  <si>
    <t>Tiago Rocha Pereira</t>
  </si>
  <si>
    <t>Hian da Silva Barbosa</t>
  </si>
  <si>
    <t>Afonso Carvalho Tavares da Cruz</t>
  </si>
  <si>
    <t>Ana Júlia Chaves Marques</t>
  </si>
  <si>
    <t>Benjamim António da Silva Russo</t>
  </si>
  <si>
    <t>Carlota Filipa Correia Câmara Guerra</t>
  </si>
  <si>
    <t>Carolina Goulart Niblett do Passo</t>
  </si>
  <si>
    <t>Daniela dos Santos Carmo</t>
  </si>
  <si>
    <t>Diana de Figueiredo Simões</t>
  </si>
  <si>
    <t>Diogo Filipe da Silva Domingos</t>
  </si>
  <si>
    <t>Duarte Oliveira e Silva</t>
  </si>
  <si>
    <t>Eunice Celeste Amaro Monteiro</t>
  </si>
  <si>
    <t>Francisca Peres Sampaio</t>
  </si>
  <si>
    <t>Francisco José Sá Guedes Carreiro Nunes</t>
  </si>
  <si>
    <t>Gonçalo Custódio de Aguiar Heleno</t>
  </si>
  <si>
    <t>Guilherme Alexandre de Figueiredo Gonçalves</t>
  </si>
  <si>
    <t>Guilherme da Costa Ferreira</t>
  </si>
  <si>
    <t>Inês Teixeira da Fonseca Quintas Marques</t>
  </si>
  <si>
    <t>Joana Oliveira Santos Cavaleiro Brazão</t>
  </si>
  <si>
    <t>João Maria de Sousa Seabra</t>
  </si>
  <si>
    <t>Lourenço Ahrens Teixeira Centeno de Magalhães</t>
  </si>
  <si>
    <t>Madalena Lopes Rodrigues Dias Marçal</t>
  </si>
  <si>
    <t>Maria Carolina Henriques dos Santos Martins Teixeira</t>
  </si>
  <si>
    <t>Maria da Assunção Correia da Silva D'aguiar</t>
  </si>
  <si>
    <t>Maria Luís Quintella</t>
  </si>
  <si>
    <t>Martim de Sousa Aguiar Teixeira de Azevedo</t>
  </si>
  <si>
    <t>Pedro Maria Collares Rodrigues Andrade</t>
  </si>
  <si>
    <t>Pedro Marzano Bittencourt Pinto</t>
  </si>
  <si>
    <t>Sofia Correia Guerra Marques das Neves</t>
  </si>
  <si>
    <t>Ana Matilde Castro Rosa</t>
  </si>
  <si>
    <t>António Maria Magalhães Crespo Cabral Menéres</t>
  </si>
  <si>
    <t>Bárbara Ariana da Silva e Carvalhais</t>
  </si>
  <si>
    <t>Bruna Luíza Luz</t>
  </si>
  <si>
    <t>Catarina Costa das Neves Mendes Gonçalves</t>
  </si>
  <si>
    <t>Catarina Isabel Trindade Garcia</t>
  </si>
  <si>
    <t>Catarina Loureiro Marques</t>
  </si>
  <si>
    <t>Daniel Bounegru</t>
  </si>
  <si>
    <t>Gustavo Costa Souza</t>
  </si>
  <si>
    <t>Inês Pimenta Cavaleiro</t>
  </si>
  <si>
    <t>Joana Martins Correia Rodrigues de Freitas</t>
  </si>
  <si>
    <t>João Cavaleiro Enock</t>
  </si>
  <si>
    <t>João Gabryel Rodrigues Vasconcelos</t>
  </si>
  <si>
    <t>João Maria Salema Garção Cabral Menéres</t>
  </si>
  <si>
    <t>Lourenzo Ricardo Martins Campos</t>
  </si>
  <si>
    <t>Marcelo Filipe Mendes Silva</t>
  </si>
  <si>
    <t>Maria Inês Cardoso Rebanda</t>
  </si>
  <si>
    <t>Martim da Paz e Sousa Pereira dos Reis</t>
  </si>
  <si>
    <t>Rafael Francisco Nogueira Paraíba</t>
  </si>
  <si>
    <t>Santiago de Ascensão Santos</t>
  </si>
  <si>
    <t>Sofia Kulikouskaya Taborda</t>
  </si>
  <si>
    <t>Tomás Francisco Quaresma Ferreira</t>
  </si>
  <si>
    <t>Aliene Vitória Costa Rodrigues</t>
  </si>
  <si>
    <t>André Miguel Fernandes Matos</t>
  </si>
  <si>
    <t>Catarina Pereira Almeida</t>
  </si>
  <si>
    <t>Clara Amor Duarte</t>
  </si>
  <si>
    <t>Francisca Júdice Moreira Carneiro de Almeida</t>
  </si>
  <si>
    <t>Francisca Pais Zambujo Melleiro Abrãao</t>
  </si>
  <si>
    <t>Margarida Lomba Viana Pereira</t>
  </si>
  <si>
    <t>Maria do Rosário Moniz Fragoso de Almeida</t>
  </si>
  <si>
    <t>Maria Isabel Patriarca Gonçalves Dias</t>
  </si>
  <si>
    <t>Maria Miguel Gomes Pereira</t>
  </si>
  <si>
    <t>Martim Alexandre Vassalo Pires</t>
  </si>
  <si>
    <t>Martim Pereira Duarte Dantas</t>
  </si>
  <si>
    <t>Miguel Alexandre Fernandes Barreto</t>
  </si>
  <si>
    <t>Miguel Amaral dos Santos</t>
  </si>
  <si>
    <t>Raffaele Costa Campagna</t>
  </si>
  <si>
    <t>Ricardo de Melo dos Santos</t>
  </si>
  <si>
    <t>Rodrigo Martins de Sousa Patrão</t>
  </si>
  <si>
    <t>Rodrigo Peleira Gouveia</t>
  </si>
  <si>
    <t>Tomás Pires Pereira</t>
  </si>
  <si>
    <t>Tomás Ventura Amaral</t>
  </si>
  <si>
    <t>Violeta de Azevedo e Silva e de Amorim Mesquita</t>
  </si>
  <si>
    <t>Jacinto  Cordoeiro Mendes Moreira</t>
  </si>
  <si>
    <t>Bernardo de Melo Trindade</t>
  </si>
  <si>
    <t>Carolina Alcoforado Oliveira Pereira dos Santos</t>
  </si>
  <si>
    <t>Carolina Ferreira Garriapa</t>
  </si>
  <si>
    <t>Carolina Simas Dias Gomes Carneiro</t>
  </si>
  <si>
    <t>Dinis de Matos Caneiras</t>
  </si>
  <si>
    <t>Eduardo Gil do Espírito Santo</t>
  </si>
  <si>
    <t>Emma Aguiar Bergamo</t>
  </si>
  <si>
    <t>Fábio Dinis Jordão Lopes</t>
  </si>
  <si>
    <t>Francisco Coito Ferreira Borges</t>
  </si>
  <si>
    <t>Francisco Maria da Rocha Pinto Almeida</t>
  </si>
  <si>
    <t>Francisco Rodrigues Martins</t>
  </si>
  <si>
    <t>Guilherme Ribeiro de Matos Magalhães</t>
  </si>
  <si>
    <t>Inês Jerónimo Pereira</t>
  </si>
  <si>
    <t>João Maria Botto Pimentel Alcobia</t>
  </si>
  <si>
    <t>José Maria Tavares Tamagnini</t>
  </si>
  <si>
    <t>Lara Calinas Naaijer</t>
  </si>
  <si>
    <t>Leonor Alexandra de Jesus Santana</t>
  </si>
  <si>
    <t>Leonor Santos da Costa Marcelino</t>
  </si>
  <si>
    <t>Lourenço Maria de Sousa Fonseca dos Santos Costa</t>
  </si>
  <si>
    <t>Madalena Afonso Tavares</t>
  </si>
  <si>
    <t>Madalena de Almeida Neves Leiria</t>
  </si>
  <si>
    <t>Maria de Oliveira Marques</t>
  </si>
  <si>
    <t>Maria do Carmo Carvalheiro Leão Varela</t>
  </si>
  <si>
    <t>Maria Helena Simão Carmelino</t>
  </si>
  <si>
    <t>Rodrigo Andrade Barroso</t>
  </si>
  <si>
    <t>Salvador Aires Pereira de Campos</t>
  </si>
  <si>
    <t>Vicente dos Reis Ribeiro Manuel</t>
  </si>
  <si>
    <t>Guilherme Soares de Almeida Cabral</t>
  </si>
  <si>
    <t>Henrique Antunes Ribeiro e Silva</t>
  </si>
  <si>
    <t>Íris Ferreira Neves</t>
  </si>
  <si>
    <t>Íris Lourenço dos Santos Bastos</t>
  </si>
  <si>
    <t>José Pedro Miranda Reis Bêco de Lôbo</t>
  </si>
  <si>
    <t>Lara Isabel de Sousa Coito</t>
  </si>
  <si>
    <t>Leonor Marinho Caldeira Teixeira Heitor</t>
  </si>
  <si>
    <t>Mafalda de Sande Lemos Correia Antunes</t>
  </si>
  <si>
    <t>Margarida Oliveira de Castro Pereira</t>
  </si>
  <si>
    <t>Maria Amélia Cayolla Guerra de Abreu</t>
  </si>
  <si>
    <t>Maria Clara Coroado Nascimento</t>
  </si>
  <si>
    <t>Maria Eduarda Amojo</t>
  </si>
  <si>
    <t>Maria Inês Andrade de Sousa</t>
  </si>
  <si>
    <t>Matilde Pinto Borges Vaz</t>
  </si>
  <si>
    <t>Matilde Teixeira da Fonseca Bachofen Lehrfeld</t>
  </si>
  <si>
    <t>Rafael Bernardo Diz</t>
  </si>
  <si>
    <t>Raul Diniz de Miranda</t>
  </si>
  <si>
    <t>Ricardo Paulista dos Santos</t>
  </si>
  <si>
    <t>Rodrigo Miguel da Silva Lopes</t>
  </si>
  <si>
    <t>Rodrigo Miguel Dias Henriques</t>
  </si>
  <si>
    <t>Rodrigo Murteira Vaz de Carvalho</t>
  </si>
  <si>
    <t>Santiago Marto Serrano</t>
  </si>
  <si>
    <t>Tiago Baruch Correia Barros Alvarez</t>
  </si>
  <si>
    <t>Tomás Veríssimo Gaspar</t>
  </si>
  <si>
    <t>Vasco Botelho de Vasconcelos Rocha Pereira</t>
  </si>
  <si>
    <t>Vasco Lopes Duarte Annen da Costa</t>
  </si>
  <si>
    <t>Vicente Abrunhosa Fernandes</t>
  </si>
  <si>
    <t>Vicente Vilhena Leite Landeiro Escarigo</t>
  </si>
  <si>
    <t>Afonso da Cruz Gregório</t>
  </si>
  <si>
    <t>Afonso da Silva Aires Nelas</t>
  </si>
  <si>
    <t>Ana Teresa Gonçalves Gomes</t>
  </si>
  <si>
    <t>António Maria Pedrosa de Albuquerque</t>
  </si>
  <si>
    <t>Bruno Alexandre Peixoto Geraldes</t>
  </si>
  <si>
    <t>Camila Campos Cardoso Mendes</t>
  </si>
  <si>
    <t>Carlos Lando Monteiro Sebastião</t>
  </si>
  <si>
    <t>Carolina Bessa Carvalheiro Teixeira Diniz</t>
  </si>
  <si>
    <t>Carolina Maria Duarte Filipe</t>
  </si>
  <si>
    <t>Daniel Galvão Valério</t>
  </si>
  <si>
    <t>Daniela Pedreño Ferreira Lopes</t>
  </si>
  <si>
    <t>Diogo Leal Lopes Malhão Saraiva</t>
  </si>
  <si>
    <t>Fernando Saraiva da Cunha Peixinho</t>
  </si>
  <si>
    <t>Filipe Cunha e Costa Santos Reis</t>
  </si>
  <si>
    <t>Guilherme Pedro Baptista F Geraldo Lopes</t>
  </si>
  <si>
    <t>Guilherme Todi Godinho do Monte</t>
  </si>
  <si>
    <t>João Diogo Gonçalves Barradas Regueiro Pombinha</t>
  </si>
  <si>
    <t>João Maria Galante Ludovino</t>
  </si>
  <si>
    <t>Mafalda de Sequeira Lopes da Silva Rocha</t>
  </si>
  <si>
    <t>Maria Leal Balas Lopes dos Reis</t>
  </si>
  <si>
    <t>Maria Leonor Ferreira Ganhão Teixeira Cotrim</t>
  </si>
  <si>
    <t>Maria Lua Sanches de Baêna Rodrigues Pinto</t>
  </si>
  <si>
    <t>Maria Paulina Varela da Cruz Francisco</t>
  </si>
  <si>
    <t>Matilde Gomes Sousa</t>
  </si>
  <si>
    <t>Rosa Taveira Lourenço</t>
  </si>
  <si>
    <t>Simão Barros de Paiva Morão</t>
  </si>
  <si>
    <t>Tatiana Pimentel Antunes</t>
  </si>
  <si>
    <t>Ana Luísa Antunes Marques Duarte Chioto</t>
  </si>
  <si>
    <t>Ana Rita Martins Anjos</t>
  </si>
  <si>
    <t>Andrei Stefan Andriescu</t>
  </si>
  <si>
    <t>Belizário Amaro Monteiro</t>
  </si>
  <si>
    <t>Elvis Gomes Ramos</t>
  </si>
  <si>
    <t>Giovanni Soares de Assis</t>
  </si>
  <si>
    <t>Gonçalo Cortes Silva</t>
  </si>
  <si>
    <t>Gustavo Rosa Fragoso Sanchez Bonito</t>
  </si>
  <si>
    <t>Heller Spinola Monteiro</t>
  </si>
  <si>
    <t>Inês Gomes de Freitas</t>
  </si>
  <si>
    <t>Lynda Thays Schade Cavalcanti</t>
  </si>
  <si>
    <t>Margarida Pires Corunha</t>
  </si>
  <si>
    <t>Maria do Carmo Dos Santos Tavares Barbosa Rodrigues</t>
  </si>
  <si>
    <t>Maria Rita Alves Pereira da Conceição Vieira</t>
  </si>
  <si>
    <t>Mariana Sofia de Brito Godinho</t>
  </si>
  <si>
    <t>Miguel Alexandre da Silva Fontes Pereira de Melo</t>
  </si>
  <si>
    <t>Pedro Filipe de Baptista Coelho de Lucena Castro</t>
  </si>
  <si>
    <t>Pedro Manuel Fernandes Pádua</t>
  </si>
  <si>
    <t>Sofia Alexandra Melo Costa</t>
  </si>
  <si>
    <t>Sofia Teles de Carvalho Pinto</t>
  </si>
  <si>
    <t>Tiago Reis da Silva Rocha</t>
  </si>
  <si>
    <t>Ana Margarida Anjos Machado</t>
  </si>
  <si>
    <t>Ana Miguel de Sousa M.Teixeira dos Santos</t>
  </si>
  <si>
    <t>André Costa Monteiro</t>
  </si>
  <si>
    <t>António Duarte Branco de Carvalho</t>
  </si>
  <si>
    <t>Bernardo Curto Figueira</t>
  </si>
  <si>
    <t>Bernardo da Conceição Silva</t>
  </si>
  <si>
    <t>Carolina Teves Castro</t>
  </si>
  <si>
    <t>Catarina Teixeira Rodrigues</t>
  </si>
  <si>
    <t>Dinis Alexandre Simão Trindade</t>
  </si>
  <si>
    <t>Dinis Pereira de Brito</t>
  </si>
  <si>
    <t>Diogo Galhardo Matos de Carvalho Magro</t>
  </si>
  <si>
    <t>Duarte Martim Aguiar Mendes</t>
  </si>
  <si>
    <t>Francisco Rocha Caetano</t>
  </si>
  <si>
    <t>Gabriel Bennett Bicudo Carvalho</t>
  </si>
  <si>
    <t>Guilherme Maria Gonçalves Rocha</t>
  </si>
  <si>
    <t>João Adelino dos Santos Ribeiro da Silva</t>
  </si>
  <si>
    <t>José De Sousa Machado Ramalho Ribeiro</t>
  </si>
  <si>
    <t>Lara Landeiro da Cruz Machado</t>
  </si>
  <si>
    <t>Leonor Cardoso dos Santos Ávila de Oliveira</t>
  </si>
  <si>
    <t>Lourenço Galhardo Matos de Carvalho Magro</t>
  </si>
  <si>
    <t>Lucas Craig Correia Newson</t>
  </si>
  <si>
    <t>Margarida Soares Barbosa Marques</t>
  </si>
  <si>
    <t>Margarida Vaz Leitão dos Santos Gabriel</t>
  </si>
  <si>
    <t>Maria Leite Pereira</t>
  </si>
  <si>
    <t>Micaela Morales Duarte</t>
  </si>
  <si>
    <t>Núria Aponte Vieira Lopes</t>
  </si>
  <si>
    <t>Salomé Morales Duarte</t>
  </si>
  <si>
    <t>Teresa Valença Roque Vieira da Silva</t>
  </si>
  <si>
    <t>Afonso Miguel Martins Pinto de Figueiredo</t>
  </si>
  <si>
    <t>Beatriz Dos Santos Monteiro Pinto</t>
  </si>
  <si>
    <t>Bruna de Oliveira Vieira Landeiro Escarigo</t>
  </si>
  <si>
    <t>Catarina da Conceição Oliveira Lopes da Silva</t>
  </si>
  <si>
    <t>Celeste Alícia Tomás da Silva</t>
  </si>
  <si>
    <t>Clarisse Esteves Morais Coelho da Mota</t>
  </si>
  <si>
    <t>Daniel Filipe Magalhães Parauta</t>
  </si>
  <si>
    <t>Gabriel Lopes Anspach</t>
  </si>
  <si>
    <t>Gerson Rafael Ramalho Dias</t>
  </si>
  <si>
    <t>Inês Alexandra Pereira Pires</t>
  </si>
  <si>
    <t>Iolanda Espírito Santo de Albuquerque Veloso</t>
  </si>
  <si>
    <t>Jackson Lauro Julião Furtado</t>
  </si>
  <si>
    <t>Lourenço Teixeira Nogal Marrão</t>
  </si>
  <si>
    <t>Maria Ana Franco Viana</t>
  </si>
  <si>
    <t>Maria Lorenz Peralta Lourenço</t>
  </si>
  <si>
    <t>Pedro Maria Bagorro S.Vilar Moreira</t>
  </si>
  <si>
    <t>Pedro Miguel da Fonseca Terlica</t>
  </si>
  <si>
    <t>Pedro Tiago Rosinha</t>
  </si>
  <si>
    <t>Rodrigo Filipe Heneni Elson Figueiredo</t>
  </si>
  <si>
    <t>Sara Alexandra Amado Moniz</t>
  </si>
  <si>
    <t>Simão Duarte de Figueiredo</t>
  </si>
  <si>
    <t>Simão Justo de Carvalho</t>
  </si>
  <si>
    <t>Zarifa Ibnat Adhora</t>
  </si>
  <si>
    <t>António Lopes dos Santos Costa</t>
  </si>
  <si>
    <t>Beatriz de Almeida Lavado</t>
  </si>
  <si>
    <t>Carolina Lemos Lucena Pita de Almeida</t>
  </si>
  <si>
    <t>Carolina Sobreiro Cascais Maltês Videira</t>
  </si>
  <si>
    <t>Diogo Martins de Sousa Patrão</t>
  </si>
  <si>
    <t>Fernanda Alexandra Szarka</t>
  </si>
  <si>
    <t>Gabriela De Azevedo e Sá Santos</t>
  </si>
  <si>
    <t>Gustavo Esteves Chefe</t>
  </si>
  <si>
    <t>Igor Soroka</t>
  </si>
  <si>
    <t>João de Santiago Colaço Maçanita</t>
  </si>
  <si>
    <t>José Diogo Gil Salreta Saraiva da Cruz</t>
  </si>
  <si>
    <t>Madalena Esteves Calado</t>
  </si>
  <si>
    <t>Margarida de Barros Rodrigues da Rocha Páris</t>
  </si>
  <si>
    <t>Maria Miranda Gonçalves Franco Calçada</t>
  </si>
  <si>
    <t>Matilde Serradas Duarte Pereira Viegas</t>
  </si>
  <si>
    <t>Miguel Alexandre Silva Martins</t>
  </si>
  <si>
    <t>Miguel dos Santos Teixeira Mestre</t>
  </si>
  <si>
    <t>Miguel Lopes Cordeiro</t>
  </si>
  <si>
    <t>Mónica Ahrens Teixeira Centeno de Magalhães</t>
  </si>
  <si>
    <t>Niumar Furtado Spínola</t>
  </si>
  <si>
    <t>Nuno Filipe Santos Peniche</t>
  </si>
  <si>
    <t>Rodrigo Xavier Barradas Pinto Machado</t>
  </si>
  <si>
    <t>Salvador Dias Mendes</t>
  </si>
  <si>
    <t>Samet Necip Unal</t>
  </si>
  <si>
    <t>Santiago Rocha Lau</t>
  </si>
  <si>
    <t>Susana Maria Osório de Almeida Ferreira</t>
  </si>
  <si>
    <t>Violeta Cerqueira Oliveira</t>
  </si>
  <si>
    <t>Ana Mafalda Celestino Soares Vieira Marques</t>
  </si>
  <si>
    <t>Ana Martina Gomes da Costa</t>
  </si>
  <si>
    <t>Ariana do Mar Gomes Farinho Fernandes</t>
  </si>
  <si>
    <t>Catarina Cardoso Albuquerque</t>
  </si>
  <si>
    <t>Catarina de Sena Seara Duque Pereira Duarte</t>
  </si>
  <si>
    <t>Cesár Vinicius Almeida Samuel de Sousa</t>
  </si>
  <si>
    <t>Constança Judice Mendes Moreira Carneiro de Almeida</t>
  </si>
  <si>
    <t>Fábio Henrique Berg dos Anjos</t>
  </si>
  <si>
    <t>Filipa Younes Pires Canto e Castro</t>
  </si>
  <si>
    <t>Filipe Lopes Ribeiro Tavares de Oliveira</t>
  </si>
  <si>
    <t>Francisco Maria da Câmara Pestana Veiga de Macedo</t>
  </si>
  <si>
    <t>Inês de Brito Antão Gago</t>
  </si>
  <si>
    <t>Isabel de Almeida Lopes França Felix</t>
  </si>
  <si>
    <t>Leonóra Felkai Galamba de Oliveira</t>
  </si>
  <si>
    <t>Luciana Jorge dos Santos</t>
  </si>
  <si>
    <t>Manuel Ferreira de Matos Gonçalves Cordeiro</t>
  </si>
  <si>
    <t>Maria Amaral Fortes Soares de Almeida</t>
  </si>
  <si>
    <t>Maria Leão Varela Carreira Valente</t>
  </si>
  <si>
    <t>Maria Teresa Félix dos Santos Alcoforado Farinha</t>
  </si>
  <si>
    <t>Maria Valentim da Conceição Neves de Carvalho</t>
  </si>
  <si>
    <t>Matilde Bravo Pena Martins</t>
  </si>
  <si>
    <t>Matilde Ramos Beckert Rodrigues</t>
  </si>
  <si>
    <t>Patrícia de Sousa Ribeiro</t>
  </si>
  <si>
    <t>Rodrigo Filipe Rodrigues Paulino Lopes</t>
  </si>
  <si>
    <t>Sofia Teixeira Santana Loupa</t>
  </si>
  <si>
    <t>Tomás Manuel Reisinho Martins</t>
  </si>
  <si>
    <t>António Maria Sousa Pinto Garcia</t>
  </si>
  <si>
    <t>Beatriz Carvalho Cascais</t>
  </si>
  <si>
    <t>Carolina Ahrens Berneaud Amaral Duque</t>
  </si>
  <si>
    <t>Diogo Gaspar Cristina Neves</t>
  </si>
  <si>
    <t>Filipe José Pousinho dos Santos Costa</t>
  </si>
  <si>
    <t>Guilherme André Rodrigues de Nóbrega</t>
  </si>
  <si>
    <t>Inês Dinis da Fonseca Pedras Ribeiro</t>
  </si>
  <si>
    <t>João Diogo Pereira Félix</t>
  </si>
  <si>
    <t>João Maria Montenegro Ferreira Botelho</t>
  </si>
  <si>
    <t>Lara Borges Ferreira Valério Alves</t>
  </si>
  <si>
    <t>Manuel Dinis da Fonseca Pedras Ribeiro</t>
  </si>
  <si>
    <t>Maria Eduarda Goes de Souza</t>
  </si>
  <si>
    <t>Maria Ledo Coelho Dias da Cruz</t>
  </si>
  <si>
    <t>Maria Madalena Henriques Couceiro</t>
  </si>
  <si>
    <t>Mariana Cordeiro Soares de Almeida</t>
  </si>
  <si>
    <t>Miguel Cordeiro Soares de Almeida</t>
  </si>
  <si>
    <t>Miguel Luís Palma Carlos Pogeira Dias</t>
  </si>
  <si>
    <t>Pedro Simões de Sá Rodrigues</t>
  </si>
  <si>
    <t>Rafaela Oliveira Gonçalves</t>
  </si>
  <si>
    <t>Raquel Sofia Branco Durão</t>
  </si>
  <si>
    <t>Rita Pinto Leite Barreiros</t>
  </si>
  <si>
    <t>Rodrigo Alexandre Rodrigues Paiva</t>
  </si>
  <si>
    <t>Rodrigo da Silva Ribeiro</t>
  </si>
  <si>
    <t>Simão Teixeira da Silva Costa</t>
  </si>
  <si>
    <t>Sofia Silveira Figueira de Sousa</t>
  </si>
  <si>
    <t>Tomás Leal Coates Rodrigues</t>
  </si>
  <si>
    <t>Vicente Dias Miranda Montiel</t>
  </si>
  <si>
    <t>Afonso da Gama Pimentel Soares dos Reis</t>
  </si>
  <si>
    <t>Ana Catarina Celestino Soares Vieira Marques</t>
  </si>
  <si>
    <t>André Pedro da Silva Ferreira</t>
  </si>
  <si>
    <t>Beatriz de Faria Carmona Costa</t>
  </si>
  <si>
    <t>Beatriz Gomes Pereira</t>
  </si>
  <si>
    <t>Diogo Pereira Carvalho</t>
  </si>
  <si>
    <t>Francisco Goulart Niblett do Passo</t>
  </si>
  <si>
    <t>Joana Gonçalves Forte</t>
  </si>
  <si>
    <t>João Barata Pereira da Costa Muralha</t>
  </si>
  <si>
    <t>João Diogo Abegão de Carvalho Ribeiro</t>
  </si>
  <si>
    <t>João Figueiredo Galveias</t>
  </si>
  <si>
    <t>João Francisco Nolasco Robin Geraldes Pereira</t>
  </si>
  <si>
    <t>João Jorge Catita</t>
  </si>
  <si>
    <t>Leonardo Yao Bao</t>
  </si>
  <si>
    <t>Leonor Quaresma Paiva Soares Claudino</t>
  </si>
  <si>
    <t>Manuel de Sousa Machado Ramalho Ribeiro</t>
  </si>
  <si>
    <t>Margarida Marques Barroqueiro</t>
  </si>
  <si>
    <t>Maria Carolina Ribeiro Carvalhais</t>
  </si>
  <si>
    <t>Maria do Carmo Motta Lapão</t>
  </si>
  <si>
    <t>Mariana Cabral Beirão da Silva Ferreira</t>
  </si>
  <si>
    <t>Mariana Gonçalves Forte</t>
  </si>
  <si>
    <t>Matilde Caetano Moreira</t>
  </si>
  <si>
    <t>Pedro de Figueiredo e Sousa Aldeia</t>
  </si>
  <si>
    <t>Raquel Chaves Marques</t>
  </si>
  <si>
    <t>Rodrigo Fontinha de Almeida</t>
  </si>
  <si>
    <t>Tiago de Bragança Praia</t>
  </si>
  <si>
    <t>Tomás de Afonso Biscainho Mourinha</t>
  </si>
  <si>
    <t>Frederico Alexandre Lola Lume</t>
  </si>
  <si>
    <t>Afonso Maria Rodrigues dos Santos Marques Ramos</t>
  </si>
  <si>
    <t>António Luís Martins Madeira</t>
  </si>
  <si>
    <t>Artur Cavalcanti Assis</t>
  </si>
  <si>
    <t>Beatriz de Almeida Silvestre Soares</t>
  </si>
  <si>
    <t>Bruno Miguel Brito Mourato Subtil</t>
  </si>
  <si>
    <t>Bruno Miguel Costa Baltazar</t>
  </si>
  <si>
    <t>Constança Duarte Bastos</t>
  </si>
  <si>
    <t>Diogo do Livro Santos Vasques Guimarães</t>
  </si>
  <si>
    <t>Diogo Eduardo Santos Martins</t>
  </si>
  <si>
    <t>Diogo Filipe Antunes Fonseca dos Santos</t>
  </si>
  <si>
    <t>Diogo Henrique Silva Gomes</t>
  </si>
  <si>
    <t>Guilherme Batista Reigada</t>
  </si>
  <si>
    <t>Inês Gonçalves Pereira</t>
  </si>
  <si>
    <t>Inês Sofia Osório da Rocha</t>
  </si>
  <si>
    <t>Joana Segurado Garcia Rocha Ferreira</t>
  </si>
  <si>
    <t>João Eduardo Gonçalves Santos Pinto</t>
  </si>
  <si>
    <t>Leonor Lopes da Costa Pita</t>
  </si>
  <si>
    <t>Lourenço Pereira da Silva</t>
  </si>
  <si>
    <t>Madalena Dias Costa Pereira</t>
  </si>
  <si>
    <t>Madalena Galhardo de Sousa Sotto Maior Salavessa</t>
  </si>
  <si>
    <t>Maria Luísa Ferreira Botelho de Carvalho</t>
  </si>
  <si>
    <t>Maria Teresa Collares Rodrigues Andrade</t>
  </si>
  <si>
    <t>Martim Lourenço da Silva Diogo</t>
  </si>
  <si>
    <t>Natércia Francisco Paiva Watson</t>
  </si>
  <si>
    <t>Sérgio Daniel Videira Serrano</t>
  </si>
  <si>
    <t>Tomás Fernando Rodrigues Campos dos Santos Vieira</t>
  </si>
  <si>
    <t>Vasco Briz Carvalho Ducla Soares</t>
  </si>
  <si>
    <t>Bernardo Miguel Guimarães Simões Da Rosa Alves</t>
  </si>
  <si>
    <t>Catarina Neto Castanheira</t>
  </si>
  <si>
    <t>Dieter Marco Ferradosa Degros</t>
  </si>
  <si>
    <t>Dinis Oliveira de Melo Biscaia</t>
  </si>
  <si>
    <t>Diogo de Sousa Herdeiro</t>
  </si>
  <si>
    <t>Diogo Silvestre Marques Dos Santos</t>
  </si>
  <si>
    <t>Fernando Bernardo Fernandes da Rosa Pestana Marques</t>
  </si>
  <si>
    <t>Francisco Botto Pimentel Alcobia</t>
  </si>
  <si>
    <t>Francisco Rainha Hassamo</t>
  </si>
  <si>
    <t>Frederica Lopo Pereira e Oliveira e Castro</t>
  </si>
  <si>
    <t>Guilherme Manuel Soares Francisco da Gama Augusto</t>
  </si>
  <si>
    <t>Henrique Maria Cardoso Grilo de Carvalho Ferreira</t>
  </si>
  <si>
    <t>João Soares de Oliveira dos Santos Pires</t>
  </si>
  <si>
    <t>Leonor Isabel Delgado Teixeira</t>
  </si>
  <si>
    <t>Madalena Vala Lameiras da Costa</t>
  </si>
  <si>
    <t>Mafalda Maria de Brito Carneiro Ferro António</t>
  </si>
  <si>
    <t>Manuel Pereira Lopes Bacelar Antunes</t>
  </si>
  <si>
    <t>Margarida Vasconcelos Godinho Dias Pedroso</t>
  </si>
  <si>
    <t>Maria Brazão Cravo</t>
  </si>
  <si>
    <t>Maria Coelho da Veiga</t>
  </si>
  <si>
    <t>Maria Pereira de Brito Líbano Monteiro</t>
  </si>
  <si>
    <t>Maria Teresa Rebello da Silva Líbano Monteiro</t>
  </si>
  <si>
    <t>Marta João de Oliveira Pires</t>
  </si>
  <si>
    <t>Matilde de Jesus Serrano Alvito Agapito</t>
  </si>
  <si>
    <t>Miguel Rodrigues Gonçalves</t>
  </si>
  <si>
    <t>Nuno do Carmo Beja da Costa Siqueira</t>
  </si>
  <si>
    <t>Rita Pereira De Brito Líbano Monteiro</t>
  </si>
  <si>
    <t>Tiago Jerónimo Pereira</t>
  </si>
  <si>
    <t>André Segarra Aires de Miranda pires</t>
  </si>
  <si>
    <t>Afonso De Sousa Gião Gamito Reis</t>
  </si>
  <si>
    <t>Alexandre João Boura</t>
  </si>
  <si>
    <t>Andreia Fernandes Antunes</t>
  </si>
  <si>
    <t>Beatriz Gonçalves de Abreu Neto Afonso</t>
  </si>
  <si>
    <t>Bernardo Simão Pederneira</t>
  </si>
  <si>
    <t>Carolina Pinto da Cruz A.de Bettencourt</t>
  </si>
  <si>
    <t>Constança Dias Martins de Aguiar Mendonça</t>
  </si>
  <si>
    <t>Eva Alexandra Gomes Grancho Caetano</t>
  </si>
  <si>
    <t>Francisco Durão Brites de Alves Manta</t>
  </si>
  <si>
    <t>Gonçalo Marques Peres Quintas Tavares</t>
  </si>
  <si>
    <t>Gonçalo Rainho da Silva Tito Trapola</t>
  </si>
  <si>
    <t>Joana Carvalho Nunes Ribeiro</t>
  </si>
  <si>
    <t>Leonor Garcia Machado Silveira Rodrigues</t>
  </si>
  <si>
    <t>Lucas Fangchaiyapum Serra Martins</t>
  </si>
  <si>
    <t>Manuel Ferreira Crespo Branquinho da Fonseca</t>
  </si>
  <si>
    <t>Maria do Carmo Pereira de Castro Silva</t>
  </si>
  <si>
    <t>Maria do Rosário Corrêa Villa Abecassis</t>
  </si>
  <si>
    <t>Maria do Rosário Ferrão Botelho de Brito Paes</t>
  </si>
  <si>
    <t>Maria Teresa Sampaio e Pinho Correia Leitão</t>
  </si>
  <si>
    <t>Pedro Andrade Barroso</t>
  </si>
  <si>
    <t>Rodrigo Jesus Ribamar Paulo Botêlho de Sá</t>
  </si>
  <si>
    <t>Salvador Maria Sousa Fonseca dos Santos Costa</t>
  </si>
  <si>
    <t>Simão Felízio Rodrigues Cardoso</t>
  </si>
  <si>
    <t>Simão Rodrigues Martins</t>
  </si>
  <si>
    <t>Vasco Afonso Mendonça Alves do Carmo</t>
  </si>
  <si>
    <t>Vicente Seara Silvestre de Carvalho Fonseca</t>
  </si>
  <si>
    <t>Sebastião Maria de Sousa Brogueira Balixa -Faria</t>
  </si>
  <si>
    <t>Benira Oliveira Silva Duarte</t>
  </si>
  <si>
    <t>Carolina Polónia Vieira Neves Silva</t>
  </si>
  <si>
    <t>Dinis Dias Mendes</t>
  </si>
  <si>
    <t>Diogo Rolim Sequeira</t>
  </si>
  <si>
    <t>Francisco Duarte Rodrigues Branco Guerra</t>
  </si>
  <si>
    <t>Francisco Maria Tavares Louro Correia Ramalho</t>
  </si>
  <si>
    <t>Francisco Narra Frasquilho Duarte</t>
  </si>
  <si>
    <t>Gonçalo Ferraz Barata Da Silva Claro</t>
  </si>
  <si>
    <t>Gonçalo Miguel Ambrosio Rodrigues</t>
  </si>
  <si>
    <t>Gonçalo Tavares de carvalho Peres Ventura</t>
  </si>
  <si>
    <t>Guilherme Conde E Silva De Costa Martins</t>
  </si>
  <si>
    <t>Guilherme Oliveira Fernandes</t>
  </si>
  <si>
    <t>Guilherme Sanchez Bonito Marques Ramos</t>
  </si>
  <si>
    <t>Gustavo Lopes da Silveira Pires Vieira</t>
  </si>
  <si>
    <t>Inês Xavier de Sá Magalhães e Sousa da Rocha</t>
  </si>
  <si>
    <t>Joana Maria Vassalo Pires</t>
  </si>
  <si>
    <t>José Maria Leal Viana Mendanha Cruzinha</t>
  </si>
  <si>
    <t>Laura Rolim Sequeira</t>
  </si>
  <si>
    <t>Leonor Nunes da Ponte de Melo</t>
  </si>
  <si>
    <t>Maria Fernanda do Nascimento Pinto</t>
  </si>
  <si>
    <t>Maria Viegas da Palma Cardoso Reixa</t>
  </si>
  <si>
    <t>Mariana Fernandes Mira</t>
  </si>
  <si>
    <t>Martim Maria de Sousa Garcia Gomes</t>
  </si>
  <si>
    <t>Matilde de Almeida Martins</t>
  </si>
  <si>
    <t>Matilde Maria Castilho Ferreira</t>
  </si>
  <si>
    <t>Miguel Thomás Paiva Watson</t>
  </si>
  <si>
    <t>Rúben Alexandre Araújo Lopes</t>
  </si>
  <si>
    <t>Tomás Valença Roque Vieira da Silva</t>
  </si>
  <si>
    <t>Alexandra Sofia Pereira Alves</t>
  </si>
  <si>
    <t>Alexandre Miguel Moreira Machado dos Reis</t>
  </si>
  <si>
    <t>Ana Carolina Moniz Tavares Cabral</t>
  </si>
  <si>
    <t>André Canelas Delicado Solano</t>
  </si>
  <si>
    <t>André Kots</t>
  </si>
  <si>
    <t>António Maria Rebello da Silva Montenegro Carvalhais</t>
  </si>
  <si>
    <t>Constança Maria Duarte Simões Paixão</t>
  </si>
  <si>
    <t>Francisco Miguel de Carvalho Ferreira</t>
  </si>
  <si>
    <t>Gonçalo Rodrigues Alves</t>
  </si>
  <si>
    <t>Gustavo da Costa Ferreira</t>
  </si>
  <si>
    <t>Hélio Jorge Amado Fernandes</t>
  </si>
  <si>
    <t>João Francisco Nunes Martins da Silva Alves</t>
  </si>
  <si>
    <t>Maria Luísa de Morais Vaz Rebelo de Andrade</t>
  </si>
  <si>
    <t>Mariana Afonso Simões Coelho</t>
  </si>
  <si>
    <t>Marta Neves Ribeiro</t>
  </si>
  <si>
    <t>Martim Malcata Dinis</t>
  </si>
  <si>
    <t>Matilde Aires Pereira de Paiva Carvalho</t>
  </si>
  <si>
    <t>Matilde Richard Rito</t>
  </si>
  <si>
    <t>Rodrigo Filipe Tomás Francisco</t>
  </si>
  <si>
    <t>Tomás Matos Fonseca</t>
  </si>
  <si>
    <t>Ivan Domokurov</t>
  </si>
  <si>
    <t>Carlota Soares Duarte Cruz Castanheira</t>
  </si>
  <si>
    <t>Diana Filipa Correia Patinhas</t>
  </si>
  <si>
    <t>Diogo Gonçalves Costa</t>
  </si>
  <si>
    <t>Fábia Alexandre de Melo Fitas</t>
  </si>
  <si>
    <t>Filipe Canelas Delicado Solano</t>
  </si>
  <si>
    <t>Francisc Gututui</t>
  </si>
  <si>
    <t>Francisco Bourdain de Macedo Rosado</t>
  </si>
  <si>
    <t>Francisco Gonçalves Évora</t>
  </si>
  <si>
    <t>Leonor Vilhena Lourenço Gomes Pêra</t>
  </si>
  <si>
    <t>Luis Miguel Fontes Pires</t>
  </si>
  <si>
    <t>Madalena Carrapiço Alexandrino</t>
  </si>
  <si>
    <t>Madalena Moreira de Oliveira Guerra Marques</t>
  </si>
  <si>
    <t>Manuel Maria Ticas Moleiro</t>
  </si>
  <si>
    <t>Maria Miranda Tavares de Oliveira</t>
  </si>
  <si>
    <t>Martim Custódio Rodrigues</t>
  </si>
  <si>
    <t>Nicolas Tobias Machado</t>
  </si>
  <si>
    <t>Nicole Ferreira Pereira</t>
  </si>
  <si>
    <t>Rita Monteverde Malaca</t>
  </si>
  <si>
    <t>Santiago Sousa Fezas Vital</t>
  </si>
  <si>
    <t>Tiago de Miranda Mateus Domingos Gonçalves</t>
  </si>
  <si>
    <t>Tomás dos Santos da Conceição</t>
  </si>
  <si>
    <t>Tomás Trindade de Carvalho</t>
  </si>
  <si>
    <t>Ana Margarida Menem Diogo</t>
  </si>
  <si>
    <t>Beatriz Coito Robalo</t>
  </si>
  <si>
    <t>Beatriz Dias Botica Ascenso Quintas</t>
  </si>
  <si>
    <t>Bernardo Afonso Tomaz Teodoro</t>
  </si>
  <si>
    <t>Bruno Teodoro dos Santos</t>
  </si>
  <si>
    <t>Carlota Ventura Simas Vaz dos Santos</t>
  </si>
  <si>
    <t>Carolina Gomes Mendes</t>
  </si>
  <si>
    <t>Diogo Alexandre Cabral Costa</t>
  </si>
  <si>
    <t>Diogo Almeida Santos</t>
  </si>
  <si>
    <t>Eduardo Maria Oliveira de Carvalho</t>
  </si>
  <si>
    <t>Francisco Teixeira da F.Quintas Marques</t>
  </si>
  <si>
    <t>Gonçalo Garcia Lauret</t>
  </si>
  <si>
    <t>Guilherme Ribeiro Fernandes</t>
  </si>
  <si>
    <t>Inês de Queiroz Mira</t>
  </si>
  <si>
    <t>Inês Varela Miranda</t>
  </si>
  <si>
    <t>João Maria Gonçalves Tavares</t>
  </si>
  <si>
    <t>João Pedro Moura Amado</t>
  </si>
  <si>
    <t>João Piçarra Lopes</t>
  </si>
  <si>
    <t>Lara Ferreira Rito</t>
  </si>
  <si>
    <t>Madalena Areias do Livro Santos</t>
  </si>
  <si>
    <t>Manuel Maria Silva Bacalhau Santinho Carvalho</t>
  </si>
  <si>
    <t>Maria de Castro Espinho de Beja Neves</t>
  </si>
  <si>
    <t>Mariana Alonso Catela Vilardebó</t>
  </si>
  <si>
    <t>Matilde Sobreira de Barros</t>
  </si>
  <si>
    <t>Rodrigo Alexandre Coelho dos Santos</t>
  </si>
  <si>
    <t>Simão de Melo Afonso</t>
  </si>
  <si>
    <t>Tomás Henriques Dean da Silva</t>
  </si>
  <si>
    <t>Beatriz Silva Ribeiro</t>
  </si>
  <si>
    <t>Bernardo Franco Viana</t>
  </si>
  <si>
    <t>Camila Raquel Pais de Oliveira</t>
  </si>
  <si>
    <t>Catarina Maria Ferreira Constant Lopes Correia</t>
  </si>
  <si>
    <t>Constança Maria Pires Antunes Viegas Brás</t>
  </si>
  <si>
    <t>Dani Cantante Gomes</t>
  </si>
  <si>
    <t>Daniel dos Anjos Pereira</t>
  </si>
  <si>
    <t>David Letras Gaspar</t>
  </si>
  <si>
    <t>David Manuel Monteiro Piloto</t>
  </si>
  <si>
    <t>Duarte Napoleão Rangel de Carvalho</t>
  </si>
  <si>
    <t>Francisco Silva Coelho</t>
  </si>
  <si>
    <t>Gabriel Alexandre Correia Moreira</t>
  </si>
  <si>
    <t>Gabriel Chaves Marques</t>
  </si>
  <si>
    <t>Gonçalo Ferreira Frescata</t>
  </si>
  <si>
    <t>José Carlos Torres da Silva Tavares</t>
  </si>
  <si>
    <t>Lis Karolynny Lyra Vieira</t>
  </si>
  <si>
    <t>Maria Ferreira Marques</t>
  </si>
  <si>
    <t>Maria Luís Meira Henriques</t>
  </si>
  <si>
    <t>Mariana de Jesus Lourenço Agostinho</t>
  </si>
  <si>
    <t>Matilde  Cardoso Costa M. Collaço</t>
  </si>
  <si>
    <t>Pedro Palma Varela Sousa Leão</t>
  </si>
  <si>
    <t>Rafael Marta Soares Gonçalves Paes</t>
  </si>
  <si>
    <t>Ricardo Costa Gama Barata</t>
  </si>
  <si>
    <t>Rita Bessa Carvalheiro Teixeira Diniz</t>
  </si>
  <si>
    <t>Salvador Pizarro S. Cabral de Ascenção</t>
  </si>
  <si>
    <t>Sara de Brito e Mota</t>
  </si>
  <si>
    <t>Vasco Almeida Matos Ramusga</t>
  </si>
  <si>
    <t>Vera Lourenço Quinkardete Braz Teixeira</t>
  </si>
  <si>
    <t>Ana Carolina Pereirinha Baixinho</t>
  </si>
  <si>
    <t>André Barros Peters</t>
  </si>
  <si>
    <t>Beatriz Afonso Viana Bochi</t>
  </si>
  <si>
    <t>Catarina Tomás Antão</t>
  </si>
  <si>
    <t>Dinis Nunes Carraça</t>
  </si>
  <si>
    <t>Diogo da Costa Ferreira</t>
  </si>
  <si>
    <t>Gaspar Ferreira do Nascimento</t>
  </si>
  <si>
    <t>Gonçalo Malveiro da Costa Serras Celorico</t>
  </si>
  <si>
    <t>Guilherme Celestino Soares Gonçalves</t>
  </si>
  <si>
    <t>Guilherme Freitas Madeira de Almeida</t>
  </si>
  <si>
    <t>Inês de Sousa e Brito Tapada</t>
  </si>
  <si>
    <t>Ionut Alexandru Dinca</t>
  </si>
  <si>
    <t>João Pedro Custódio de Aguiar Heleno</t>
  </si>
  <si>
    <t>José Maria Pizarro Sobral Alves Martins</t>
  </si>
  <si>
    <t>Karolainy Rocha dos Santos</t>
  </si>
  <si>
    <t>Madalena Barreto de Barros Antunes</t>
  </si>
  <si>
    <t>Madalena Guedes Peyroteo</t>
  </si>
  <si>
    <t>Mafalda De Oliveira Ribeiro Mousinho Esteves</t>
  </si>
  <si>
    <t>Margarida Gomes Leitão</t>
  </si>
  <si>
    <t>Maria Carolina Esteves Soares</t>
  </si>
  <si>
    <t>Miguel Nobre Azevedo Caetano</t>
  </si>
  <si>
    <t>Nichita Gaiman</t>
  </si>
  <si>
    <t>Pilar Silvério Marques C. Duarte</t>
  </si>
  <si>
    <t>Ricardo André Costa Teixeira</t>
  </si>
  <si>
    <t>Anastacia Chihai</t>
  </si>
  <si>
    <t>André Vasconcelos da Silva S. Garcia</t>
  </si>
  <si>
    <t>Beatriz Cristiana Robalo H. de Andrade</t>
  </si>
  <si>
    <t>Carolina Vilela de Morais Deodato</t>
  </si>
  <si>
    <t>Diana Madalena Rodrigues Lourenço</t>
  </si>
  <si>
    <t>Diogo José Fernandes Gomes</t>
  </si>
  <si>
    <t>Duarte Sousa Jerónimo Alvarez Troncoso</t>
  </si>
  <si>
    <t>Eduardo Pedro Varanda Peña Ferreira</t>
  </si>
  <si>
    <t>Francisco Inglês Martins Pedro</t>
  </si>
  <si>
    <t>Gabriel Almeida Bernardo Barbas Trabulo</t>
  </si>
  <si>
    <t>Gonçalo Bastos de Magalhães Fernandes</t>
  </si>
  <si>
    <t>Inês Ferreira de Matos Gonçalves Cordeiro</t>
  </si>
  <si>
    <t>Joana Filipa Rosa de Sousa</t>
  </si>
  <si>
    <t>João Luís Pereira Azevedo</t>
  </si>
  <si>
    <t>João Reis Santos</t>
  </si>
  <si>
    <t>Juliana Luis Lameiras Figueiredo Pogeira Dias</t>
  </si>
  <si>
    <t>Luana Landeiro da Cruz Machado</t>
  </si>
  <si>
    <t>Manuel Adriano Vicente Rosa</t>
  </si>
  <si>
    <t>Margarida Pereira Guedes Ferreira Pó</t>
  </si>
  <si>
    <t>Matilde Bicó Teixeira da Fonseca</t>
  </si>
  <si>
    <t>Miguel Ribeiro Ferreira</t>
  </si>
  <si>
    <t>Rodrigo José Duarte Santos Celestino</t>
  </si>
  <si>
    <t>Rodrigo Silva Coelho</t>
  </si>
  <si>
    <t>Simão Afonso Tavares</t>
  </si>
  <si>
    <t>Tatiana Carvalho da Silva</t>
  </si>
  <si>
    <t>Teresa Epifânio da Franca Gomes</t>
  </si>
  <si>
    <t>Vasco Jacinto Apolinário</t>
  </si>
  <si>
    <t>Vasco Leitão Lança Fróis Caldeira</t>
  </si>
  <si>
    <t>Afonso Leiria de Lima Montenegro Carvalhais</t>
  </si>
  <si>
    <t>André Duarte Falcão dos Santos</t>
  </si>
  <si>
    <t>António Maria Guedes e Rosa Garoupa</t>
  </si>
  <si>
    <t>Diogo Filipe Almeida Guerrinha Teles da Cruz</t>
  </si>
  <si>
    <t>Erica De Sousa Testa</t>
  </si>
  <si>
    <t>Francisca Baptista de Almeida</t>
  </si>
  <si>
    <t>Francisca Maria Pacheco de Castro Vieira da Fonseca</t>
  </si>
  <si>
    <t>Francisco Maria Silveira Viana Lupi</t>
  </si>
  <si>
    <t>Francisco Mota Bentes</t>
  </si>
  <si>
    <t>Gabriel António Nogueira Paraíba</t>
  </si>
  <si>
    <t>Guilherme Filipe Dias Vieira</t>
  </si>
  <si>
    <t>Guilherme Mário de Jesus R. F. Pais</t>
  </si>
  <si>
    <t>Leonor de Barros Pedro</t>
  </si>
  <si>
    <t>Madalena Teixeira Rodrigues</t>
  </si>
  <si>
    <t>Manuel Seara Silvestre Cardoso Lima</t>
  </si>
  <si>
    <t>Margarida Barata Pereira da Costa Muralha</t>
  </si>
  <si>
    <t>Maria Santos de Matos Lopes Simões</t>
  </si>
  <si>
    <t>Marta Marçal Teixeira F. Torres</t>
  </si>
  <si>
    <t>Natacha Sofia Gonçalves Martinho</t>
  </si>
  <si>
    <t>Rafael Santos Amorim Brito Fontes</t>
  </si>
  <si>
    <t>Ricardo Duarte Chagas Herdeiro</t>
  </si>
  <si>
    <t>Rodrigo aly Cunha Castanha</t>
  </si>
  <si>
    <t>Rodrigo Jorge Soares Lopes</t>
  </si>
  <si>
    <t>Rui Miguel Fortes</t>
  </si>
  <si>
    <t>Sofia Lopes Gomes</t>
  </si>
  <si>
    <t>Sofia Rocha Pereira</t>
  </si>
  <si>
    <t>Afonso da Silva Pereira</t>
  </si>
  <si>
    <t>Alice Saraiva Manços</t>
  </si>
  <si>
    <t>Diogo Ferraz Baltazar</t>
  </si>
  <si>
    <t>Duarte Maria Barreira Antunes Marques Henriques</t>
  </si>
  <si>
    <t>Filipa da Mota Martins</t>
  </si>
  <si>
    <t>Francisca Soares Costa e Silva</t>
  </si>
  <si>
    <t>Haynna Gomes Noronha</t>
  </si>
  <si>
    <t>Henrique Gouveia Pedrosa Ramos Mello</t>
  </si>
  <si>
    <t>Inês Filipa de Lameira Lourenço Henriques Semião</t>
  </si>
  <si>
    <t>João Guilherme Pinheiro Dietl</t>
  </si>
  <si>
    <t>Luís Rocha de Carvalho Avillez Figueiredo</t>
  </si>
  <si>
    <t>Luísa Costa Gomes Pádua Marcelino</t>
  </si>
  <si>
    <t>Madalena Maria Santos Tavares Barbosa Rodrigues</t>
  </si>
  <si>
    <t>Manuel Maria Alves Barrinha</t>
  </si>
  <si>
    <t>Maria Guerreiro Garcia Almeida Borges</t>
  </si>
  <si>
    <t>Maria Inês Ferreira Silvestre Rosado dos Santos</t>
  </si>
  <si>
    <t>Marta Lau de Sales</t>
  </si>
  <si>
    <t>Matilde de Figueiredo Lopes Nisa Marques</t>
  </si>
  <si>
    <t>Nicolas Lopo da Silva Oliveira</t>
  </si>
  <si>
    <t>Rodrigo Azevedo Paulo Sousa Gonçalves</t>
  </si>
  <si>
    <t>Salvador Luis Alves Martins de Pinho</t>
  </si>
  <si>
    <t>André Soares Dias</t>
  </si>
  <si>
    <t>Daniela Gerber</t>
  </si>
  <si>
    <t>Diogo Fernando dos Santos Monteiro</t>
  </si>
  <si>
    <t>Diogo Rodrigues Ferreira</t>
  </si>
  <si>
    <t>Filipa Abrantes Pereira da Silva</t>
  </si>
  <si>
    <t>Francisco Duarte Seara Duque Pereira Duarte</t>
  </si>
  <si>
    <t>Gaspar Santos Almeida Arsénio</t>
  </si>
  <si>
    <t>Guilherme Romão da Silva Machado Romeiras</t>
  </si>
  <si>
    <t>Jessica Sénia Diogo Gonçalves</t>
  </si>
  <si>
    <t>João Maria Miranda Tavares de Oliveira</t>
  </si>
  <si>
    <t>João Miguel Capela Bacalhau</t>
  </si>
  <si>
    <t>Lucas Constantino Sequeira Ferreira</t>
  </si>
  <si>
    <t>Márcio Alexandre Semedo Monteiro</t>
  </si>
  <si>
    <t>Maria Leonor Pousinho dos Santos Costa</t>
  </si>
  <si>
    <t>Maria Teresa Saramago Landureza de Shirley Dias</t>
  </si>
  <si>
    <t>Natalia López Sanabria</t>
  </si>
  <si>
    <t>Pedro Amorim de Melo Cordeiro</t>
  </si>
  <si>
    <t>Rafael  Varge Almeida Gonçalves Silva</t>
  </si>
  <si>
    <t>Rafael Varajão Veiga</t>
  </si>
  <si>
    <t>Samuel Alexandre dos Santos Morais</t>
  </si>
  <si>
    <t>Santiago da Costa de Sousa de Macedo Flores</t>
  </si>
  <si>
    <t>Tomás Saraiva Nogueira</t>
  </si>
  <si>
    <t>Diogo Cordeiro Mariais</t>
  </si>
  <si>
    <t>Francisca Barros Figueiredo Horta Faria</t>
  </si>
  <si>
    <t>Gonçalo Nobre Piedade Rodrigues</t>
  </si>
  <si>
    <t>Henrique Alves Sá Pereira</t>
  </si>
  <si>
    <t>Inês Amaro Ferreira</t>
  </si>
  <si>
    <t>Inês Margalho Carrilho de Oliveira Frazão</t>
  </si>
  <si>
    <t>João da Mota Rodrigues Tomás Francisco</t>
  </si>
  <si>
    <t>Luís Manuel Magalhães Costa</t>
  </si>
  <si>
    <t>Madalena Maria da Palma e Correia Barros</t>
  </si>
  <si>
    <t>Mafalda Rios Barbosa</t>
  </si>
  <si>
    <t>Manuel Torres Correia</t>
  </si>
  <si>
    <t>Margarida Afonso Moreira</t>
  </si>
  <si>
    <t>Maria Carmen Morais Gamito</t>
  </si>
  <si>
    <t>Maria Constança Miranda Franco Frazão Brígida</t>
  </si>
  <si>
    <t>Maria Inês Batista Nunes de Carvalho Pedaço</t>
  </si>
  <si>
    <t>Marta Alexandra Figueiredo Xavier</t>
  </si>
  <si>
    <t>Pedro Miguel de Carvalho Esteves</t>
  </si>
  <si>
    <t>Rita Carichas Liberal Moreno</t>
  </si>
  <si>
    <t>Ronaldo Pina Tavares</t>
  </si>
  <si>
    <t>Tiago Filipe Ramos Fernandes</t>
  </si>
  <si>
    <t>Tomás Faleiro Pereira</t>
  </si>
  <si>
    <t>Vasco Miguel Valério Salvador</t>
  </si>
  <si>
    <t>Vicente de Jesus Matias Rodrigues Lemos</t>
  </si>
  <si>
    <t>Afonso Brito Fernandes Alves</t>
  </si>
  <si>
    <t>Ali Khamchan</t>
  </si>
  <si>
    <t>Beatriz Belo Costa Santos</t>
  </si>
  <si>
    <t>Beatriz Dinis Verhaeghe</t>
  </si>
  <si>
    <t>Bernardo Costa Pajczer</t>
  </si>
  <si>
    <t>Carolina Mourinha de Jesus</t>
  </si>
  <si>
    <t>David Puga Moutinho Gonçalves</t>
  </si>
  <si>
    <t>Duarte oliveira de Melo Biscaia</t>
  </si>
  <si>
    <t>Francisca Gonçalves Cesário</t>
  </si>
  <si>
    <t>Gonçalo Coelho Leite da Silva Barreto</t>
  </si>
  <si>
    <t>Gonçalo Pedreño Mourão</t>
  </si>
  <si>
    <t>Gonçalo Sousa Costa</t>
  </si>
  <si>
    <t>Janete Sofia Neves dos Santos</t>
  </si>
  <si>
    <t>Joana Maria da Cunha Monteiro Claro de Castro</t>
  </si>
  <si>
    <t>João Francisco Tenório Ramos Valente</t>
  </si>
  <si>
    <t>João Pedro Areias Marques</t>
  </si>
  <si>
    <t>Jorge de Melo</t>
  </si>
  <si>
    <t>Margarida Pereira de Brito</t>
  </si>
  <si>
    <t>Mariana dos Mártires de Sá e Pires da Cruz</t>
  </si>
  <si>
    <t>Marta Oliveira Bastos</t>
  </si>
  <si>
    <t>Martim Gonçalo Quaresma Ferreira</t>
  </si>
  <si>
    <t>Patrícia Patrício Chiziane</t>
  </si>
  <si>
    <t>Paulo de Melo</t>
  </si>
  <si>
    <t>Rita Lorenz Peralta Lourenço</t>
  </si>
  <si>
    <t>Rita Sofia Ferreira Afonso</t>
  </si>
  <si>
    <t>Rodrigo da Costa da Gama Barata</t>
  </si>
  <si>
    <t>Teresinha Maria Tavares Tamagnini</t>
  </si>
  <si>
    <t>Tomás Novais dos Reis Cardoso Lima</t>
  </si>
  <si>
    <t>Afonso de Almeida Cardoso</t>
  </si>
  <si>
    <t>Afonso Morais Guedes</t>
  </si>
  <si>
    <t>Beatriz Lobato Carvalho Bruno Lagos</t>
  </si>
  <si>
    <t>Bernardo Pinto Fialho Teixeira da Silva</t>
  </si>
  <si>
    <t>Catarina Louro de Freitas</t>
  </si>
  <si>
    <t>Clara Justo de Carvalho</t>
  </si>
  <si>
    <t>Guilherme Santos Mestre Rosa Reis</t>
  </si>
  <si>
    <t>Gustavo da Silva Coutinho</t>
  </si>
  <si>
    <t>Inês Matias Salgueiro Marques Bispo</t>
  </si>
  <si>
    <t>Joana Sofia Jardim Nascimento Pires Brás</t>
  </si>
  <si>
    <t>João Paulo Pereira de Brito Líbano Monteiro</t>
  </si>
  <si>
    <t>José Maria Collares Rodrigues Andrade</t>
  </si>
  <si>
    <t>José Santos Corte</t>
  </si>
  <si>
    <t>Laura Sofia Dias dos Santos</t>
  </si>
  <si>
    <t>Leonor Mergulhão Alves Baptista de Almeida</t>
  </si>
  <si>
    <t>Margarida Maria Horta Osório Cabral</t>
  </si>
  <si>
    <t>Maria Coelho dos Reis Mercês de Mello</t>
  </si>
  <si>
    <t>Maria Inês Pinho Peters</t>
  </si>
  <si>
    <t>Maria Melo e Castro Noronha de Figueiredo</t>
  </si>
  <si>
    <t>Mariana Fino Rodrigues</t>
  </si>
  <si>
    <t>Marta Vieira Mateus Ferreira Rola</t>
  </si>
  <si>
    <t>Miguel Arez Lopes e Venda</t>
  </si>
  <si>
    <t>Pedro Miguel Ruela Forjaz de Brito Cirurgião</t>
  </si>
  <si>
    <t>Rodrigo de Brito Antão Gago</t>
  </si>
  <si>
    <t>Sofia Matias Salgueiro Marques Bispo</t>
  </si>
  <si>
    <t>Tiago Maria Oliveira de Carvalho</t>
  </si>
  <si>
    <t>Tomás Franco de Matos e Silva Neves</t>
  </si>
  <si>
    <t>Alessandro Costa Campagna</t>
  </si>
  <si>
    <t>Ana Carolina Andrade Fonseca</t>
  </si>
  <si>
    <t>Ana Cristina Caroça Tomé de Jesus</t>
  </si>
  <si>
    <t>Bryan Batista Lopes Souza Moura</t>
  </si>
  <si>
    <t>Camila Teixeira Spínola</t>
  </si>
  <si>
    <t>Carolina Gomes Pereira</t>
  </si>
  <si>
    <t>Diogo Murteira Vaz de Carvalho</t>
  </si>
  <si>
    <t>Francisco Maria Domingues dos Reis</t>
  </si>
  <si>
    <t>Iara Alexandra Dias Cruz</t>
  </si>
  <si>
    <t>Laura Machado de Matos Pinto</t>
  </si>
  <si>
    <t>Leonardo Manuel Silva Pereira</t>
  </si>
  <si>
    <t>Leonor Pinto de Jesus Moura Fernandes</t>
  </si>
  <si>
    <t>Margarida Miranda Morais</t>
  </si>
  <si>
    <t>Maria do Canto Nobre Guedes Belo Braga</t>
  </si>
  <si>
    <t>Maria Spínola Borges Correia Ricou</t>
  </si>
  <si>
    <t>Mariana Leite de Carvalho</t>
  </si>
  <si>
    <t>Pedro Manuel Pazos Alonso Mendes Barros</t>
  </si>
  <si>
    <t>Rita Duarte Lima Mourinho Marcelo</t>
  </si>
  <si>
    <t>Rodrigo de Freitas Taborda</t>
  </si>
  <si>
    <t>Teresa Miranda Reis Bêco de Lôbo</t>
  </si>
  <si>
    <t>Tiago Travancas da Costa</t>
  </si>
  <si>
    <t>Tomás de Almeida Leitão</t>
  </si>
  <si>
    <t>Tomás Gião Cardoso Moutoso do Nascimento</t>
  </si>
  <si>
    <t>Vicente Pereira da Silva</t>
  </si>
  <si>
    <t>Vitor Alexandre Reis Mascarenhas dos Santos</t>
  </si>
  <si>
    <t>Xavier Miranda de Oliveira Boucherie Mendes</t>
  </si>
  <si>
    <t>Bohdan Domokurov</t>
  </si>
  <si>
    <t>André Luís Martins Lopo</t>
  </si>
  <si>
    <t>Beatriz Assis Barreto</t>
  </si>
  <si>
    <t>Beatriz Henriques Dean da Silva</t>
  </si>
  <si>
    <t>Carolina de Arêz Duarte e Figueiredo Carpinteiro</t>
  </si>
  <si>
    <t>Carolina Michelle Booher Mendanha Cruzinha</t>
  </si>
  <si>
    <t>Daniel Sotta Barroso</t>
  </si>
  <si>
    <t>Frederico Ferreira Pedrosa Tibúrcio Luc</t>
  </si>
  <si>
    <t>Gonçalo Manuel Pereira Mendes</t>
  </si>
  <si>
    <t>Gonçalo Morais Dahlin Ortigão Correia</t>
  </si>
  <si>
    <t>João Miguel dos Santos Vasconcelos de Sousa Correia</t>
  </si>
  <si>
    <t>José Maria Landureza de Paiva Shirley Dias</t>
  </si>
  <si>
    <t>Krish Hiren Tambaclal</t>
  </si>
  <si>
    <t>Leonor dos Santos Ribeiro da Silva</t>
  </si>
  <si>
    <t>Leonor Maria Correia da Silva D' Aguiar</t>
  </si>
  <si>
    <t>Luísa de Barros Baptista Magalhães Pimenta</t>
  </si>
  <si>
    <t>Madalena de Moura Souto da Silva Bento</t>
  </si>
  <si>
    <t>Maria João Maia Carias Oliveira Amaro</t>
  </si>
  <si>
    <t>Maria Leonor da Costa Lérias</t>
  </si>
  <si>
    <t>Maria Teresa Barradas Pinto Machado</t>
  </si>
  <si>
    <t>Maria Tomé Martins</t>
  </si>
  <si>
    <t>Marta Tendeiro de Sá Pedroso</t>
  </si>
  <si>
    <t>Pedro Rafael Fernandes Martinho</t>
  </si>
  <si>
    <t>Rita Pinheiro Zabumba</t>
  </si>
  <si>
    <t>Salvador Ferreira Martins Gourinho Pereira</t>
  </si>
  <si>
    <t>Teresa Ferreira Rolo de Lacerda Morgado</t>
  </si>
  <si>
    <t>Tiago Miguel Pereira Rego Gil</t>
  </si>
  <si>
    <t>Vasco Salvador Fernando</t>
  </si>
  <si>
    <t>António Maria Rebelo Penha Monteiro</t>
  </si>
  <si>
    <t>Catarina Brito Sena</t>
  </si>
  <si>
    <t>Cláudia Nave Monteiro</t>
  </si>
  <si>
    <t>Eduardo António Dias Silva Lopes</t>
  </si>
  <si>
    <t>Eva Luna Alcobia Rego</t>
  </si>
  <si>
    <t>Francisco da Cunha Capucho</t>
  </si>
  <si>
    <t>Gonçalo Duarte Rouxinol dos Santos</t>
  </si>
  <si>
    <t>Gonçalo Luís Knopfli de Carvalho</t>
  </si>
  <si>
    <t>Inês Filipa Reis Costa</t>
  </si>
  <si>
    <t>Isabel de Salles Novo Pereira</t>
  </si>
  <si>
    <t>João Tomé de Carvalho Branco</t>
  </si>
  <si>
    <t>Leonor Cordeiro Pereira</t>
  </si>
  <si>
    <t>Leonor Monteiro Mendes</t>
  </si>
  <si>
    <t>Manuel Bourdain de Macedo Rosado</t>
  </si>
  <si>
    <t>Margarida Felga Grossinho</t>
  </si>
  <si>
    <t>Maria do Carmo Neves Sequeira</t>
  </si>
  <si>
    <t>Maria Francisca Frischknecht de Oliveira</t>
  </si>
  <si>
    <t>Maria Francisca Pereira de Castro Silva</t>
  </si>
  <si>
    <t>Martim Cascalheira da Silva Mexia Leitão</t>
  </si>
  <si>
    <t>Miguel Maria de Sousa Garcia Gomes</t>
  </si>
  <si>
    <t>Pedro Miguel da Silva Cruz</t>
  </si>
  <si>
    <t>Raquel Lopes Cardoso</t>
  </si>
  <si>
    <t>Ricardo Serra Policarpo de Figueiredo e Sousa</t>
  </si>
  <si>
    <t>Rita Bettencourt Farinha</t>
  </si>
  <si>
    <t>Rita Gaspar Madeira</t>
  </si>
  <si>
    <t>Romeu Fernandes Vieira</t>
  </si>
  <si>
    <t>Sara Yasmin Garcia Fonseca Veiga</t>
  </si>
  <si>
    <t>Teresa Maria Santos de Oliveira</t>
  </si>
  <si>
    <t>Vicente Carlos de Oliveira Merino Ferraz</t>
  </si>
  <si>
    <t>Ana Beatriz Ramos dos Passos Reis</t>
  </si>
  <si>
    <t>Ana Rita Silva Alfaiate</t>
  </si>
  <si>
    <t>Fábio Alexandre Oliveira Fernandes</t>
  </si>
  <si>
    <t>Francisco Zambujo Rodrigues dos Santos</t>
  </si>
  <si>
    <t>Gonçalo Tendeiro Canha Cabral Sacadura</t>
  </si>
  <si>
    <t>Hugo Filipe do Nascimento Tomaz</t>
  </si>
  <si>
    <t>Inês de Figueiredo Cravino</t>
  </si>
  <si>
    <t>Inês Moutinho Covas</t>
  </si>
  <si>
    <t>Isabela Cristine dos Santos Sousa</t>
  </si>
  <si>
    <t>Joana Filipa Alves do Cabo</t>
  </si>
  <si>
    <t>Joana Nobre Franco Paulino Martins</t>
  </si>
  <si>
    <t>João Miguel Malveiro Auxilia</t>
  </si>
  <si>
    <t>José Henrique Cardoso Achando Álvaro</t>
  </si>
  <si>
    <t>José Maria Ferreira Martins Gourinho Pereira</t>
  </si>
  <si>
    <t>Laura Sofia dos Santos Dias</t>
  </si>
  <si>
    <t>Leonor Carvalho Rodrigues de Sousa</t>
  </si>
  <si>
    <t>Madalena Maria de Almeida Oliveira Frescata</t>
  </si>
  <si>
    <t>Madalena Vilhena Leite Landeiro Escarigo</t>
  </si>
  <si>
    <t>Maria Francisca Corrêa Villa Abecassis</t>
  </si>
  <si>
    <t>Maria Vaz Sarafana de Matos Chaves</t>
  </si>
  <si>
    <t>Mariana Antunes Proença</t>
  </si>
  <si>
    <t>Miguel Veiga de Noronha</t>
  </si>
  <si>
    <t>Paulo Diogo Coimbra dos Santos</t>
  </si>
  <si>
    <t>Pedro Oliveira Simões</t>
  </si>
  <si>
    <t>Ricardo Simões Cordeiro de Magalhães</t>
  </si>
  <si>
    <t>Rodrigo Oliveira Simões</t>
  </si>
  <si>
    <t>Tiago Madail Carrelhas</t>
  </si>
  <si>
    <t>Tomás Abrantes Pereira da Silva</t>
  </si>
  <si>
    <t>Vrajesh Jignesh Vrajlal</t>
  </si>
  <si>
    <t>Amanda Antónia Portela Bento</t>
  </si>
  <si>
    <t>Diogo Miguel Aleluia Rodrigues</t>
  </si>
  <si>
    <t>Diogo Pereira Lourenço</t>
  </si>
  <si>
    <t>Filipa Rodrigues Alves</t>
  </si>
  <si>
    <t>Geovanna Freire Rodrigues</t>
  </si>
  <si>
    <t>Iara Alexandra Azevedo Castro Rosa</t>
  </si>
  <si>
    <t>Inês de Bragança Guerrero Bastos</t>
  </si>
  <si>
    <t>Isabela Souza Dias</t>
  </si>
  <si>
    <t>Joana Sofia dos Santos Baeta</t>
  </si>
  <si>
    <t>João Pedro Lopes de Castro Rodrigues</t>
  </si>
  <si>
    <t>Joice Helena Borges Alves</t>
  </si>
  <si>
    <t>Lourenço Ponteiro Santos</t>
  </si>
  <si>
    <t>Madalena Viegas Silva</t>
  </si>
  <si>
    <t>Maiara Yuwki Esteves Chantre</t>
  </si>
  <si>
    <t>Matilde Sousa Neves</t>
  </si>
  <si>
    <t>Miguel Duarte Falcão dos Santos</t>
  </si>
  <si>
    <t>Miguel Pando Ferreira de Castro</t>
  </si>
  <si>
    <t>Miriam Monteiro Pacheco</t>
  </si>
  <si>
    <t>Pedro de Bragança Praia</t>
  </si>
  <si>
    <t>Pedro Paulino Varela da Cruz Francisco</t>
  </si>
  <si>
    <t>Rodrigo Correia Viola Nina Duarte</t>
  </si>
  <si>
    <t>Sálibo Chen</t>
  </si>
  <si>
    <t>Selma Chantre Marques da Costa</t>
  </si>
  <si>
    <t>Tomás António Muralha Alçada Padez Galvão</t>
  </si>
  <si>
    <t>Viktoriia Dmytruk</t>
  </si>
  <si>
    <t>Ana Marta Figueiredo de Barros</t>
  </si>
  <si>
    <t>António Maria Gonçalves da Silva Segard</t>
  </si>
  <si>
    <t>António Maria Silva Bacalhau Santinho Carvalho</t>
  </si>
  <si>
    <t>Bernardo de Ascenção Santos</t>
  </si>
  <si>
    <t>Bohdan Vinnik</t>
  </si>
  <si>
    <t>Carolina de Araújo Castanheira</t>
  </si>
  <si>
    <t>Daniela Alexandra Martins Anjos</t>
  </si>
  <si>
    <t>Duarte Alexandre Bento Santos Tavares Mendes</t>
  </si>
  <si>
    <t>Guilherme David Cunha Amaral Dias</t>
  </si>
  <si>
    <t>Joana Barão da Cunha Ferreira Martins</t>
  </si>
  <si>
    <t>João Miguel da Costa Lérias</t>
  </si>
  <si>
    <t>Leonor dos Reis Ferreira</t>
  </si>
  <si>
    <t>Leonor Pimentel Pereira</t>
  </si>
  <si>
    <t>Luísa Maria Leal da Silva</t>
  </si>
  <si>
    <t>Manuel Maria Duarte Filipe</t>
  </si>
  <si>
    <t>Maria Beatriz Ribeiro Lopes</t>
  </si>
  <si>
    <t>Maria Madalena Carrega Dias</t>
  </si>
  <si>
    <t>Maria Rebello da Silva Líbano Monteiro</t>
  </si>
  <si>
    <t>Marta Filipa da Silva Piçarra Gomes</t>
  </si>
  <si>
    <t>Marta Neves da Costa Santos</t>
  </si>
  <si>
    <t>Matilde Rebouço Gonçalves</t>
  </si>
  <si>
    <t>Pedro Gil da Luz Rocha Machado Vale</t>
  </si>
  <si>
    <t>Pedro Zacarias Taveira Lourenço</t>
  </si>
  <si>
    <t>Rafael Alexandre Melo Costa</t>
  </si>
  <si>
    <t>Rhuan Kennedy Martins de Oliveira</t>
  </si>
  <si>
    <t>Teresa Maria Teixeira da Fonseca Bachofen Lehrfeld</t>
  </si>
  <si>
    <t>Tomás Grossinho Esteves</t>
  </si>
  <si>
    <t>Ana Beatriz Pereira Azevedo</t>
  </si>
  <si>
    <t>Ana Francisca Gonçalves Gomes</t>
  </si>
  <si>
    <t>Diogo de Azevedo Rodrigues Duarte Filipe</t>
  </si>
  <si>
    <t>Diogo Torres Correia</t>
  </si>
  <si>
    <t>Fernando Gonçalo Fernandes da Rosa Pestana Marques</t>
  </si>
  <si>
    <t>Francisco Maria Nunes Janeiro</t>
  </si>
  <si>
    <t>Jorge Luís Freitas Lemos</t>
  </si>
  <si>
    <t>José Maria Felkai Galamba de Oliveira</t>
  </si>
  <si>
    <t>Manuel Neves e Sousa dos Santos Silva</t>
  </si>
  <si>
    <t>Mariana Baptista Neno dos Santos</t>
  </si>
  <si>
    <t>Martim Rendeiro Bento</t>
  </si>
  <si>
    <t>Matilde Almeida Paulo Guerreiro Murta</t>
  </si>
  <si>
    <t>Miguel Godinho da Palma</t>
  </si>
  <si>
    <t>Pedro Mendonça Ferreira Dias Delgado</t>
  </si>
  <si>
    <t>Pedro Miguel Silveira de Serpa e Apolinário</t>
  </si>
  <si>
    <t>Raquel Nunes Guerreiro de Brito</t>
  </si>
  <si>
    <t>Ricardo Oliveira Marques</t>
  </si>
  <si>
    <t>Rita Cordeiro Mendes</t>
  </si>
  <si>
    <t>Simão Dias Mendes</t>
  </si>
  <si>
    <t>Simão Sá Silva</t>
  </si>
  <si>
    <t>Tiago Afonso Rodrigues Cardoso</t>
  </si>
  <si>
    <t>Tiago Filipe da Silva Almeida Pereira</t>
  </si>
  <si>
    <t>Tiago Gomes de Freitas</t>
  </si>
  <si>
    <t>Tiago Pinto Leite Barreiros</t>
  </si>
  <si>
    <t>Tomás de Matos Delgado Rodrigues Loureiro</t>
  </si>
  <si>
    <t>Tomás Prista da Graça Rodrigues</t>
  </si>
  <si>
    <t>Tomás Sousa Jerónimo Alvarez Troncoso</t>
  </si>
  <si>
    <t>Ana Margarida dos Santos Ferreira Almeida Tomás</t>
  </si>
  <si>
    <t>Beatriz Arraia Vieira</t>
  </si>
  <si>
    <t>Beatriz Branco da Mota</t>
  </si>
  <si>
    <t>Bernardo Pedro da Silva Assis Conceição</t>
  </si>
  <si>
    <t>Carolina Galheto Gomes</t>
  </si>
  <si>
    <t>Daniela Rodrigues Ferreira</t>
  </si>
  <si>
    <t>Daniela Santos Xavier Silva</t>
  </si>
  <si>
    <t>Francisca de Castro Baptista Fernandes</t>
  </si>
  <si>
    <t>Francisco Gonçalves Borges Simões</t>
  </si>
  <si>
    <t>Francisco Manuel de Magalhães Costa</t>
  </si>
  <si>
    <t>Francisco Miguel P.Cotrim Pinto Mendonça</t>
  </si>
  <si>
    <t>Francisco Monteiro Pereira Silva Simões</t>
  </si>
  <si>
    <t>Guilherme Filipe da Silva e Pinto</t>
  </si>
  <si>
    <t>Joana Pereira Reis Almeida Fernandes</t>
  </si>
  <si>
    <t>Joana Sousa Brito</t>
  </si>
  <si>
    <t>João Maria dos Santos Leitão dos Santos Joaquim</t>
  </si>
  <si>
    <t>Madalena Nunes Abreu Matos Tanqueiro</t>
  </si>
  <si>
    <t>Mafalda Sofia S.Fontes Rebelo de Oliveira</t>
  </si>
  <si>
    <t>Maria de Sá Biscaia da Silva Rosa</t>
  </si>
  <si>
    <t>Maria Peleira Gouveia</t>
  </si>
  <si>
    <t>Patrícia da Conceição Silva</t>
  </si>
  <si>
    <t>Rodrigo Pereira Anastácio Inglês</t>
  </si>
  <si>
    <t>Tiago Dias Portugal</t>
  </si>
  <si>
    <t>Tomás de Prata Ribeiro</t>
  </si>
  <si>
    <t>Tomás de Azevedo P.de Sousa Gonçalves</t>
  </si>
  <si>
    <t>Tomás de Sottomayor Machado Diz Basílio</t>
  </si>
  <si>
    <t>Tomás Felix Martins</t>
  </si>
  <si>
    <t>Vicente Monteiro Pacheco</t>
  </si>
  <si>
    <t>Afonso Worm Pereira Bastos</t>
  </si>
  <si>
    <t>Ana Sofia Brito Garcia</t>
  </si>
  <si>
    <t>André Filipe Peixoto Figueiredo dos Santos Lopes</t>
  </si>
  <si>
    <t>Beatriz Napoleão Rangel de Carvalho</t>
  </si>
  <si>
    <t>Camila Nicole Booher Mendanha Cruzinha</t>
  </si>
  <si>
    <t>Claudia de Figueiredo e Sousa Aldeia</t>
  </si>
  <si>
    <t>Diogo Rodrigues Gonçalves</t>
  </si>
  <si>
    <t>Francisco Montenegro Ferreira Botelho</t>
  </si>
  <si>
    <t>Gonçalo Gabriel Martins Correia Rodrigues de Freitas</t>
  </si>
  <si>
    <t>Guilherme Maltês Costa Soares</t>
  </si>
  <si>
    <t>Henrique José Domingos Ribeiro</t>
  </si>
  <si>
    <t>Inês dos Anjos Pereira</t>
  </si>
  <si>
    <t>Inês Reis Rodrigues Picardo Nunes</t>
  </si>
  <si>
    <t>Inês Silvério de Brito</t>
  </si>
  <si>
    <t>Inês Younes Pires Canto e Castro</t>
  </si>
  <si>
    <t>Joana Catarina Chaves Baptista</t>
  </si>
  <si>
    <t>João Manuel Carvalho Manita</t>
  </si>
  <si>
    <t>João Maria Henriques Santos Martins Teixeira</t>
  </si>
  <si>
    <t>Lara Meiline Oliveira de Sousa Guimarães</t>
  </si>
  <si>
    <t>Madalena Maria Alves Barrinha</t>
  </si>
  <si>
    <t>Madalena Vilaça de Sousa P.dos Santos</t>
  </si>
  <si>
    <t>Manuel Maria Loureiro Pinto de Castelo Branco</t>
  </si>
  <si>
    <t>Matilde da Ponte Lopes</t>
  </si>
  <si>
    <t>Miguel Pereira Pinto</t>
  </si>
  <si>
    <t>Pedro Gonçalo Rodrigues Vale</t>
  </si>
  <si>
    <t>Sofia Rocha Anão</t>
  </si>
  <si>
    <t>Vasco Esteves Morais Coelho da Mota</t>
  </si>
  <si>
    <t>António Thadeu Marques Neto</t>
  </si>
  <si>
    <t>Bárbara Mendes Lombardi</t>
  </si>
  <si>
    <t>Duarte Miguel Cruz Trigo de Sousa</t>
  </si>
  <si>
    <t>Eva Ribeiro Carlos</t>
  </si>
  <si>
    <t>Filipe Ferreira de Matos Gonçalves Cordeiro</t>
  </si>
  <si>
    <t>Gonçalo Manuel Ataíde N.Mendes Silva</t>
  </si>
  <si>
    <t>Guilherme Evangelista Nunes de Sena</t>
  </si>
  <si>
    <t>Henrique Miguel Paulista dos Santos</t>
  </si>
  <si>
    <t>Henrique Pinto Basto Sabino de Sousa</t>
  </si>
  <si>
    <t>Júlio Silva Peixoto de Almeida</t>
  </si>
  <si>
    <t>Leonor de Sousa Gião Gamito Reis</t>
  </si>
  <si>
    <t>Luís Pedro Leal Viana Mendanha Cruzinha</t>
  </si>
  <si>
    <t>Madalena Carvalho Lourenço</t>
  </si>
  <si>
    <t>Mafalda Lucas de Cunha</t>
  </si>
  <si>
    <t>Márcia Soares Magalhães</t>
  </si>
  <si>
    <t>Maria Inês Nunes Raposo</t>
  </si>
  <si>
    <t>Mariana da Silva Santos de Almeida Rosado</t>
  </si>
  <si>
    <t>Mariana João Cesário</t>
  </si>
  <si>
    <t>Martim Miranda Gonçalves Franco Calçada</t>
  </si>
  <si>
    <t>Martim Rocha de C.de Avillez Figueiredo</t>
  </si>
  <si>
    <t>Natacha Alexandra Vassalo Pires</t>
  </si>
  <si>
    <t>Pedro Afonso D oliveira Valente</t>
  </si>
  <si>
    <t>Raquel Marques Sério Moreira de Oliveira</t>
  </si>
  <si>
    <t>Sara Jorge da Silva Veiga</t>
  </si>
  <si>
    <t>Sara Luísa Teixeira da Cunha</t>
  </si>
  <si>
    <t>Tomás Mourinho Lopes</t>
  </si>
  <si>
    <t>Diogo Pinto Rogado Guerreiro</t>
  </si>
  <si>
    <t>Afonso Jorge Jaques de Carvalho Pires</t>
  </si>
  <si>
    <t>Ana da Conceição Robalo Hipólito Andrade</t>
  </si>
  <si>
    <t>Ana Mafalda Carpinteiro Sobral</t>
  </si>
  <si>
    <t>Beatriz Antunes Penso</t>
  </si>
  <si>
    <t>Beatriz Maria Barreiros dos Santos Silva</t>
  </si>
  <si>
    <t>Constança Peres Leão Abreu da Fonseca</t>
  </si>
  <si>
    <t>Daniel Lando Monteiro Sebastião</t>
  </si>
  <si>
    <t>Diogo Miguel Guimarães Simões da Rosa Alves</t>
  </si>
  <si>
    <t>Francisco Barreto de Barros Antunes</t>
  </si>
  <si>
    <t>Francisco Manuel Alves Gusmão Fins</t>
  </si>
  <si>
    <t>Francisco Maria da Silva Santos S.Ferreira</t>
  </si>
  <si>
    <t>Gonçalo Ferreira de Deus</t>
  </si>
  <si>
    <t>Leonardo Luís Lopes Salta Nunes</t>
  </si>
  <si>
    <t>Lourenço Celestino Soares Duarte Fernandes</t>
  </si>
  <si>
    <t>Luíz Henrique Gomes Belizário Viana</t>
  </si>
  <si>
    <t>Margarida Neves de Almeida Abreu Louro</t>
  </si>
  <si>
    <t>Maria Benedita da S Mendes Novais Carvalhais</t>
  </si>
  <si>
    <t>Maria de Oliveira Ribeiro Mousinho Esteves</t>
  </si>
  <si>
    <t>Maria do Carmo Mesquita e Carmo Pestana Bastos</t>
  </si>
  <si>
    <t>Maria Francisca de A.Ramos S.Landureza</t>
  </si>
  <si>
    <t>Marta Rebelo da Silva da Costa Ramalho</t>
  </si>
  <si>
    <t>Matilde Maria Sameiro Torres Marques</t>
  </si>
  <si>
    <t>Pedro Maria Nobre Rebelo de Oliveira Monteiro</t>
  </si>
  <si>
    <t>Tomás Gomes Ferreira</t>
  </si>
  <si>
    <t>Vasco Palma Varela de Sousa Leão</t>
  </si>
  <si>
    <t>Lehener de Zubaida Arsénio</t>
  </si>
  <si>
    <t>Ana Catarina Dias Vinagre</t>
  </si>
  <si>
    <t>Ana Raquel Dias Lima Ribeiro Mendonça</t>
  </si>
  <si>
    <t>Anthony Sanches Arnell</t>
  </si>
  <si>
    <t>António Maria Collares Rodrigues Andrade</t>
  </si>
  <si>
    <t>Beatriz Rosado Felga</t>
  </si>
  <si>
    <t>Carlota Silva Bacalhau Santinho Carvalho</t>
  </si>
  <si>
    <t>Diogo Seixas Ferreira</t>
  </si>
  <si>
    <t>Erica Solange Andrade Almeida</t>
  </si>
  <si>
    <t>Francisco Oliveira Simões Gentil Quina</t>
  </si>
  <si>
    <t>Inês Leiria de Lima Montenegro Carvalhais</t>
  </si>
  <si>
    <t>Inês Maria Pinto Gonçalves Pragana</t>
  </si>
  <si>
    <t>João Luís Baptista Rocha</t>
  </si>
  <si>
    <t>João Miguel Francisco Salgado</t>
  </si>
  <si>
    <t>Madalena Lopes da Silva</t>
  </si>
  <si>
    <t>Maria Alexandrina Ticas Moleiro</t>
  </si>
  <si>
    <t>Maria Catarina Antunes Costa Fernandes</t>
  </si>
  <si>
    <t>Maria Constança da Silva Cunha Afonso Farinha</t>
  </si>
  <si>
    <t>Maria Vala Lameiras da Costa</t>
  </si>
  <si>
    <t>Mariana Santos de Matos Moreira Rato</t>
  </si>
  <si>
    <t>Miguel Castanheira de Almeida</t>
  </si>
  <si>
    <t>Miguel dos Reis Ferreira</t>
  </si>
  <si>
    <t>Miguel Jorge Coutinho Soares</t>
  </si>
  <si>
    <t>Pedro Alexandre Castanheira Duarte</t>
  </si>
  <si>
    <t>Tiago Alexandre Ribeiro Mendonça Morais Martins</t>
  </si>
  <si>
    <t>Tiago Pinto Soeira</t>
  </si>
  <si>
    <t>Vasco Mesquita e Carmo Pestana Bastos</t>
  </si>
  <si>
    <t>Beatriz Pires Barroso</t>
  </si>
  <si>
    <t>Daniela Sofia Valverde Brás</t>
  </si>
  <si>
    <t>Diogo Alexandre Cruz Gomes</t>
  </si>
  <si>
    <t>Diogo Filipe Almas Galvoeira</t>
  </si>
  <si>
    <t>Filipa Vaz Costa Adrião</t>
  </si>
  <si>
    <t>Francisco Machado Teodoro da Costa Birra</t>
  </si>
  <si>
    <t>Gonçalo Alexandre Caeiro Raposeira</t>
  </si>
  <si>
    <t>Jade Lins Morais</t>
  </si>
  <si>
    <t>Madalena Maria Baptista Gonçalves S Pombal</t>
  </si>
  <si>
    <t>Manuel Cruz Oliveira Ataíde Sampaio</t>
  </si>
  <si>
    <t>Manuel Maria Barradas Pinto Machado</t>
  </si>
  <si>
    <t>Maria Margarida Magalhães Fechas Momade</t>
  </si>
  <si>
    <t>Maria Pilar da Cunha N.Galvão de Carvalho</t>
  </si>
  <si>
    <t>Pedro Miguel Soares Alexandre</t>
  </si>
  <si>
    <t>Pilar Galhardo Sousa Sotto Maior Salavessa</t>
  </si>
  <si>
    <t>Rita Alexandra Felga Ribeiro Mendes Vital</t>
  </si>
  <si>
    <t>Rute Filipa Alves Batista Pinto</t>
  </si>
  <si>
    <t>Sauan Ferreira Campos</t>
  </si>
  <si>
    <t>Vera Rita Rodrigues Sousa</t>
  </si>
  <si>
    <t>Xavier Gaspar Madeira</t>
  </si>
  <si>
    <t>Yara Alexandra Tavares Rodrigues</t>
  </si>
  <si>
    <t>Sara Flores Cunha</t>
  </si>
  <si>
    <t>Hiago da Silva Barbosa</t>
  </si>
  <si>
    <t>Ana Rita Fernandes de Pádua</t>
  </si>
  <si>
    <t>André Afonso Rodrigues Firmino</t>
  </si>
  <si>
    <t>André Maia Rocha</t>
  </si>
  <si>
    <t>Beatriz Cardoso Rebanda</t>
  </si>
  <si>
    <t>Carolina Leitão Machado Oliveira</t>
  </si>
  <si>
    <t>Diogo Maltez Oliveira</t>
  </si>
  <si>
    <t>Francisco Margalho Carrilho de Oliveira Frazão</t>
  </si>
  <si>
    <t>Gonçalo Manuel Vieira dos Santos</t>
  </si>
  <si>
    <t>Inês Leitão Machado Oliveira</t>
  </si>
  <si>
    <t>Joana De Melo Gonçalves</t>
  </si>
  <si>
    <t>João Cavalcanti Assis</t>
  </si>
  <si>
    <t>João Maria Henriques Madeira Pereira</t>
  </si>
  <si>
    <t>José Duarte Madeira</t>
  </si>
  <si>
    <t>Leonor Nobre Azevedo Caetano</t>
  </si>
  <si>
    <t>Madalena Elias de Carvalho Conceição Urbano</t>
  </si>
  <si>
    <t>Madalena Polónia Vieira Neves Silva</t>
  </si>
  <si>
    <t>Manuel Maria Cardoso Grilo Carvalho Ferreira</t>
  </si>
  <si>
    <t>Maria Clara Teixeira da Fonseca de Lacerda Antunes</t>
  </si>
  <si>
    <t>Maria Lívia Abrantes Tarrafa e Ferreria Gomes</t>
  </si>
  <si>
    <t>Mariana De Bragança Almeida e Sousa Veloso</t>
  </si>
  <si>
    <t>Miguel Ângelo Hungria Bogalheiro</t>
  </si>
  <si>
    <t>Ricardo Parreira Pinto</t>
  </si>
  <si>
    <t>Sofia Lopes Barreira Gomes Camacho</t>
  </si>
  <si>
    <t>Vera Carreira Martins Aires de Sousa</t>
  </si>
  <si>
    <t>Catarina De Brito Carvalho Moreira</t>
  </si>
  <si>
    <t>Catarina Dias Costa Pereira</t>
  </si>
  <si>
    <t>Catarina Proença Domingues Pfuelb</t>
  </si>
  <si>
    <t>Felipe Vieira Lopes</t>
  </si>
  <si>
    <t>Filipa Maria Da Costa Pedro Claro Maça</t>
  </si>
  <si>
    <t>Francisca Carrilho Ramos Magno</t>
  </si>
  <si>
    <t>Francisca Maria Duarte de Moura</t>
  </si>
  <si>
    <t>Francisco Carlos Jerónimo Nunes Teiga Maurício</t>
  </si>
  <si>
    <t>Gonçalo Milheiro Lima de Sousa Gião</t>
  </si>
  <si>
    <t>Inês de Sousa Rosa</t>
  </si>
  <si>
    <t>João António Jerónimo Nunes Teiga Maurício</t>
  </si>
  <si>
    <t>Leonor Alexandre Pereira Félix</t>
  </si>
  <si>
    <t>Leonor Onofre Lopes de Lemos Soares</t>
  </si>
  <si>
    <t>Madalena Rodrigues de Oliveira Dias</t>
  </si>
  <si>
    <t>Margarida Correia Franco Viana</t>
  </si>
  <si>
    <t>Mateus Baptista Amaral</t>
  </si>
  <si>
    <t>Matilde Saraiva Carvalho Dias</t>
  </si>
  <si>
    <t>Miguel Santa Maria de Salter Cid Gomes do Souto</t>
  </si>
  <si>
    <t>Tomás de Figueiredo Gonçalves</t>
  </si>
  <si>
    <t>Vera Pereira de Vasconcelos Serrano Santos</t>
  </si>
  <si>
    <t>Ana Rita Sampaio Pina</t>
  </si>
  <si>
    <t>António Francisco Marquez Lopes Farinha</t>
  </si>
  <si>
    <t>Carolina Gabado Ramos de Cabedo</t>
  </si>
  <si>
    <t>Catarina Filipa da Silva Domingos</t>
  </si>
  <si>
    <t>Constança Maria Lucas Zagalo Pacheco</t>
  </si>
  <si>
    <t>Francisco Corte Real R.Santos Bernardino</t>
  </si>
  <si>
    <t>Guilherme dos Santos Silva Prazeres</t>
  </si>
  <si>
    <t>Henrique Braz Ferreira</t>
  </si>
  <si>
    <t>Inês Gil Lopes e Venda</t>
  </si>
  <si>
    <t>João Maria Antunes Proença</t>
  </si>
  <si>
    <t>João Maria Deodato de Morais Vilela</t>
  </si>
  <si>
    <t>João Urpina Portugal Cabrita Matias</t>
  </si>
  <si>
    <t>João Vasco de Sousa Ticló Pinto Marques</t>
  </si>
  <si>
    <t>Maria Franco Frazão Meneses</t>
  </si>
  <si>
    <t>Mariana Lopes Dias de Aguilar Gascão</t>
  </si>
  <si>
    <t>Mariana Sofia da Silva Vale</t>
  </si>
  <si>
    <t>Nuno Filipe de Jesus Rodrigues dos Santos Abreu</t>
  </si>
  <si>
    <t>Rita Correia Guerra Marques das Neves</t>
  </si>
  <si>
    <t>Salvador De Oliveira Carvalho Nunes Domingues</t>
  </si>
  <si>
    <t>Tomás Lourenço Novo Carvalho Sobral</t>
  </si>
  <si>
    <t>Camila Henriques Silva</t>
  </si>
  <si>
    <t>Filipa Peres Sampaio</t>
  </si>
  <si>
    <t>Francisco Duarte Pereira Campos</t>
  </si>
  <si>
    <t>Gonçalo Cândido Vaz Velho Apolinário</t>
  </si>
  <si>
    <t>Hugo Curveira Lopes Xavier</t>
  </si>
  <si>
    <t>Inês De Faria Carmona Costa</t>
  </si>
  <si>
    <t>João Pedro Cardoso Rodrigues</t>
  </si>
  <si>
    <t>José Maria Gonçalves Marta Pereira Bispo</t>
  </si>
  <si>
    <t>Leonardo Gonçalves dos Santos</t>
  </si>
  <si>
    <t>Luís Alexandre Lourenço Agostinho</t>
  </si>
  <si>
    <t>Madalena Miranda Reis Bêco de Lôbo</t>
  </si>
  <si>
    <t>Mafalda Mourão Mina Crispim Santos</t>
  </si>
  <si>
    <t>Mafalda Sofia Ferreira Afonso</t>
  </si>
  <si>
    <t>Margarida Luís Nogueira</t>
  </si>
  <si>
    <t>Maria Inês Moura Correia e Correia Mendes</t>
  </si>
  <si>
    <t>Mariana Gonçalves Pardelinha</t>
  </si>
  <si>
    <t>Mariana Mateus Rodrigues Ferreira Garrido</t>
  </si>
  <si>
    <t>Marta Ferreira Góis</t>
  </si>
  <si>
    <t>Marta Reis Santos</t>
  </si>
  <si>
    <t>Martim de Moura Souto da Silva Bento</t>
  </si>
  <si>
    <t>Nuno Afonso Aires</t>
  </si>
  <si>
    <t>Raissa Gomes Barbosa</t>
  </si>
  <si>
    <t>Ricardo Manuel Gonçalves Vidigal</t>
  </si>
  <si>
    <t>Rishabh Hirene Tambaclal Shah</t>
  </si>
  <si>
    <t>Teresa Cabral Beirão da Silva Ferreira</t>
  </si>
  <si>
    <t>Tomás de Pina Cabral Martins Braga</t>
  </si>
  <si>
    <t>Vasco Valverde Baptista</t>
  </si>
  <si>
    <t>Afonso Chaves Gomes Romano Pires</t>
  </si>
  <si>
    <t>Ana Margarida do Polme Gonçalves</t>
  </si>
  <si>
    <t>Ana Vitória Rodrigues Souza</t>
  </si>
  <si>
    <t>António Maria Arnau Metello de Seruca Salgado</t>
  </si>
  <si>
    <t>Bruna Sofia Vilela da Silva Ferreira Travassos</t>
  </si>
  <si>
    <t>Catarina Sofia Prazeres Inês Soares</t>
  </si>
  <si>
    <t>Diogo de Azevedo Duarte Reis</t>
  </si>
  <si>
    <t>Duarte Leite Canário Gomes e Melo</t>
  </si>
  <si>
    <t>Duarte Manuel Almeida Grácio</t>
  </si>
  <si>
    <t>Guilherme Carvalho Ferreira</t>
  </si>
  <si>
    <t>Joana Marques Trindade Costa Leite</t>
  </si>
  <si>
    <t>Leonor Bicho Correia de Azenha e Silva</t>
  </si>
  <si>
    <t>Madalena Ferreira Rolo de Lacerda Morgado</t>
  </si>
  <si>
    <t>Manuel Maria Frischknecht de Oliveira</t>
  </si>
  <si>
    <t>Mariana Lopes Diniz Baptista</t>
  </si>
  <si>
    <t>Martim Maria Matos de Ascensão</t>
  </si>
  <si>
    <t>Miguel Moreira de Oliveira Guerra Marques</t>
  </si>
  <si>
    <t>Miguel Pedro Nunes</t>
  </si>
  <si>
    <t>Nuno Leon Ho Correia da Silva</t>
  </si>
  <si>
    <t>Nuno Miguel Lopes Cabral</t>
  </si>
  <si>
    <t>Rodrigo Reis Borges Fontes de Melo</t>
  </si>
  <si>
    <t>Sofia Isabel Tomaz Lourenço</t>
  </si>
  <si>
    <t>Tomás Melo e Castro Noronha Figueiredo</t>
  </si>
  <si>
    <t>Ana Carolina Carrega Ferreira</t>
  </si>
  <si>
    <t>Andreia Sofia Pinto Esmael Baião</t>
  </si>
  <si>
    <t>António Maria Tavares Tamagnini</t>
  </si>
  <si>
    <t>Beatriz Martinho Claro</t>
  </si>
  <si>
    <t>Carolina Maria Muralha Alçada Padez dos Santos</t>
  </si>
  <si>
    <t>Carolina Tomé Brazuna</t>
  </si>
  <si>
    <t>Diogo Anahory Correia de Sampaio</t>
  </si>
  <si>
    <t>Diogo Duarte Rouxinol dos Santos</t>
  </si>
  <si>
    <t>Francisco Cardoso Dias Caldas Faria</t>
  </si>
  <si>
    <t>Francisco Dinis da Fonseca Pedras Ribeiro</t>
  </si>
  <si>
    <t>Francisco Maria Martins Loureiro</t>
  </si>
  <si>
    <t>Gonçalo Filipe Rodrigues Ferreira</t>
  </si>
  <si>
    <t>Guilherme Maria Muralha Alçada Padez dos Santos</t>
  </si>
  <si>
    <t>Inês Rodrigues Almeida</t>
  </si>
  <si>
    <t>João Domingos da Costa Bochecha</t>
  </si>
  <si>
    <t>Laura Capela de Sousa</t>
  </si>
  <si>
    <t>Madalena Coelho dos Reis Mercês de Mello</t>
  </si>
  <si>
    <t>Margarida Inglês Martins Pedro</t>
  </si>
  <si>
    <t>Maria Fernanda Amojo</t>
  </si>
  <si>
    <t>Mariana de Almeida Oliveira Frescata</t>
  </si>
  <si>
    <t>Matilde Da Silva Pinto e Marto Carvalho</t>
  </si>
  <si>
    <t>Miguel De Castro Martins Barão</t>
  </si>
  <si>
    <t>Miguel José Fernandes Gomes</t>
  </si>
  <si>
    <t>Rita Moreira Branco</t>
  </si>
  <si>
    <t>Ana Mafalda dos Santos Rodrigues</t>
  </si>
  <si>
    <t>Andreia de Queiroz Mira</t>
  </si>
  <si>
    <t>Filipa Duarte Marques</t>
  </si>
  <si>
    <t>Helena Sofia Roldão Baptista Casado Alves</t>
  </si>
  <si>
    <t>Inês Rodrigues Pinto</t>
  </si>
  <si>
    <t>Joana Margarida Fradinho Sequeira da Silva</t>
  </si>
  <si>
    <t>João Frederico Gaspar da Silva Leite Castro</t>
  </si>
  <si>
    <t>Júlia Diniz de Miranda</t>
  </si>
  <si>
    <t>Leonor Toscano de Sousa Coelho e Silva</t>
  </si>
  <si>
    <t>Luís Pedro Morais Gomes de Amaral</t>
  </si>
  <si>
    <t>Margarida Rosado Neto da Purificação Vera</t>
  </si>
  <si>
    <t>Maria Sofia Penha Gonçalves Belmar da Costa</t>
  </si>
  <si>
    <t>Mariana Gonçalves Pereira</t>
  </si>
  <si>
    <t>Martim Caldas Faria de Sousa Branco</t>
  </si>
  <si>
    <t>Rafael Nisa Tavares</t>
  </si>
  <si>
    <t>Rui Paulino Varela da Cruz Francisco</t>
  </si>
  <si>
    <t>Sara Maneira Cunha Urpina Apolinário</t>
  </si>
  <si>
    <t>Sebastião de Azevedo e Silva e de Amorim Mesquita</t>
  </si>
  <si>
    <t>Tomás José Bastos Carvalho</t>
  </si>
  <si>
    <t>Sara Megre Próspero dos Santos</t>
  </si>
  <si>
    <t>Abia Daniella Souza Dias</t>
  </si>
  <si>
    <t>Adélia Janessa Carvalhais António</t>
  </si>
  <si>
    <t>Catarina De Albuquerque Teixeira Mestre</t>
  </si>
  <si>
    <t>Diva Augusta Oliveira Carvalho</t>
  </si>
  <si>
    <t>Duarte Monteiro Chagas</t>
  </si>
  <si>
    <t>Eva Rasgado Monteiro Lima</t>
  </si>
  <si>
    <t>Filipa Carvalho Monteiro Varela</t>
  </si>
  <si>
    <t>Geovanna Campelo Félix</t>
  </si>
  <si>
    <t>Joaquim Sanches Arnell</t>
  </si>
  <si>
    <t>Madalena Nuñez Gonçalves Ferreira</t>
  </si>
  <si>
    <t>Maria Beatriz Costa e Abreu</t>
  </si>
  <si>
    <t>Maria Inês Mota Bentes</t>
  </si>
  <si>
    <t>Nicole Beatriz dos Santos Francisco</t>
  </si>
  <si>
    <t>Pedro Miguel Marques Serra</t>
  </si>
  <si>
    <t>Sofia Rodrigues Costa Nery</t>
  </si>
  <si>
    <t>Afonso Maria Aguilar Barbosa</t>
  </si>
  <si>
    <t>António Maria Barreira Antunes M Henriques</t>
  </si>
  <si>
    <t>Beatriz Rodrigues Ferreira Teixeira</t>
  </si>
  <si>
    <t>Bernardo Mesquita e Carmo Pestana Bastos</t>
  </si>
  <si>
    <t>Catarina Filipa da Silva Cruz</t>
  </si>
  <si>
    <t>Diogo da Silva Lopes Berjano</t>
  </si>
  <si>
    <t>Diogo Zambujo Rodrigues dos Santos</t>
  </si>
  <si>
    <t>Eric Solcan</t>
  </si>
  <si>
    <t>Francisco Daniel da Silva Mourato</t>
  </si>
  <si>
    <t>Frederico Manuel Lopes da Silva Lousada</t>
  </si>
  <si>
    <t>Gonçalo Sousa Jerónimo Alvarez Troncoso</t>
  </si>
  <si>
    <t>Guilherme Perestrelo Abrunhosa de Almeida Cerdeira</t>
  </si>
  <si>
    <t>Helena Carolina Delgado Teixeira</t>
  </si>
  <si>
    <t>Henrique Alexandre Lopes</t>
  </si>
  <si>
    <t>João José Mano Costa</t>
  </si>
  <si>
    <t>João Pedro Lucas Coelho Garcia Dias</t>
  </si>
  <si>
    <t>João Tiago Côrte-Real Pascoal Martins</t>
  </si>
  <si>
    <t>Luísa de Gusmão Fevereiro Fonseca Ribeiro</t>
  </si>
  <si>
    <t>Mafalda Nunes Lima Tavares</t>
  </si>
  <si>
    <t>Miguel Guerreiro Garcia Almeida Borges</t>
  </si>
  <si>
    <t>Pedro Miguel de Faria Carmona Costa</t>
  </si>
  <si>
    <t>Pedro Rafael dos Santos V Sousa Correia</t>
  </si>
  <si>
    <t>Tiago Filipe Caldeira Neves</t>
  </si>
  <si>
    <t>Tomás Pereira de Brito Líbano Monteiro</t>
  </si>
  <si>
    <t>Tomás Spínola Borges Correia Ricou</t>
  </si>
  <si>
    <t>Vasco Fernandes Lourenço</t>
  </si>
  <si>
    <t>André Pessoa de Amorim Stratoudakis</t>
  </si>
  <si>
    <t>Beatriz Santos Mestre Rosa Reis</t>
  </si>
  <si>
    <t>Carlota Santiago Trabulo Pinheiro</t>
  </si>
  <si>
    <t>Carolina Gonçalves de Figueiredo</t>
  </si>
  <si>
    <t>Débora Mendes Lombardi</t>
  </si>
  <si>
    <t>Diogo Alexandre Antunes Marques Silveiro</t>
  </si>
  <si>
    <t>Francisca dos Santos Carlos Henriques</t>
  </si>
  <si>
    <t>Francisco Maria Duarte Filipe</t>
  </si>
  <si>
    <t>Inês Garcia Machado Silveira Rodrigues</t>
  </si>
  <si>
    <t>Joana Filipa Costa Palminha</t>
  </si>
  <si>
    <t>Joana Vilarinho Ganilho Limão da Silva</t>
  </si>
  <si>
    <t>João Carlos Marques Simões</t>
  </si>
  <si>
    <t>José Maria Morais de Carvalho Reis</t>
  </si>
  <si>
    <t>Madalena Neto Clara de Alarcão e Silva</t>
  </si>
  <si>
    <t>Maria Garcia da Fonseca Veiga</t>
  </si>
  <si>
    <t>Maria Inês Esteves de Barros Ribeiro da Silva</t>
  </si>
  <si>
    <t>Maria Madalena Ferreira Botelho de Carvalho</t>
  </si>
  <si>
    <t>Maria Teresa Marques dos Santos Calado</t>
  </si>
  <si>
    <t>Marta Antunes Palha de Araújo</t>
  </si>
  <si>
    <t>Marta Manuel Pereira Mendes</t>
  </si>
  <si>
    <t>Matilde Machado Porto Llobet</t>
  </si>
  <si>
    <t>Pedro Miguel Afonso Santos</t>
  </si>
  <si>
    <t>Ricardo Miguel Brito Sena</t>
  </si>
  <si>
    <t>Inga Muller</t>
  </si>
  <si>
    <t>Renata Higuera Uribe</t>
  </si>
  <si>
    <t>Afonso Lopes dos Santos Costa</t>
  </si>
  <si>
    <t>Ana Filipa Lopes Afonso</t>
  </si>
  <si>
    <t>André Bernardo Trigo de Carvalho</t>
  </si>
  <si>
    <t>Bárbara Correia Viola Nina Duarte</t>
  </si>
  <si>
    <t>Beatriz do Carmo Rodrigues</t>
  </si>
  <si>
    <t>Bernardo Manuel Costa Silva</t>
  </si>
  <si>
    <t>Carolina Basto Santos Rosário Dias</t>
  </si>
  <si>
    <t>David Alexandre Dias Vieira</t>
  </si>
  <si>
    <t>Diogo Filipe Rodrigues dos Santos</t>
  </si>
  <si>
    <t>Francisco Moreira de Sousa Costa</t>
  </si>
  <si>
    <t>Frederico Cunha e Costa Santos Reis</t>
  </si>
  <si>
    <t>Jaime Silveira Viegas</t>
  </si>
  <si>
    <t>Jéssica Santos Canilho Leitão</t>
  </si>
  <si>
    <t>João Maria Nobre Rebelo de Oliveira Monteiro</t>
  </si>
  <si>
    <t>Jorge Daniel Ribeiro Fernandes</t>
  </si>
  <si>
    <t>José Maria Pereira Lopes dos Santos Alves</t>
  </si>
  <si>
    <t>Laura Afonso Lourenço Martins</t>
  </si>
  <si>
    <t>Mafalda Pedrosa de Albuquerque</t>
  </si>
  <si>
    <t>Maria Manuel Pereira Tavares dos Santos</t>
  </si>
  <si>
    <t>Mariana dos Santos Rocha Cruz</t>
  </si>
  <si>
    <t>Marta Orrico Espírito- Santo Fabião</t>
  </si>
  <si>
    <t>Matilde dos Reis Mendes Amaro da Costa</t>
  </si>
  <si>
    <t>Matilde Silva Bacalhau Santinho Carvalho</t>
  </si>
  <si>
    <t>Nuno Miguel Brito Garcia</t>
  </si>
  <si>
    <t>Pedro Gonçalves António</t>
  </si>
  <si>
    <t>Pedro Miguel Santos Duarte</t>
  </si>
  <si>
    <t>Rita Filipa Correia Câmara Guerra</t>
  </si>
  <si>
    <t>Sara Alexandra Henriques Madeira Pereira</t>
  </si>
  <si>
    <t>Vasco Viegas Baptista</t>
  </si>
  <si>
    <t>Maria Guedes Peyroteo</t>
  </si>
  <si>
    <t>Duarte Cruz Teixeira</t>
  </si>
  <si>
    <t>Ana Margarida Pimentel de Morais</t>
  </si>
  <si>
    <t>António Ferreira Marques</t>
  </si>
  <si>
    <t>Gonçalo Gouveia da Costa Vilalobos Filipe</t>
  </si>
  <si>
    <t>Guilherme Rios Barbosa</t>
  </si>
  <si>
    <t>Inês Correia Nogueira</t>
  </si>
  <si>
    <t>João Luca Brau Canadas</t>
  </si>
  <si>
    <t>João Pedro Pereira Guedes Ferreira Pó</t>
  </si>
  <si>
    <t>João Veiga Araújo Vilar</t>
  </si>
  <si>
    <t>Karolina Mazurek Vieira de Azevedo</t>
  </si>
  <si>
    <t>Luís Miguel de Jesus R Fernandes Pais</t>
  </si>
  <si>
    <t>Maria Catarina Alves Louro</t>
  </si>
  <si>
    <t>Marta de Bastos Catalão</t>
  </si>
  <si>
    <t>Martim Lontrão de Almeida Moura de Lima</t>
  </si>
  <si>
    <t>Rita Gregório Santos Almeida</t>
  </si>
  <si>
    <t>Tomás Peres Leão Abreu da Fonseca</t>
  </si>
  <si>
    <t>Ana Catarina Mendes Gil Correia Figueiredo</t>
  </si>
  <si>
    <t>Ana Rita Simões Joaquim</t>
  </si>
  <si>
    <t>André Filipe Pinto Ferreira</t>
  </si>
  <si>
    <t>António Maria Pinto Martins Pereira Bastos</t>
  </si>
  <si>
    <t>Carolina Domingues dos Reis</t>
  </si>
  <si>
    <t>Diogo Oliveira Simões</t>
  </si>
  <si>
    <t>Francisca Saraiva da Gama</t>
  </si>
  <si>
    <t>Gonçalo Alves Martinho</t>
  </si>
  <si>
    <t>Gonçalo Frederico Costa Santos</t>
  </si>
  <si>
    <t>Guilherme Fernandes Santos</t>
  </si>
  <si>
    <t>Inês Tomás Guerra Leitão</t>
  </si>
  <si>
    <t>João Castelo-branco Cardoso</t>
  </si>
  <si>
    <t>João Teixeira Dias</t>
  </si>
  <si>
    <t>Laura Maria Lopes Martins Gonçalves</t>
  </si>
  <si>
    <t>Margarida Rente Glória Vieira Louro</t>
  </si>
  <si>
    <t>Maria Helena Alves de Gusmão Fins</t>
  </si>
  <si>
    <t>Maria Madalena de F C de Oliveira Santos</t>
  </si>
  <si>
    <t>Mariana de Oliveira B Reynolds Mendes</t>
  </si>
  <si>
    <t>Pedro Campos Martins</t>
  </si>
  <si>
    <t>Rodrigo Alexandre do Polme Gonçalves</t>
  </si>
  <si>
    <t>Rodrigo Baptista de Almeida</t>
  </si>
  <si>
    <t>Rodrigo Figueiredo Galveias</t>
  </si>
  <si>
    <t>Tiago Miguel da Silva Manso</t>
  </si>
  <si>
    <t>Vasco Ferreira Preto de Ascenção Pereira</t>
  </si>
  <si>
    <t>Vicente Machado Dias Seborro</t>
  </si>
  <si>
    <t>Rafael Sobreira Lopes</t>
  </si>
  <si>
    <t>Beatriz de Jesus Pinto Ribeiro Ferrão Gonçalves</t>
  </si>
  <si>
    <t>Beatriz Teixeira de Moreira Santos</t>
  </si>
  <si>
    <t>Bruno Filipe Soares da Graça</t>
  </si>
  <si>
    <t>Bruno Miguel Guerreiro Cabral Luís</t>
  </si>
  <si>
    <t>Carlos Manuel de Jesus Joaquim Caninhas</t>
  </si>
  <si>
    <t>Carolina Bernardo Penha de Matos Pires</t>
  </si>
  <si>
    <t>Constança Roque Martins Soares Monge</t>
  </si>
  <si>
    <t>Henrique Almeida Paulo Guerreiro Murta</t>
  </si>
  <si>
    <t>João Miguel Pereira da Silva</t>
  </si>
  <si>
    <t>Márcia Alexandra Coelho dos Santos</t>
  </si>
  <si>
    <t>Margarida Correia Navarro</t>
  </si>
  <si>
    <t>Maria Filipa de Salter Cid Gomes do Souto</t>
  </si>
  <si>
    <t>Maria Leonor Costa Pereira Mendonça de Jesus</t>
  </si>
  <si>
    <t>Mariana Ferreira dos Santos Sá</t>
  </si>
  <si>
    <t>Marta Carichas Liberal Moreno</t>
  </si>
  <si>
    <t>Marta Maria Calheiros de Sousa</t>
  </si>
  <si>
    <t>Martim Mongiardim Coelho da Costa</t>
  </si>
  <si>
    <t>Nuno Rodrigues Martins de Carvalho e Melo</t>
  </si>
  <si>
    <t>Pedro Alexandre Fernandes Seromenho</t>
  </si>
  <si>
    <t>Pedro Miguel da Silva Romeiro</t>
  </si>
  <si>
    <t>Rita Martins Dâmaso</t>
  </si>
  <si>
    <t>Sara Filipa Rodrigues Pargana</t>
  </si>
  <si>
    <t>Tomás dos Santos Aguiar Pereira de Brito</t>
  </si>
  <si>
    <t>A</t>
  </si>
  <si>
    <t>B</t>
  </si>
  <si>
    <t>C</t>
  </si>
  <si>
    <t>D</t>
  </si>
  <si>
    <t>E</t>
  </si>
  <si>
    <t>G</t>
  </si>
  <si>
    <t>H</t>
  </si>
  <si>
    <t>C1</t>
  </si>
  <si>
    <t>C2</t>
  </si>
  <si>
    <t>C3</t>
  </si>
  <si>
    <t>C4</t>
  </si>
  <si>
    <t>E1</t>
  </si>
  <si>
    <t>H1</t>
  </si>
  <si>
    <t>H2</t>
  </si>
  <si>
    <t>E2</t>
  </si>
  <si>
    <t>A1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</si>
  <si>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</si>
  <si>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</si>
  <si>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</si>
  <si>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</si>
  <si>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</si>
  <si>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</si>
  <si>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</si>
  <si>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</si>
  <si>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</si>
  <si>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</si>
  <si>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</si>
  <si>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</si>
  <si>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</si>
  <si>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</si>
  <si>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</si>
  <si>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</si>
  <si>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</si>
  <si>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</si>
  <si>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</si>
  <si>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</si>
  <si>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</si>
  <si>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</si>
  <si>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</si>
  <si>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</si>
  <si>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</si>
  <si>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</si>
  <si>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</si>
  <si>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</si>
  <si>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</si>
  <si>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</si>
  <si>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</si>
  <si>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</si>
  <si>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30/09/2008</t>
  </si>
  <si>
    <t>06/11/2007</t>
  </si>
  <si>
    <t>14/07/2008</t>
  </si>
  <si>
    <t>04/07/2008</t>
  </si>
  <si>
    <t>15/12/2008</t>
  </si>
  <si>
    <t>20/04/2008</t>
  </si>
  <si>
    <t>28/04/2008</t>
  </si>
  <si>
    <t>02/01/2009</t>
  </si>
  <si>
    <t>28/02/2008</t>
  </si>
  <si>
    <t>30/10/2008</t>
  </si>
  <si>
    <t>21/03/2008</t>
  </si>
  <si>
    <t>18/06/2008</t>
  </si>
  <si>
    <t>23/04/2007</t>
  </si>
  <si>
    <t>17/01/2008</t>
  </si>
  <si>
    <t>29/10/2008</t>
  </si>
  <si>
    <t>27/08/2008</t>
  </si>
  <si>
    <t>02/08/2008</t>
  </si>
  <si>
    <t>15/01/2009</t>
  </si>
  <si>
    <t>08/08/2008</t>
  </si>
  <si>
    <t>26/09/2008</t>
  </si>
  <si>
    <t>23/05/2008</t>
  </si>
  <si>
    <t>19/12/2007</t>
  </si>
  <si>
    <t>10/08/2008</t>
  </si>
  <si>
    <t>10/01/2008</t>
  </si>
  <si>
    <t>07/03/2008</t>
  </si>
  <si>
    <t>18/05/2008</t>
  </si>
  <si>
    <t>23/12/2007</t>
  </si>
  <si>
    <t>30/01/2008</t>
  </si>
  <si>
    <t>27/09/2007</t>
  </si>
  <si>
    <t>01/10/2007</t>
  </si>
  <si>
    <t>04/10/2007</t>
  </si>
  <si>
    <t>02/07/2008</t>
  </si>
  <si>
    <t>29/01/2008</t>
  </si>
  <si>
    <t>21/02/2008</t>
  </si>
  <si>
    <t>07/04/2007</t>
  </si>
  <si>
    <t>19/12/2008</t>
  </si>
  <si>
    <t>26/08/2008</t>
  </si>
  <si>
    <t>25/08/2008</t>
  </si>
  <si>
    <t>02/10/2007</t>
  </si>
  <si>
    <t>09/06/2008</t>
  </si>
  <si>
    <t>11/06/2008</t>
  </si>
  <si>
    <t>14/05/2008</t>
  </si>
  <si>
    <t>17/12/2008</t>
  </si>
  <si>
    <t>20/01/2008</t>
  </si>
  <si>
    <t>20/08/2007</t>
  </si>
  <si>
    <t>14/12/2007</t>
  </si>
  <si>
    <t>08/11/2007</t>
  </si>
  <si>
    <t>04/12/2007</t>
  </si>
  <si>
    <t>10/05/2008</t>
  </si>
  <si>
    <t>06/12/2007</t>
  </si>
  <si>
    <t>10/03/2008</t>
  </si>
  <si>
    <t>05/01/2008</t>
  </si>
  <si>
    <t>03/01/2008</t>
  </si>
  <si>
    <t>30/06/2008</t>
  </si>
  <si>
    <t>19/12/2006</t>
  </si>
  <si>
    <t>26/06/2008</t>
  </si>
  <si>
    <t>06/02/2008</t>
  </si>
  <si>
    <t>24/05/2008</t>
  </si>
  <si>
    <t>20/02/2008</t>
  </si>
  <si>
    <t>07/06/2008</t>
  </si>
  <si>
    <t>13/02/2008</t>
  </si>
  <si>
    <t>20/03/2008</t>
  </si>
  <si>
    <t>26/12/2007</t>
  </si>
  <si>
    <t>15/10/2008</t>
  </si>
  <si>
    <t>09/10/2006</t>
  </si>
  <si>
    <t>13/05/2008</t>
  </si>
  <si>
    <t>25/09/2007</t>
  </si>
  <si>
    <t>14/08/2006</t>
  </si>
  <si>
    <t>30/11/2008</t>
  </si>
  <si>
    <t>24/01/2008</t>
  </si>
  <si>
    <t>26/01/2008</t>
  </si>
  <si>
    <t>17/09/2008</t>
  </si>
  <si>
    <t>13/04/2008</t>
  </si>
  <si>
    <t>08/01/2008</t>
  </si>
  <si>
    <t>04/06/2008</t>
  </si>
  <si>
    <t>19/09/2008</t>
  </si>
  <si>
    <t>19/03/2008</t>
  </si>
  <si>
    <t>10/04/2008</t>
  </si>
  <si>
    <t>19/08/2008</t>
  </si>
  <si>
    <t>23/07/2008</t>
  </si>
  <si>
    <t>21/06/2008</t>
  </si>
  <si>
    <t>19/04/2008</t>
  </si>
  <si>
    <t>21/01/2008</t>
  </si>
  <si>
    <t>24/03/2008</t>
  </si>
  <si>
    <t>16/02/2008</t>
  </si>
  <si>
    <t>03/08/2008</t>
  </si>
  <si>
    <t>27/10/2008</t>
  </si>
  <si>
    <t>14/10/2008</t>
  </si>
  <si>
    <t>12/01/2008</t>
  </si>
  <si>
    <t>15/05/2008</t>
  </si>
  <si>
    <t>01/06/2008</t>
  </si>
  <si>
    <t>26/07/2008</t>
  </si>
  <si>
    <t>05/05/2008</t>
  </si>
  <si>
    <t>08/08/2007</t>
  </si>
  <si>
    <t>27/12/2007</t>
  </si>
  <si>
    <t>27/05/2008</t>
  </si>
  <si>
    <t>21/04/2008</t>
  </si>
  <si>
    <t>11/01/2008</t>
  </si>
  <si>
    <t>29/04/2008</t>
  </si>
  <si>
    <t>17/10/2008</t>
  </si>
  <si>
    <t>03/07/2008</t>
  </si>
  <si>
    <t>10/09/2008</t>
  </si>
  <si>
    <t>28/08/2008</t>
  </si>
  <si>
    <t>12/08/2008</t>
  </si>
  <si>
    <t>18/03/2008</t>
  </si>
  <si>
    <t>28/05/2008</t>
  </si>
  <si>
    <t>04/04/2008</t>
  </si>
  <si>
    <t>30/04/2008</t>
  </si>
  <si>
    <t>27/06/2008</t>
  </si>
  <si>
    <t>09/08/2008</t>
  </si>
  <si>
    <t>11/05/2008</t>
  </si>
  <si>
    <t>15/11/2007</t>
  </si>
  <si>
    <t>28/09/2007</t>
  </si>
  <si>
    <t>01/08/2008</t>
  </si>
  <si>
    <t>26/11/2007</t>
  </si>
  <si>
    <t>29/08/2008</t>
  </si>
  <si>
    <t>21/10/2008</t>
  </si>
  <si>
    <t>13/10/2007</t>
  </si>
  <si>
    <t>17/12/2007</t>
  </si>
  <si>
    <t>23/06/2008</t>
  </si>
  <si>
    <t>19/07/2008</t>
  </si>
  <si>
    <t>14/08/2008</t>
  </si>
  <si>
    <t>11/09/2008</t>
  </si>
  <si>
    <t>10/10/2007</t>
  </si>
  <si>
    <t>25/11/2007</t>
  </si>
  <si>
    <t>20/05/2008</t>
  </si>
  <si>
    <t>04/08/2008</t>
  </si>
  <si>
    <t>15/01/2008</t>
  </si>
  <si>
    <t>03/10/2007</t>
  </si>
  <si>
    <t>28/09/2008</t>
  </si>
  <si>
    <t>07/12/2007</t>
  </si>
  <si>
    <t>31/10/2007</t>
  </si>
  <si>
    <t>06/10/2007</t>
  </si>
  <si>
    <t>28/01/2008</t>
  </si>
  <si>
    <t>21/11/2007</t>
  </si>
  <si>
    <t>25/12/2007</t>
  </si>
  <si>
    <t>06/05/2008</t>
  </si>
  <si>
    <t>08/04/2006</t>
  </si>
  <si>
    <t>27/10/2007</t>
  </si>
  <si>
    <t>03/10/2008</t>
  </si>
  <si>
    <t>13/10/2008</t>
  </si>
  <si>
    <t>01/08/2007</t>
  </si>
  <si>
    <t>12/06/2007</t>
  </si>
  <si>
    <t>27/01/2008</t>
  </si>
  <si>
    <t>11/04/2007</t>
  </si>
  <si>
    <t>28/06/2008</t>
  </si>
  <si>
    <t>22/11/2007</t>
  </si>
  <si>
    <t>09/04/2007</t>
  </si>
  <si>
    <t>13/06/2007</t>
  </si>
  <si>
    <t>09/07/2007</t>
  </si>
  <si>
    <t>28/12/2007</t>
  </si>
  <si>
    <t>06/03/2007</t>
  </si>
  <si>
    <t>22/03/2007</t>
  </si>
  <si>
    <t>22/05/2007</t>
  </si>
  <si>
    <t>09/01/2007</t>
  </si>
  <si>
    <t>29/04/2007</t>
  </si>
  <si>
    <t>14/02/2007</t>
  </si>
  <si>
    <t>05/09/2007</t>
  </si>
  <si>
    <t>16/04/2007</t>
  </si>
  <si>
    <t>06/08/2007</t>
  </si>
  <si>
    <t>12/04/2007</t>
  </si>
  <si>
    <t>31/05/2007</t>
  </si>
  <si>
    <t>05/04/2007</t>
  </si>
  <si>
    <t>05/06/2007</t>
  </si>
  <si>
    <t>22/02/2007</t>
  </si>
  <si>
    <t>08/06/2007</t>
  </si>
  <si>
    <t>21/08/2007</t>
  </si>
  <si>
    <t>30/07/2007</t>
  </si>
  <si>
    <t>30/05/2007</t>
  </si>
  <si>
    <t>28/01/2007</t>
  </si>
  <si>
    <t>26/12/2006</t>
  </si>
  <si>
    <t>16/02/2007</t>
  </si>
  <si>
    <t>08/12/2006</t>
  </si>
  <si>
    <t>25/02/2007</t>
  </si>
  <si>
    <t>26/01/2007</t>
  </si>
  <si>
    <t>30/08/2007</t>
  </si>
  <si>
    <t>04/04/2007</t>
  </si>
  <si>
    <t>25/04/2007</t>
  </si>
  <si>
    <t>24/11/2007</t>
  </si>
  <si>
    <t>10/05/2007</t>
  </si>
  <si>
    <t>02/01/2007</t>
  </si>
  <si>
    <t>28/06/2007</t>
  </si>
  <si>
    <t>19/09/2006</t>
  </si>
  <si>
    <t>17/08/2007</t>
  </si>
  <si>
    <t>15/07/2007</t>
  </si>
  <si>
    <t>21/03/2007</t>
  </si>
  <si>
    <t>03/07/2007</t>
  </si>
  <si>
    <t>26/07/2007</t>
  </si>
  <si>
    <t>02/10/2006</t>
  </si>
  <si>
    <t>16/12/2007</t>
  </si>
  <si>
    <t>29/08/2007</t>
  </si>
  <si>
    <t>15/08/2007</t>
  </si>
  <si>
    <t>21/06/2007</t>
  </si>
  <si>
    <t>11/09/2007</t>
  </si>
  <si>
    <t>28/07/2007</t>
  </si>
  <si>
    <t>08/07/2007</t>
  </si>
  <si>
    <t>23/09/2007</t>
  </si>
  <si>
    <t>24/04/2007</t>
  </si>
  <si>
    <t>13/09/2006</t>
  </si>
  <si>
    <t>18/08/2007</t>
  </si>
  <si>
    <t>06/11/2006</t>
  </si>
  <si>
    <t>30/06/2006</t>
  </si>
  <si>
    <t>20/06/2006</t>
  </si>
  <si>
    <t>07/09/2007</t>
  </si>
  <si>
    <t>16/06/2007</t>
  </si>
  <si>
    <t>01/03/2007</t>
  </si>
  <si>
    <t>07/03/2007</t>
  </si>
  <si>
    <t>30/04/2007</t>
  </si>
  <si>
    <t>15/08/2006</t>
  </si>
  <si>
    <t>10/06/2006</t>
  </si>
  <si>
    <t>01/03/2006</t>
  </si>
  <si>
    <t>04/07/2007</t>
  </si>
  <si>
    <t>24/01/2006</t>
  </si>
  <si>
    <t>08/11/2006</t>
  </si>
  <si>
    <t>17/01/2007</t>
  </si>
  <si>
    <t>14/01/2007</t>
  </si>
  <si>
    <t>25/05/2007</t>
  </si>
  <si>
    <t>20/12/2006</t>
  </si>
  <si>
    <t>17/09/2007</t>
  </si>
  <si>
    <t>27/04/2007</t>
  </si>
  <si>
    <t>27/12/2006</t>
  </si>
  <si>
    <t>18/05/2007</t>
  </si>
  <si>
    <t>16/01/2007</t>
  </si>
  <si>
    <t>05/01/2007</t>
  </si>
  <si>
    <t>25/08/2007</t>
  </si>
  <si>
    <t>12/11/2006</t>
  </si>
  <si>
    <t>12/10/2007</t>
  </si>
  <si>
    <t>15/03/2007</t>
  </si>
  <si>
    <t>28/03/2007</t>
  </si>
  <si>
    <t>27/11/2006</t>
  </si>
  <si>
    <t>12/02/2007</t>
  </si>
  <si>
    <t>27/02/2007</t>
  </si>
  <si>
    <t>05/07/2007</t>
  </si>
  <si>
    <t>06/06/2007</t>
  </si>
  <si>
    <t>04/06/2007</t>
  </si>
  <si>
    <t>24/08/2007</t>
  </si>
  <si>
    <t>20/02/2007</t>
  </si>
  <si>
    <t>21/09/2007</t>
  </si>
  <si>
    <t>24/07/2007</t>
  </si>
  <si>
    <t>21/08/2006</t>
  </si>
  <si>
    <t>24/09/2006</t>
  </si>
  <si>
    <t>09/12/2007</t>
  </si>
  <si>
    <t>27/09/2005</t>
  </si>
  <si>
    <t>14/05/2007</t>
  </si>
  <si>
    <t>08/09/2006</t>
  </si>
  <si>
    <t>23/08/2007</t>
  </si>
  <si>
    <t>20/11/2005</t>
  </si>
  <si>
    <t>26/06/2006</t>
  </si>
  <si>
    <t>23/01/2007</t>
  </si>
  <si>
    <t>09/03/2007</t>
  </si>
  <si>
    <t>03/03/2007</t>
  </si>
  <si>
    <t>07/05/2003</t>
  </si>
  <si>
    <t>19/11/2004</t>
  </si>
  <si>
    <t>13/07/2007</t>
  </si>
  <si>
    <t>15/06/2007</t>
  </si>
  <si>
    <t>28/11/2007</t>
  </si>
  <si>
    <t>13/05/2007</t>
  </si>
  <si>
    <t>23/03/2007</t>
  </si>
  <si>
    <t>24/10/2007</t>
  </si>
  <si>
    <t>12/09/2007</t>
  </si>
  <si>
    <t>19/07/2007</t>
  </si>
  <si>
    <t>15/05/2007</t>
  </si>
  <si>
    <t>10/06/2007</t>
  </si>
  <si>
    <t>07/11/2006</t>
  </si>
  <si>
    <t>16/07/2007</t>
  </si>
  <si>
    <t>17/10/2006</t>
  </si>
  <si>
    <t>18/12/2006</t>
  </si>
  <si>
    <t>29/05/2007</t>
  </si>
  <si>
    <t>22/01/2007</t>
  </si>
  <si>
    <t>14/12/2006</t>
  </si>
  <si>
    <t>17/02/2007</t>
  </si>
  <si>
    <t>31/01/2007</t>
  </si>
  <si>
    <t>18/10/2007</t>
  </si>
  <si>
    <t>14/09/2007</t>
  </si>
  <si>
    <t>28/11/2006</t>
  </si>
  <si>
    <t>22/11/2006</t>
  </si>
  <si>
    <t>01/09/2007</t>
  </si>
  <si>
    <t>13/08/2007</t>
  </si>
  <si>
    <t>11/03/2007</t>
  </si>
  <si>
    <t>18/12/2007</t>
  </si>
  <si>
    <t>11/12/2006</t>
  </si>
  <si>
    <t>08/01/2007</t>
  </si>
  <si>
    <t>30/12/2006</t>
  </si>
  <si>
    <t>07/08/2007</t>
  </si>
  <si>
    <t>02/07/2007</t>
  </si>
  <si>
    <t>10/11/2007</t>
  </si>
  <si>
    <t>28/02/2007</t>
  </si>
  <si>
    <t>26/04/2007</t>
  </si>
  <si>
    <t>11/07/2007</t>
  </si>
  <si>
    <t>21/10/2007</t>
  </si>
  <si>
    <t>14/06/2007</t>
  </si>
  <si>
    <t>26/05/2007</t>
  </si>
  <si>
    <t>22/09/2007</t>
  </si>
  <si>
    <t>11/11/2006</t>
  </si>
  <si>
    <t>24/03/2007</t>
  </si>
  <si>
    <t>23/07/2007</t>
  </si>
  <si>
    <t>04/09/2007</t>
  </si>
  <si>
    <t>04/04/2006</t>
  </si>
  <si>
    <t>28/08/2007</t>
  </si>
  <si>
    <t>11/10/2006</t>
  </si>
  <si>
    <t>24/09/2007</t>
  </si>
  <si>
    <t>14/08/2007</t>
  </si>
  <si>
    <t>06/09/2007</t>
  </si>
  <si>
    <t>23/12/2005</t>
  </si>
  <si>
    <t>03/03/2006</t>
  </si>
  <si>
    <t>15/03/2006</t>
  </si>
  <si>
    <t>18/01/2006</t>
  </si>
  <si>
    <t>01/01/2006</t>
  </si>
  <si>
    <t>11/04/2006</t>
  </si>
  <si>
    <t>12/09/2006</t>
  </si>
  <si>
    <t>16/04/2006</t>
  </si>
  <si>
    <t>07/03/2006</t>
  </si>
  <si>
    <t>06/10/2006</t>
  </si>
  <si>
    <t>26/10/2006</t>
  </si>
  <si>
    <t>12/10/2005</t>
  </si>
  <si>
    <t>06/05/2006</t>
  </si>
  <si>
    <t>30/08/2006</t>
  </si>
  <si>
    <t>29/11/2005</t>
  </si>
  <si>
    <t>06/02/2006</t>
  </si>
  <si>
    <t>05/08/2006</t>
  </si>
  <si>
    <t>30/11/2005</t>
  </si>
  <si>
    <t>22/12/2005</t>
  </si>
  <si>
    <t>02/02/2006</t>
  </si>
  <si>
    <t>05/09/2006</t>
  </si>
  <si>
    <t>29/10/2006</t>
  </si>
  <si>
    <t>14/07/2006</t>
  </si>
  <si>
    <t>07/04/2006</t>
  </si>
  <si>
    <t>13/07/2005</t>
  </si>
  <si>
    <t>10/03/2003</t>
  </si>
  <si>
    <t>12/11/2005</t>
  </si>
  <si>
    <t>01/04/2006</t>
  </si>
  <si>
    <t>05/12/2003</t>
  </si>
  <si>
    <t>14/02/2006</t>
  </si>
  <si>
    <t>29/08/2006</t>
  </si>
  <si>
    <t>05/10/2006</t>
  </si>
  <si>
    <t>23/03/2006</t>
  </si>
  <si>
    <t>07/09/2006</t>
  </si>
  <si>
    <t>18/11/2005</t>
  </si>
  <si>
    <t>27/01/2005</t>
  </si>
  <si>
    <t>31/05/2006</t>
  </si>
  <si>
    <t>11/01/2006</t>
  </si>
  <si>
    <t>11/07/2006</t>
  </si>
  <si>
    <t>13/12/2005</t>
  </si>
  <si>
    <t>13/07/2006</t>
  </si>
  <si>
    <t>09/05/2006</t>
  </si>
  <si>
    <t>24/03/2006</t>
  </si>
  <si>
    <t>30/03/2006</t>
  </si>
  <si>
    <t>12/02/2006</t>
  </si>
  <si>
    <t>13/03/2006</t>
  </si>
  <si>
    <t>21/06/2006</t>
  </si>
  <si>
    <t>14/11/2006</t>
  </si>
  <si>
    <t>26/04/2006</t>
  </si>
  <si>
    <t>28/04/2006</t>
  </si>
  <si>
    <t>25/05/2006</t>
  </si>
  <si>
    <t>20/10/2006</t>
  </si>
  <si>
    <t>28/05/2006</t>
  </si>
  <si>
    <t>26/02/2006</t>
  </si>
  <si>
    <t>23/05/2006</t>
  </si>
  <si>
    <t>14/03/2006</t>
  </si>
  <si>
    <t>28/07/2006</t>
  </si>
  <si>
    <t>04/05/2006</t>
  </si>
  <si>
    <t>15/11/2006</t>
  </si>
  <si>
    <t>13/06/2006</t>
  </si>
  <si>
    <t>11/08/2006</t>
  </si>
  <si>
    <t>28/06/2006</t>
  </si>
  <si>
    <t>15/01/2006</t>
  </si>
  <si>
    <t>22/06/2006</t>
  </si>
  <si>
    <t>22/07/2006</t>
  </si>
  <si>
    <t>30/03/2005</t>
  </si>
  <si>
    <t>07/02/2005</t>
  </si>
  <si>
    <t>20/04/2006</t>
  </si>
  <si>
    <t>22/02/2006</t>
  </si>
  <si>
    <t>25/01/2004</t>
  </si>
  <si>
    <t>16/07/2006</t>
  </si>
  <si>
    <t>23/07/2006</t>
  </si>
  <si>
    <t>01/11/2005</t>
  </si>
  <si>
    <t>07/12/2004</t>
  </si>
  <si>
    <t>26/06/2005</t>
  </si>
  <si>
    <t>19/03/2005</t>
  </si>
  <si>
    <t>19/10/2004</t>
  </si>
  <si>
    <t>06/11/2005</t>
  </si>
  <si>
    <t>23/08/2004</t>
  </si>
  <si>
    <t>18/10/2005</t>
  </si>
  <si>
    <t>14/06/2006</t>
  </si>
  <si>
    <t>20/01/2006</t>
  </si>
  <si>
    <t>18/09/2006</t>
  </si>
  <si>
    <t>21/12/2005</t>
  </si>
  <si>
    <t>29/09/2006</t>
  </si>
  <si>
    <t>14/09/2006</t>
  </si>
  <si>
    <t>31/10/2006</t>
  </si>
  <si>
    <t>02/06/2006</t>
  </si>
  <si>
    <t>28/10/2006</t>
  </si>
  <si>
    <t>05/03/2006</t>
  </si>
  <si>
    <t>12/05/2006</t>
  </si>
  <si>
    <t>15/12/2005</t>
  </si>
  <si>
    <t>02/02/2005</t>
  </si>
  <si>
    <t>08/03/2006</t>
  </si>
  <si>
    <t>09/07/2005</t>
  </si>
  <si>
    <t>10/01/2006</t>
  </si>
  <si>
    <t>15/09/2006</t>
  </si>
  <si>
    <t>11/12/2005</t>
  </si>
  <si>
    <t>17/05/2006</t>
  </si>
  <si>
    <t>04/09/2006</t>
  </si>
  <si>
    <t>05/06/2006</t>
  </si>
  <si>
    <t>26/03/2004</t>
  </si>
  <si>
    <t>04/10/2006</t>
  </si>
  <si>
    <t>21/04/2006</t>
  </si>
  <si>
    <t>27/07/2006</t>
  </si>
  <si>
    <t>19/07/2006</t>
  </si>
  <si>
    <t>01/05/2006</t>
  </si>
  <si>
    <t>22/09/2005</t>
  </si>
  <si>
    <t>07/02/2006</t>
  </si>
  <si>
    <t>10/12/2006</t>
  </si>
  <si>
    <t>21/03/2006</t>
  </si>
  <si>
    <t>08/05/2006</t>
  </si>
  <si>
    <t>15/11/2005</t>
  </si>
  <si>
    <t>15/06/2006</t>
  </si>
  <si>
    <t>21/09/2006</t>
  </si>
  <si>
    <t>09/03/2005</t>
  </si>
  <si>
    <t>08/08/2006</t>
  </si>
  <si>
    <t>03/09/2006</t>
  </si>
  <si>
    <t>08/09/2004</t>
  </si>
  <si>
    <t>17/02/2006</t>
  </si>
  <si>
    <t>03/07/2006</t>
  </si>
  <si>
    <t>01/02/2006</t>
  </si>
  <si>
    <t>11/02/2006</t>
  </si>
  <si>
    <t>30/05/2006</t>
  </si>
  <si>
    <t>10/05/2006</t>
  </si>
  <si>
    <t>27/06/2006</t>
  </si>
  <si>
    <t>02/09/2006</t>
  </si>
  <si>
    <t>18/05/2006</t>
  </si>
  <si>
    <t>29/07/2006</t>
  </si>
  <si>
    <t>29/06/2006</t>
  </si>
  <si>
    <t>03/10/2006</t>
  </si>
  <si>
    <t>10/02/2006</t>
  </si>
  <si>
    <t>24/05/2005</t>
  </si>
  <si>
    <t>17/01/2005</t>
  </si>
  <si>
    <t>20/06/2005</t>
  </si>
  <si>
    <t>01/04/2005</t>
  </si>
  <si>
    <t>08/05/2005</t>
  </si>
  <si>
    <t>24/04/2005</t>
  </si>
  <si>
    <t>08/12/2004</t>
  </si>
  <si>
    <t>14/05/2005</t>
  </si>
  <si>
    <t>04/08/2005</t>
  </si>
  <si>
    <t>14/07/2005</t>
  </si>
  <si>
    <t>13/12/2002</t>
  </si>
  <si>
    <t>06/09/2005</t>
  </si>
  <si>
    <t>12/07/2005</t>
  </si>
  <si>
    <t>05/03/2004</t>
  </si>
  <si>
    <t>20/09/2005</t>
  </si>
  <si>
    <t>22/06/2005</t>
  </si>
  <si>
    <t>21/10/2005</t>
  </si>
  <si>
    <t>01/12/2005</t>
  </si>
  <si>
    <t>10/02/2005</t>
  </si>
  <si>
    <t>25/05/2005</t>
  </si>
  <si>
    <t>03/04/2005</t>
  </si>
  <si>
    <t>19/09/2005</t>
  </si>
  <si>
    <t>10/01/2005</t>
  </si>
  <si>
    <t>19/08/2003</t>
  </si>
  <si>
    <t>02/04/2003</t>
  </si>
  <si>
    <t>23/06/2003</t>
  </si>
  <si>
    <t>13/04/2005</t>
  </si>
  <si>
    <t>28/01/2004</t>
  </si>
  <si>
    <t>05/08/2005</t>
  </si>
  <si>
    <t>01/09/2005</t>
  </si>
  <si>
    <t>26/07/2005</t>
  </si>
  <si>
    <t>31/05/2005</t>
  </si>
  <si>
    <t>03/01/2005</t>
  </si>
  <si>
    <t>12/08/2005</t>
  </si>
  <si>
    <t>20/02/2005</t>
  </si>
  <si>
    <t>23/09/2004</t>
  </si>
  <si>
    <t>20/10/2005</t>
  </si>
  <si>
    <t>02/03/2005</t>
  </si>
  <si>
    <t>28/12/2005</t>
  </si>
  <si>
    <t>05/05/2005</t>
  </si>
  <si>
    <t>22/02/2005</t>
  </si>
  <si>
    <t>19/05/2005</t>
  </si>
  <si>
    <t>30/11/2004</t>
  </si>
  <si>
    <t>17/02/2005</t>
  </si>
  <si>
    <t>07/06/2005</t>
  </si>
  <si>
    <t>24/06/2005</t>
  </si>
  <si>
    <t>25/02/2004</t>
  </si>
  <si>
    <t>20/03/2005</t>
  </si>
  <si>
    <t>10/08/2005</t>
  </si>
  <si>
    <t>31/07/2005</t>
  </si>
  <si>
    <t>11/11/2005</t>
  </si>
  <si>
    <t>15/12/2004</t>
  </si>
  <si>
    <t>10/09/2005</t>
  </si>
  <si>
    <t>23/01/2005</t>
  </si>
  <si>
    <t>30/08/2005</t>
  </si>
  <si>
    <t>13/05/2005</t>
  </si>
  <si>
    <t>03/08/2005</t>
  </si>
  <si>
    <t>05/04/2005</t>
  </si>
  <si>
    <t>31/12/2004</t>
  </si>
  <si>
    <t>09/05/2005</t>
  </si>
  <si>
    <t>08/10/2005</t>
  </si>
  <si>
    <t>08/08/2005</t>
  </si>
  <si>
    <t>12/01/2005</t>
  </si>
  <si>
    <t>23/09/2005</t>
  </si>
  <si>
    <t>07/09/2005</t>
  </si>
  <si>
    <t>25/11/2005</t>
  </si>
  <si>
    <t>20/04/2005</t>
  </si>
  <si>
    <t>28/06/2005</t>
  </si>
  <si>
    <t>28/07/2005</t>
  </si>
  <si>
    <t>07/04/2005</t>
  </si>
  <si>
    <t>07/01/2005</t>
  </si>
  <si>
    <t>02/01/2005</t>
  </si>
  <si>
    <t>08/06/2005</t>
  </si>
  <si>
    <t>22/01/2005</t>
  </si>
  <si>
    <t>07/08/2005</t>
  </si>
  <si>
    <t>10/06/2005</t>
  </si>
  <si>
    <t>21/04/2005</t>
  </si>
  <si>
    <t>24/01/2005</t>
  </si>
  <si>
    <t>17/06/2005</t>
  </si>
  <si>
    <t>08/09/2005</t>
  </si>
  <si>
    <t>01/02/2005</t>
  </si>
  <si>
    <t>06/03/2005</t>
  </si>
  <si>
    <t>29/04/2005</t>
  </si>
  <si>
    <t>21/02/2005</t>
  </si>
  <si>
    <t>24/10/2005</t>
  </si>
  <si>
    <t>04/06/2005</t>
  </si>
  <si>
    <t>21/01/2003</t>
  </si>
  <si>
    <t>30/06/2005</t>
  </si>
  <si>
    <t>06/01/2005</t>
  </si>
  <si>
    <t>17/02/2003</t>
  </si>
  <si>
    <t>01/01/2005</t>
  </si>
  <si>
    <t>28/04/2005</t>
  </si>
  <si>
    <t>04/10/2005</t>
  </si>
  <si>
    <t>14/04/2005</t>
  </si>
  <si>
    <t>08/02/2005</t>
  </si>
  <si>
    <t>13/10/2005</t>
  </si>
  <si>
    <t>22/12/2003</t>
  </si>
  <si>
    <t>16/06/2005</t>
  </si>
  <si>
    <t>10/12/2005</t>
  </si>
  <si>
    <t>13/11/2003</t>
  </si>
  <si>
    <t>06/02/2004</t>
  </si>
  <si>
    <t>06/07/2005</t>
  </si>
  <si>
    <t>25/10/2005</t>
  </si>
  <si>
    <t>15/01/2005</t>
  </si>
  <si>
    <t>21/03/2005</t>
  </si>
  <si>
    <t>28/08/2005</t>
  </si>
  <si>
    <t>05/02/2005</t>
  </si>
  <si>
    <t>02/07/2005</t>
  </si>
  <si>
    <t>03/04/2003</t>
  </si>
  <si>
    <t>26/02/2005</t>
  </si>
  <si>
    <t>05/07/2005</t>
  </si>
  <si>
    <t>11/11/2002</t>
  </si>
  <si>
    <t>29/12/2005</t>
  </si>
  <si>
    <t>10/04/2005</t>
  </si>
  <si>
    <t>26/01/2005</t>
  </si>
  <si>
    <t>28/03/2004</t>
  </si>
  <si>
    <t>24/05/2004</t>
  </si>
  <si>
    <t>19/04/2005</t>
  </si>
  <si>
    <t>20/10/2004</t>
  </si>
  <si>
    <t>03/06/2002</t>
  </si>
  <si>
    <t>05/10/2005</t>
  </si>
  <si>
    <t>07/12/2005</t>
  </si>
  <si>
    <t>15/10/2002</t>
  </si>
  <si>
    <t>21/07/2005</t>
  </si>
  <si>
    <t>04/08/2003</t>
  </si>
  <si>
    <t>26/10/2005</t>
  </si>
  <si>
    <t>28/09/2005</t>
  </si>
  <si>
    <t>05/03/2005</t>
  </si>
  <si>
    <t>19/08/2005</t>
  </si>
  <si>
    <t>15/08/2003</t>
  </si>
  <si>
    <t>14/10/2004</t>
  </si>
  <si>
    <t>18/04/2005</t>
  </si>
  <si>
    <t>27/12/2005</t>
  </si>
  <si>
    <t>26/01/2004</t>
  </si>
  <si>
    <t>11/04/2005</t>
  </si>
  <si>
    <t>04/07/2004</t>
  </si>
  <si>
    <t>24/03/2005</t>
  </si>
  <si>
    <t>06/08/2005</t>
  </si>
  <si>
    <t>26/08/2005</t>
  </si>
  <si>
    <t>27/10/2004</t>
  </si>
  <si>
    <t>19/12/2004</t>
  </si>
  <si>
    <t>17/12/2005</t>
  </si>
  <si>
    <t>08/03/2005</t>
  </si>
  <si>
    <t>18/05/2005</t>
  </si>
  <si>
    <t>16/12/2003</t>
  </si>
  <si>
    <t>21/12/2002</t>
  </si>
  <si>
    <t>25/06/2005</t>
  </si>
  <si>
    <t>24/06/2004</t>
  </si>
  <si>
    <t>09/11/2005</t>
  </si>
  <si>
    <t>18/09/2005</t>
  </si>
  <si>
    <t>14/06/2005</t>
  </si>
  <si>
    <t>15/06/2005</t>
  </si>
  <si>
    <t>04/09/2005</t>
  </si>
  <si>
    <t>31/12/2005</t>
  </si>
  <si>
    <t>20/08/2005</t>
  </si>
  <si>
    <t>17/11/2005</t>
  </si>
  <si>
    <t>04/03/2005</t>
  </si>
  <si>
    <t>25/08/2004</t>
  </si>
  <si>
    <t>21/11/2004</t>
  </si>
  <si>
    <t>21/05/2004</t>
  </si>
  <si>
    <t>13/03/2004</t>
  </si>
  <si>
    <t>02/03/2004</t>
  </si>
  <si>
    <t>08/12/2003</t>
  </si>
  <si>
    <t>05/02/2004</t>
  </si>
  <si>
    <t>21/03/2004</t>
  </si>
  <si>
    <t>23/06/2004</t>
  </si>
  <si>
    <t>22/11/2004</t>
  </si>
  <si>
    <t>17/07/2004</t>
  </si>
  <si>
    <t>06/09/2003</t>
  </si>
  <si>
    <t>10/03/2004</t>
  </si>
  <si>
    <t>22/06/2004</t>
  </si>
  <si>
    <t>07/04/2004</t>
  </si>
  <si>
    <t>12/05/2004</t>
  </si>
  <si>
    <t>28/10/2004</t>
  </si>
  <si>
    <t>10/04/2004</t>
  </si>
  <si>
    <t>18/11/2004</t>
  </si>
  <si>
    <t>10/02/2004</t>
  </si>
  <si>
    <t>19/09/2004</t>
  </si>
  <si>
    <t>31/08/2004</t>
  </si>
  <si>
    <t>26/09/2003</t>
  </si>
  <si>
    <t>14/08/2004</t>
  </si>
  <si>
    <t>25/09/2004</t>
  </si>
  <si>
    <t>22/01/2003</t>
  </si>
  <si>
    <t>05/01/2004</t>
  </si>
  <si>
    <t>22/02/2004</t>
  </si>
  <si>
    <t>07/12/2003</t>
  </si>
  <si>
    <t>29/04/2004</t>
  </si>
  <si>
    <t>09/08/2004</t>
  </si>
  <si>
    <t>18/12/2003</t>
  </si>
  <si>
    <t>23/11/2004</t>
  </si>
  <si>
    <t>21/06/2003</t>
  </si>
  <si>
    <t>16/05/2004</t>
  </si>
  <si>
    <t>08/04/2004</t>
  </si>
  <si>
    <t>23/05/2003</t>
  </si>
  <si>
    <t>17/09/2004</t>
  </si>
  <si>
    <t>08/07/2004</t>
  </si>
  <si>
    <t>19/05/2004</t>
  </si>
  <si>
    <t>13/01/2004</t>
  </si>
  <si>
    <t>30/05/2004</t>
  </si>
  <si>
    <t>29/03/2004</t>
  </si>
  <si>
    <t>27/06/2004</t>
  </si>
  <si>
    <t>18/12/2004</t>
  </si>
  <si>
    <t>13/02/2004</t>
  </si>
  <si>
    <t>12/07/2004</t>
  </si>
  <si>
    <t>03/06/2004</t>
  </si>
  <si>
    <t>11/09/2003</t>
  </si>
  <si>
    <t>06/03/2004</t>
  </si>
  <si>
    <t>10/07/2004</t>
  </si>
  <si>
    <t>19/02/2004</t>
  </si>
  <si>
    <t>28/04/2004</t>
  </si>
  <si>
    <t>18/06/2004</t>
  </si>
  <si>
    <t>01/08/2004</t>
  </si>
  <si>
    <t>02/09/2004</t>
  </si>
  <si>
    <t>30/09/2004</t>
  </si>
  <si>
    <t>13/12/2004</t>
  </si>
  <si>
    <t>20/05/2004</t>
  </si>
  <si>
    <t>23/04/2004</t>
  </si>
  <si>
    <t>06/05/2004</t>
  </si>
  <si>
    <t>14/06/2004</t>
  </si>
  <si>
    <t>25/01/2005</t>
  </si>
  <si>
    <t>06/01/2004</t>
  </si>
  <si>
    <t>28/06/2004</t>
  </si>
  <si>
    <t>30/12/2003</t>
  </si>
  <si>
    <t>24/09/2004</t>
  </si>
  <si>
    <t>20/12/2004</t>
  </si>
  <si>
    <t>22/12/2004</t>
  </si>
  <si>
    <t>12/12/2004</t>
  </si>
  <si>
    <t>26/04/2004</t>
  </si>
  <si>
    <t>13/11/2004</t>
  </si>
  <si>
    <t>17/06/2004</t>
  </si>
  <si>
    <t>01/04/2004</t>
  </si>
  <si>
    <t>05/01/2003</t>
  </si>
  <si>
    <t>24/09/2003</t>
  </si>
  <si>
    <t>31/03/2004</t>
  </si>
  <si>
    <t>09/12/2004</t>
  </si>
  <si>
    <t>13/09/2004</t>
  </si>
  <si>
    <t>01/09/2004</t>
  </si>
  <si>
    <t>01/03/2004</t>
  </si>
  <si>
    <t>22/07/2004</t>
  </si>
  <si>
    <t>07/05/2004</t>
  </si>
  <si>
    <t>12/08/2004</t>
  </si>
  <si>
    <t>27/02/2003</t>
  </si>
  <si>
    <t>17/12/2004</t>
  </si>
  <si>
    <t>25/05/2004</t>
  </si>
  <si>
    <t>24/03/2004</t>
  </si>
  <si>
    <t>19/06/2004</t>
  </si>
  <si>
    <t>31/10/2004</t>
  </si>
  <si>
    <t>28/08/2004</t>
  </si>
  <si>
    <t>28/05/2004</t>
  </si>
  <si>
    <t>16/11/2004</t>
  </si>
  <si>
    <t>10/08/2004</t>
  </si>
  <si>
    <t>21/07/2004</t>
  </si>
  <si>
    <t>24/04/2004</t>
  </si>
  <si>
    <t>13/05/2004</t>
  </si>
  <si>
    <t>03/11/2004</t>
  </si>
  <si>
    <t>04/04/2002</t>
  </si>
  <si>
    <t>04/03/2004</t>
  </si>
  <si>
    <t>04/10/2004</t>
  </si>
  <si>
    <t>08/06/2004</t>
  </si>
  <si>
    <t>16/09/2004</t>
  </si>
  <si>
    <t>11/12/2004</t>
  </si>
  <si>
    <t>12/06/2004</t>
  </si>
  <si>
    <t>04/08/2004</t>
  </si>
  <si>
    <t>15/01/2003</t>
  </si>
  <si>
    <t>14/05/2004</t>
  </si>
  <si>
    <t>28/09/2004</t>
  </si>
  <si>
    <t>02/10/2004</t>
  </si>
  <si>
    <t>07/11/2004</t>
  </si>
  <si>
    <t>15/01/2004</t>
  </si>
  <si>
    <t>25/03/2004</t>
  </si>
  <si>
    <t>27/06/2002</t>
  </si>
  <si>
    <t>01/11/2003</t>
  </si>
  <si>
    <t>31/12/2003</t>
  </si>
  <si>
    <t>04/01/2003</t>
  </si>
  <si>
    <t>20/08/2004</t>
  </si>
  <si>
    <t>29/10/2004</t>
  </si>
  <si>
    <t>11/06/2004</t>
  </si>
  <si>
    <t>22/03/2004</t>
  </si>
  <si>
    <t>14/01/2004</t>
  </si>
  <si>
    <t>01/05/2001</t>
  </si>
  <si>
    <t>11/11/2004</t>
  </si>
  <si>
    <t>27/01/2004</t>
  </si>
  <si>
    <t>15/05/2004</t>
  </si>
  <si>
    <t>24/02/2004</t>
  </si>
  <si>
    <t>15/09/2004</t>
  </si>
  <si>
    <t>27/04/2004</t>
  </si>
  <si>
    <t>30/08/2004</t>
  </si>
  <si>
    <t>13/01/2003</t>
  </si>
  <si>
    <t>30/12/2000</t>
  </si>
  <si>
    <t>08/05/2004</t>
  </si>
  <si>
    <t>26/12/2003</t>
  </si>
  <si>
    <t>05/10/2004</t>
  </si>
  <si>
    <t>17/01/2004</t>
  </si>
  <si>
    <t>16/04/2002</t>
  </si>
  <si>
    <t>14/09/2004</t>
  </si>
  <si>
    <t>05/03/2003</t>
  </si>
  <si>
    <t>13/07/2004</t>
  </si>
  <si>
    <t>06/11/2004</t>
  </si>
  <si>
    <t>03/04/2004</t>
  </si>
  <si>
    <t>25/05/2003</t>
  </si>
  <si>
    <t>06/03/2003</t>
  </si>
  <si>
    <t>14/08/2003</t>
  </si>
  <si>
    <t>24/12/2002</t>
  </si>
  <si>
    <t>17/08/2003</t>
  </si>
  <si>
    <t>11/07/2003</t>
  </si>
  <si>
    <t>09/04/2003</t>
  </si>
  <si>
    <t>26/11/2001</t>
  </si>
  <si>
    <t>06/02/2003</t>
  </si>
  <si>
    <t>09/07/2003</t>
  </si>
  <si>
    <t>20/02/2003</t>
  </si>
  <si>
    <t>15/09/2003</t>
  </si>
  <si>
    <t>16/12/2002</t>
  </si>
  <si>
    <t>23/04/2003</t>
  </si>
  <si>
    <t>10/12/2003</t>
  </si>
  <si>
    <t>04/05/2003</t>
  </si>
  <si>
    <t>11/06/2003</t>
  </si>
  <si>
    <t>17/09/2003</t>
  </si>
  <si>
    <t>19/03/2003</t>
  </si>
  <si>
    <t>03/03/2003</t>
  </si>
  <si>
    <t>10/06/2003</t>
  </si>
  <si>
    <t>10/04/2003</t>
  </si>
  <si>
    <t>11/01/2003</t>
  </si>
  <si>
    <t>26/06/2003</t>
  </si>
  <si>
    <t>24/07/2003</t>
  </si>
  <si>
    <t>08/11/2001</t>
  </si>
  <si>
    <t>19/01/2003</t>
  </si>
  <si>
    <t>06/05/2003</t>
  </si>
  <si>
    <t>14/04/2003</t>
  </si>
  <si>
    <t>14/02/2001</t>
  </si>
  <si>
    <t>27/04/2003</t>
  </si>
  <si>
    <t>17/07/2002</t>
  </si>
  <si>
    <t>24/11/2003</t>
  </si>
  <si>
    <t>22/02/2003</t>
  </si>
  <si>
    <t>08/06/2003</t>
  </si>
  <si>
    <t>29/03/2003</t>
  </si>
  <si>
    <t>16/09/2003</t>
  </si>
  <si>
    <t>31/08/2003</t>
  </si>
  <si>
    <t>02/10/2003</t>
  </si>
  <si>
    <t>04/03/2002</t>
  </si>
  <si>
    <t>20/05/2003</t>
  </si>
  <si>
    <t>05/06/2003</t>
  </si>
  <si>
    <t>14/09/2003</t>
  </si>
  <si>
    <t>18/06/2003</t>
  </si>
  <si>
    <t>28/07/2003</t>
  </si>
  <si>
    <t>26/05/2003</t>
  </si>
  <si>
    <t>24/08/2003</t>
  </si>
  <si>
    <t>11/04/2003</t>
  </si>
  <si>
    <t>18/09/2003</t>
  </si>
  <si>
    <t>14/11/2003</t>
  </si>
  <si>
    <t>16/10/2003</t>
  </si>
  <si>
    <t>15/07/2003</t>
  </si>
  <si>
    <t>06/10/2003</t>
  </si>
  <si>
    <t>28/04/2003</t>
  </si>
  <si>
    <t>29/10/2003</t>
  </si>
  <si>
    <t>10/08/2003</t>
  </si>
  <si>
    <t>14/02/2003</t>
  </si>
  <si>
    <t>06/01/2003</t>
  </si>
  <si>
    <t>14/01/2003</t>
  </si>
  <si>
    <t>18/08/2003</t>
  </si>
  <si>
    <t>06/06/2003</t>
  </si>
  <si>
    <t>31/03/2003</t>
  </si>
  <si>
    <t>17/05/2003</t>
  </si>
  <si>
    <t>25/03/2003</t>
  </si>
  <si>
    <t>09/09/2002</t>
  </si>
  <si>
    <t>19/12/2003</t>
  </si>
  <si>
    <t>07/03/2002</t>
  </si>
  <si>
    <t>23/03/2002</t>
  </si>
  <si>
    <t>30/04/2003</t>
  </si>
  <si>
    <t>28/03/2003</t>
  </si>
  <si>
    <t>29/04/2003</t>
  </si>
  <si>
    <t>02/07/2004</t>
  </si>
  <si>
    <t>02/11/2003</t>
  </si>
  <si>
    <t>20/10/2003</t>
  </si>
  <si>
    <t>12/08/2003</t>
  </si>
  <si>
    <t>19/06/2003</t>
  </si>
  <si>
    <t>14/12/2002</t>
  </si>
  <si>
    <t>04/11/2003</t>
  </si>
  <si>
    <t>13/10/2003</t>
  </si>
  <si>
    <t>18/09/2002</t>
  </si>
  <si>
    <t>15/12/2002</t>
  </si>
  <si>
    <t>20/02/2002</t>
  </si>
  <si>
    <t>25/10/2002</t>
  </si>
  <si>
    <t>28/09/2003</t>
  </si>
  <si>
    <t>04/02/2003</t>
  </si>
  <si>
    <t>01/02/2003</t>
  </si>
  <si>
    <t>11/07/2002</t>
  </si>
  <si>
    <t>03/07/2002</t>
  </si>
  <si>
    <t>03/12/2003</t>
  </si>
  <si>
    <t>20/07/2003</t>
  </si>
  <si>
    <t>09/12/2002</t>
  </si>
  <si>
    <t>10/05/2003</t>
  </si>
  <si>
    <t>21/11/2003</t>
  </si>
  <si>
    <t>23/07/2002</t>
  </si>
  <si>
    <t>22/07/2003</t>
  </si>
  <si>
    <t>29/08/2002</t>
  </si>
  <si>
    <t>26/08/2003</t>
  </si>
  <si>
    <t>25/02/2003</t>
  </si>
  <si>
    <t>03/01/2003</t>
  </si>
  <si>
    <t>30/01/2003</t>
  </si>
  <si>
    <t>22/03/2003</t>
  </si>
  <si>
    <t>22/06/2003</t>
  </si>
  <si>
    <t>06/01/2001</t>
  </si>
  <si>
    <t>08/01/2003</t>
  </si>
  <si>
    <t>07/07/2002</t>
  </si>
  <si>
    <t>11/11/2003</t>
  </si>
  <si>
    <t>21/09/2004</t>
  </si>
  <si>
    <t>01/09/2003</t>
  </si>
  <si>
    <t>16/09/2002</t>
  </si>
  <si>
    <t>04/11/2002</t>
  </si>
  <si>
    <t>13/09/2002</t>
  </si>
  <si>
    <t>13/08/2002</t>
  </si>
  <si>
    <t>03/09/2000</t>
  </si>
  <si>
    <t>25/11/2003</t>
  </si>
  <si>
    <t>27/08/2002</t>
  </si>
  <si>
    <t>02/03/2003</t>
  </si>
  <si>
    <t>15/04/2003</t>
  </si>
  <si>
    <t>18/03/2003</t>
  </si>
  <si>
    <t>25/01/2003</t>
  </si>
  <si>
    <t>02/09/2003</t>
  </si>
  <si>
    <t>26/11/2002</t>
  </si>
  <si>
    <t>24/09/2002</t>
  </si>
  <si>
    <t>01/12/2003</t>
  </si>
  <si>
    <t>20/07/2002</t>
  </si>
  <si>
    <t>07/01/2003</t>
  </si>
  <si>
    <t>27/10/2003</t>
  </si>
  <si>
    <t>07/04/2002</t>
  </si>
  <si>
    <t>21/12/2003</t>
  </si>
  <si>
    <t>29/07/2003</t>
  </si>
  <si>
    <t>17/06/2003</t>
  </si>
  <si>
    <t>12/06/2003</t>
  </si>
  <si>
    <t>27/11/2003</t>
  </si>
  <si>
    <t>31/12/1999</t>
  </si>
  <si>
    <t>03/11/2003</t>
  </si>
  <si>
    <t>18/05/2002</t>
  </si>
  <si>
    <t>09/08/2003</t>
  </si>
  <si>
    <t>29/05/2003</t>
  </si>
  <si>
    <t>22/05/2001</t>
  </si>
  <si>
    <t>27/12/2003</t>
  </si>
  <si>
    <t>05/07/2003</t>
  </si>
  <si>
    <t>04/07/2003</t>
  </si>
  <si>
    <t>07/08/2002</t>
  </si>
  <si>
    <t>05/02/2003</t>
  </si>
  <si>
    <t>20/01/2002</t>
  </si>
  <si>
    <t>12/01/2002</t>
  </si>
  <si>
    <t>12/09/2002</t>
  </si>
  <si>
    <t>17/06/2002</t>
  </si>
  <si>
    <t>11/06/2002</t>
  </si>
  <si>
    <t>14/07/2001</t>
  </si>
  <si>
    <t>28/12/2000</t>
  </si>
  <si>
    <t>16/03/2002</t>
  </si>
  <si>
    <t>08/05/2002</t>
  </si>
  <si>
    <t>25/02/2002</t>
  </si>
  <si>
    <t>10/11/2002</t>
  </si>
  <si>
    <t>06/04/2002</t>
  </si>
  <si>
    <t>25/05/2002</t>
  </si>
  <si>
    <t>07/06/2002</t>
  </si>
  <si>
    <t>27/04/2002</t>
  </si>
  <si>
    <t>15/11/2002</t>
  </si>
  <si>
    <t>15/06/2002</t>
  </si>
  <si>
    <t>31/03/2002</t>
  </si>
  <si>
    <t>06/08/2002</t>
  </si>
  <si>
    <t>11/10/2002</t>
  </si>
  <si>
    <t>06/12/2002</t>
  </si>
  <si>
    <t>22/12/2002</t>
  </si>
  <si>
    <t>09/04/2002</t>
  </si>
  <si>
    <t>19/03/2002</t>
  </si>
  <si>
    <t>10/01/2002</t>
  </si>
  <si>
    <t>28/02/2002</t>
  </si>
  <si>
    <t>16/10/2002</t>
  </si>
  <si>
    <t>19/08/2002</t>
  </si>
  <si>
    <t>21/08/2002</t>
  </si>
  <si>
    <t>05/02/2002</t>
  </si>
  <si>
    <t>26/04/2002</t>
  </si>
  <si>
    <t>18/06/2001</t>
  </si>
  <si>
    <t>09/02/2002</t>
  </si>
  <si>
    <t>15/02/2002</t>
  </si>
  <si>
    <t>29/06/2001</t>
  </si>
  <si>
    <t>22/06/2002</t>
  </si>
  <si>
    <t>26/05/2002</t>
  </si>
  <si>
    <t>07/04/2000</t>
  </si>
  <si>
    <t>05/10/2002</t>
  </si>
  <si>
    <t>12/03/2002</t>
  </si>
  <si>
    <t>19/09/2002</t>
  </si>
  <si>
    <t>08/06/2002</t>
  </si>
  <si>
    <t>29/11/2002</t>
  </si>
  <si>
    <t>10/05/2002</t>
  </si>
  <si>
    <t>09/10/2002</t>
  </si>
  <si>
    <t>27/01/2002</t>
  </si>
  <si>
    <t>09/05/2002</t>
  </si>
  <si>
    <t>28/09/2002</t>
  </si>
  <si>
    <t>12/08/2002</t>
  </si>
  <si>
    <t>05/09/2002</t>
  </si>
  <si>
    <t>30/12/2002</t>
  </si>
  <si>
    <t>04/01/2002</t>
  </si>
  <si>
    <t>24/06/2002</t>
  </si>
  <si>
    <t>05/11/2002</t>
  </si>
  <si>
    <t>21/10/2002</t>
  </si>
  <si>
    <t>01/05/2002</t>
  </si>
  <si>
    <t>02/04/2002</t>
  </si>
  <si>
    <t>25/06/2002</t>
  </si>
  <si>
    <t>26/09/2002</t>
  </si>
  <si>
    <t>14/06/2002</t>
  </si>
  <si>
    <t>02/05/2002</t>
  </si>
  <si>
    <t>05/06/2002</t>
  </si>
  <si>
    <t>24/07/2002</t>
  </si>
  <si>
    <t>20/11/2002</t>
  </si>
  <si>
    <t>24/05/2002</t>
  </si>
  <si>
    <t>28/11/2002</t>
  </si>
  <si>
    <t>19/11/2002</t>
  </si>
  <si>
    <t>20/06/2002</t>
  </si>
  <si>
    <t>12/11/2001</t>
  </si>
  <si>
    <t>26/06/2002</t>
  </si>
  <si>
    <t>09/03/2002</t>
  </si>
  <si>
    <t>19/01/2002</t>
  </si>
  <si>
    <t>08/02/2002</t>
  </si>
  <si>
    <t>16/08/2002</t>
  </si>
  <si>
    <t>23/04/2002</t>
  </si>
  <si>
    <t>31/01/2002</t>
  </si>
  <si>
    <t>18/07/2002</t>
  </si>
  <si>
    <t>24/05/2001</t>
  </si>
  <si>
    <t>04/09/2002</t>
  </si>
  <si>
    <t>20/05/2002</t>
  </si>
  <si>
    <t>16/11/2002</t>
  </si>
  <si>
    <t>17/12/2002</t>
  </si>
  <si>
    <t>04/02/2002</t>
  </si>
  <si>
    <t>23/08/2002</t>
  </si>
  <si>
    <t>21/06/2002</t>
  </si>
  <si>
    <t>12/07/2002</t>
  </si>
  <si>
    <t>19/07/2002</t>
  </si>
  <si>
    <t>02/07/2002</t>
  </si>
  <si>
    <t>24/07/2001</t>
  </si>
  <si>
    <t>25/07/2002</t>
  </si>
  <si>
    <t>11/07/2001</t>
  </si>
  <si>
    <t>14/01/2002</t>
  </si>
  <si>
    <t>15/01/2000</t>
  </si>
  <si>
    <t>29/03/2002</t>
  </si>
  <si>
    <t>28/08/2002</t>
  </si>
  <si>
    <t>15/07/2002</t>
  </si>
  <si>
    <t>20/04/2002</t>
  </si>
  <si>
    <t>06/05/2002</t>
  </si>
  <si>
    <t>18/09/2001</t>
  </si>
  <si>
    <t>10/09/2002</t>
  </si>
  <si>
    <t>23/09/2002</t>
  </si>
  <si>
    <t>20/06/2001</t>
  </si>
  <si>
    <t>17/05/2002</t>
  </si>
  <si>
    <t>29/07/2002</t>
  </si>
  <si>
    <t>24/01/2002</t>
  </si>
  <si>
    <t>13/01/2002</t>
  </si>
  <si>
    <t>27/11/2002</t>
  </si>
  <si>
    <t>02/08/2002</t>
  </si>
  <si>
    <t>06/01/2002</t>
  </si>
  <si>
    <t>20/12/2002</t>
  </si>
  <si>
    <t>19/07/2000</t>
  </si>
  <si>
    <t>16/02/2002</t>
  </si>
  <si>
    <t>16/07/2002</t>
  </si>
  <si>
    <t>18/08/2002</t>
  </si>
  <si>
    <t>18/05/2001</t>
  </si>
  <si>
    <t>26/01/2002</t>
  </si>
  <si>
    <t>05/04/2002</t>
  </si>
  <si>
    <t>04/04/1999</t>
  </si>
  <si>
    <t>16/07/2001</t>
  </si>
  <si>
    <t>24/03/2001</t>
  </si>
  <si>
    <t>08/01/2002</t>
  </si>
  <si>
    <t>04/12/2002</t>
  </si>
  <si>
    <t>04/11/2000</t>
  </si>
  <si>
    <t>21/09/2002</t>
  </si>
  <si>
    <t>02/09/2002</t>
  </si>
  <si>
    <t>13/05/2002</t>
  </si>
  <si>
    <t>05/03/2002</t>
  </si>
  <si>
    <t>14/10/2002</t>
  </si>
  <si>
    <t>21/01/2002</t>
  </si>
  <si>
    <t>13/05/2001</t>
  </si>
  <si>
    <t>27/07/2000</t>
  </si>
  <si>
    <t>27/09/2001</t>
  </si>
  <si>
    <t>29/10/2002</t>
  </si>
  <si>
    <t>05/07/2002</t>
  </si>
  <si>
    <t>02/09/2000</t>
  </si>
  <si>
    <t>18/01/2002</t>
  </si>
  <si>
    <t>13/11/2000</t>
  </si>
  <si>
    <t>11/03/2001</t>
  </si>
  <si>
    <t>20/10/2001</t>
  </si>
  <si>
    <t>12/04/2001</t>
  </si>
  <si>
    <t>03/04/2001</t>
  </si>
  <si>
    <t>01/01/2000</t>
  </si>
  <si>
    <t>07/03/2001</t>
  </si>
  <si>
    <t>27/04/2001</t>
  </si>
  <si>
    <t>15/03/2001</t>
  </si>
  <si>
    <t>13/09/2001</t>
  </si>
  <si>
    <t>19/03/2001</t>
  </si>
  <si>
    <t>11/08/2001</t>
  </si>
  <si>
    <t>20/02/2001</t>
  </si>
  <si>
    <t>06/11/2001</t>
  </si>
  <si>
    <t>31/07/2001</t>
  </si>
  <si>
    <t>22/06/2001</t>
  </si>
  <si>
    <t>08/06/2000</t>
  </si>
  <si>
    <t>19/12/2001</t>
  </si>
  <si>
    <t>03/06/2001</t>
  </si>
  <si>
    <t>26/01/2001</t>
  </si>
  <si>
    <t>22/11/2001</t>
  </si>
  <si>
    <t>20/04/2001</t>
  </si>
  <si>
    <t>01/07/2001</t>
  </si>
  <si>
    <t>08/04/2001</t>
  </si>
  <si>
    <t>10/06/2001</t>
  </si>
  <si>
    <t>04/06/2001</t>
  </si>
  <si>
    <t>30/07/2001</t>
  </si>
  <si>
    <t>19/09/2001</t>
  </si>
  <si>
    <t>03/05/2001</t>
  </si>
  <si>
    <t>04/12/2000</t>
  </si>
  <si>
    <t>03/03/2001</t>
  </si>
  <si>
    <t>08/05/2001</t>
  </si>
  <si>
    <t>28/04/2001</t>
  </si>
  <si>
    <t>03/10/2001</t>
  </si>
  <si>
    <t>07/12/2001</t>
  </si>
  <si>
    <t>23/05/2001</t>
  </si>
  <si>
    <t>01/10/2001</t>
  </si>
  <si>
    <t>13/07/2001</t>
  </si>
  <si>
    <t>16/02/2001</t>
  </si>
  <si>
    <t>17/10/2001</t>
  </si>
  <si>
    <t>09/09/2001</t>
  </si>
  <si>
    <t>04/01/2001</t>
  </si>
  <si>
    <t>17/04/2001</t>
  </si>
  <si>
    <t>29/03/2001</t>
  </si>
  <si>
    <t>17/09/2001</t>
  </si>
  <si>
    <t>22/04/2001</t>
  </si>
  <si>
    <t>02/10/2001</t>
  </si>
  <si>
    <t>13/11/2001</t>
  </si>
  <si>
    <t>06/05/2001</t>
  </si>
  <si>
    <t>25/06/2001</t>
  </si>
  <si>
    <t>05/09/2001</t>
  </si>
  <si>
    <t>07/10/2001</t>
  </si>
  <si>
    <t>18/07/2001</t>
  </si>
  <si>
    <t>21/02/2001</t>
  </si>
  <si>
    <t>05/06/1999</t>
  </si>
  <si>
    <t>13/08/1999</t>
  </si>
  <si>
    <t>28/05/2001</t>
  </si>
  <si>
    <t>26/04/2001</t>
  </si>
  <si>
    <t>11/08/2000</t>
  </si>
  <si>
    <t>30/09/2001</t>
  </si>
  <si>
    <t>16/09/2001</t>
  </si>
  <si>
    <t>10/07/2001</t>
  </si>
  <si>
    <t>13/01/2001</t>
  </si>
  <si>
    <t>13/10/2001</t>
  </si>
  <si>
    <t>28/12/2001</t>
  </si>
  <si>
    <t>12/07/2001</t>
  </si>
  <si>
    <t>30/06/2001</t>
  </si>
  <si>
    <t>27/08/2001</t>
  </si>
  <si>
    <t>30/04/2000</t>
  </si>
  <si>
    <t>24/02/2001</t>
  </si>
  <si>
    <t>06/07/2001</t>
  </si>
  <si>
    <t>01/07/2000</t>
  </si>
  <si>
    <t>21/02/1999</t>
  </si>
  <si>
    <t>26/03/2000</t>
  </si>
  <si>
    <t>17/05/2001</t>
  </si>
  <si>
    <t>05/12/2001</t>
  </si>
  <si>
    <t>07/06/2001</t>
  </si>
  <si>
    <t>22/07/2001</t>
  </si>
  <si>
    <t>10/09/2000</t>
  </si>
  <si>
    <t>25/02/2000</t>
  </si>
  <si>
    <t>29/01/2001</t>
  </si>
  <si>
    <t>17/12/2001</t>
  </si>
  <si>
    <t>18/11/2001</t>
  </si>
  <si>
    <t>26/10/2000</t>
  </si>
  <si>
    <t>03/07/2001</t>
  </si>
  <si>
    <t>29/10/2001</t>
  </si>
  <si>
    <t>13/03/2001</t>
  </si>
  <si>
    <t>18/12/2001</t>
  </si>
  <si>
    <t>05/02/2001</t>
  </si>
  <si>
    <t>27/03/2001</t>
  </si>
  <si>
    <t>28/09/2001</t>
  </si>
  <si>
    <t>05/01/2001</t>
  </si>
  <si>
    <t>09/01/2001</t>
  </si>
  <si>
    <t>30/08/2001</t>
  </si>
  <si>
    <t>03/10/2000</t>
  </si>
  <si>
    <t>08/09/2001</t>
  </si>
  <si>
    <t>08/02/2001</t>
  </si>
  <si>
    <t>07/02/2001</t>
  </si>
  <si>
    <t>25/08/2001</t>
  </si>
  <si>
    <t>10/08/2001</t>
  </si>
  <si>
    <t>22/08/2001</t>
  </si>
  <si>
    <t>09/10/1999</t>
  </si>
  <si>
    <t>29/07/2000</t>
  </si>
  <si>
    <t>28/02/2001</t>
  </si>
  <si>
    <t>01/04/2001</t>
  </si>
  <si>
    <t>10/09/2001</t>
  </si>
  <si>
    <t>26/08/2000</t>
  </si>
  <si>
    <t>02/02/2001</t>
  </si>
  <si>
    <t>11/06/2001</t>
  </si>
  <si>
    <t>31/03/2001</t>
  </si>
  <si>
    <t>27/10/2001</t>
  </si>
  <si>
    <t>22/01/2001</t>
  </si>
  <si>
    <t>25/03/1999</t>
  </si>
  <si>
    <t>24/04/2001</t>
  </si>
  <si>
    <t>19/09/2000</t>
  </si>
  <si>
    <t>06/10/2000</t>
  </si>
  <si>
    <t>20/12/2000</t>
  </si>
  <si>
    <t>25/05/2001</t>
  </si>
  <si>
    <t>17/12/1999</t>
  </si>
  <si>
    <t>01/02/2000</t>
  </si>
  <si>
    <t>04/07/2001</t>
  </si>
  <si>
    <t>23/11/2001</t>
  </si>
  <si>
    <t>20/06/2000</t>
  </si>
  <si>
    <t>06/12/2001</t>
  </si>
  <si>
    <t>29/12/2001</t>
  </si>
  <si>
    <t>24/04/2000</t>
  </si>
  <si>
    <t>05/02/1999</t>
  </si>
  <si>
    <t>22/02/1998</t>
  </si>
  <si>
    <t>02/12/2000</t>
  </si>
  <si>
    <t>07/02/1999</t>
  </si>
  <si>
    <t>07/04/1999</t>
  </si>
  <si>
    <t>17/01/2000</t>
  </si>
  <si>
    <t>23/03/2000</t>
  </si>
  <si>
    <t>30/03/2000</t>
  </si>
  <si>
    <t>30/10/2000</t>
  </si>
  <si>
    <t>14/09/2000</t>
  </si>
  <si>
    <t>12/01/2000</t>
  </si>
  <si>
    <t>06/02/2000</t>
  </si>
  <si>
    <t>21/01/2000</t>
  </si>
  <si>
    <t>02/10/2000</t>
  </si>
  <si>
    <t>26/09/2000</t>
  </si>
  <si>
    <t>20/04/2000</t>
  </si>
  <si>
    <t>01/04/2000</t>
  </si>
  <si>
    <t>05/02/2000</t>
  </si>
  <si>
    <t>28/02/2000</t>
  </si>
  <si>
    <t>13/03/2000</t>
  </si>
  <si>
    <t>28/09/2000</t>
  </si>
  <si>
    <t>20/02/1999</t>
  </si>
  <si>
    <t>22/08/1999</t>
  </si>
  <si>
    <t>22/05/2000</t>
  </si>
  <si>
    <t>08/08/1999</t>
  </si>
  <si>
    <t>23/06/2000</t>
  </si>
  <si>
    <t>21/03/2000</t>
  </si>
  <si>
    <t>28/07/2000</t>
  </si>
  <si>
    <t>15/05/2000</t>
  </si>
  <si>
    <t>08/02/2000</t>
  </si>
  <si>
    <t>24/10/1999</t>
  </si>
  <si>
    <t>06/01/2000</t>
  </si>
  <si>
    <t>23/04/2000</t>
  </si>
  <si>
    <t>21/12/1999</t>
  </si>
  <si>
    <t>02/06/2000</t>
  </si>
  <si>
    <t>06/04/2000</t>
  </si>
  <si>
    <t>26/04/2000</t>
  </si>
  <si>
    <t>13/12/2000</t>
  </si>
  <si>
    <t>09/03/2000</t>
  </si>
  <si>
    <t>19/02/2000</t>
  </si>
  <si>
    <t>20/07/2000</t>
  </si>
  <si>
    <t>14/02/2000</t>
  </si>
  <si>
    <t>03/02/2000</t>
  </si>
  <si>
    <t>13/06/2000</t>
  </si>
  <si>
    <t>27/02/2000</t>
  </si>
  <si>
    <t>15/08/2000</t>
  </si>
  <si>
    <t>10/05/2000</t>
  </si>
  <si>
    <t>04/06/2000</t>
  </si>
  <si>
    <t>17/11/2000</t>
  </si>
  <si>
    <t>12/04/2000</t>
  </si>
  <si>
    <t>22/03/2000</t>
  </si>
  <si>
    <t>08/03/2000</t>
  </si>
  <si>
    <t>26/06/2000</t>
  </si>
  <si>
    <t>10/06/2000</t>
  </si>
  <si>
    <t>23/10/2000</t>
  </si>
  <si>
    <t>16/09/2000</t>
  </si>
  <si>
    <t>07/12/2000</t>
  </si>
  <si>
    <t>01/10/2000</t>
  </si>
  <si>
    <t>11/05/2000</t>
  </si>
  <si>
    <t>21/09/2000</t>
  </si>
  <si>
    <t>28/04/2000</t>
  </si>
  <si>
    <t>21/10/1999</t>
  </si>
  <si>
    <t>13/04/2000</t>
  </si>
  <si>
    <t>18/11/2000</t>
  </si>
  <si>
    <t>25/04/2000</t>
  </si>
  <si>
    <t>03/01/2001</t>
  </si>
  <si>
    <t>29/03/1999</t>
  </si>
  <si>
    <t>01/05/2000</t>
  </si>
  <si>
    <t>04/02/2000</t>
  </si>
  <si>
    <t>25/09/2000</t>
  </si>
  <si>
    <t>29/09/2000</t>
  </si>
  <si>
    <t>26/12/2000</t>
  </si>
  <si>
    <t>08/04/2000</t>
  </si>
  <si>
    <t>13/02/2000</t>
  </si>
  <si>
    <t>09/01/2000</t>
  </si>
  <si>
    <t>01/06/2000</t>
  </si>
  <si>
    <t>19/10/2000</t>
  </si>
  <si>
    <t>09/02/2000</t>
  </si>
  <si>
    <t>12/10/2000</t>
  </si>
  <si>
    <t>14/04/2000</t>
  </si>
  <si>
    <t>09/04/2000</t>
  </si>
  <si>
    <t>10/09/1999</t>
  </si>
  <si>
    <t>10/03/2000</t>
  </si>
  <si>
    <t>16/02/2000</t>
  </si>
  <si>
    <t>11/04/2000</t>
  </si>
  <si>
    <t>25/11/1999</t>
  </si>
  <si>
    <t>05/11/1999</t>
  </si>
  <si>
    <t>31/07/2000</t>
  </si>
  <si>
    <t>22/04/2000</t>
  </si>
  <si>
    <t>27/06/2000</t>
  </si>
  <si>
    <t>16/03/2000</t>
  </si>
  <si>
    <t>25/04/1999</t>
  </si>
  <si>
    <t>27/08/1999</t>
  </si>
  <si>
    <t>19/05/2000</t>
  </si>
  <si>
    <t>07/02/2000</t>
  </si>
  <si>
    <t>17/08/2000</t>
  </si>
  <si>
    <t>24/02/2000</t>
  </si>
  <si>
    <t>23/05/2000</t>
  </si>
  <si>
    <t>03/04/2000</t>
  </si>
  <si>
    <t>01/05/1999</t>
  </si>
  <si>
    <t>27/12/2000</t>
  </si>
  <si>
    <t>17/03/1999</t>
  </si>
  <si>
    <t>12/04/1999</t>
  </si>
  <si>
    <t>17/06/2000</t>
  </si>
  <si>
    <t>19/03/1999</t>
  </si>
  <si>
    <t>23/08/1997</t>
  </si>
  <si>
    <t>24/07/2000</t>
  </si>
  <si>
    <t>06/08/2000</t>
  </si>
  <si>
    <t>09/12/2000</t>
  </si>
  <si>
    <t>28/06/2000</t>
  </si>
  <si>
    <t>28/01/2000</t>
  </si>
  <si>
    <t>30/06/1999</t>
  </si>
  <si>
    <t>01/08/2000</t>
  </si>
  <si>
    <t>04/05/2000</t>
  </si>
  <si>
    <t>31/08/1999</t>
  </si>
  <si>
    <t>06/06/1999</t>
  </si>
  <si>
    <t>30/09/2000</t>
  </si>
  <si>
    <t>28/05/1999</t>
  </si>
  <si>
    <t>13/12/1999</t>
  </si>
  <si>
    <t>22/06/1999</t>
  </si>
  <si>
    <t>02/08/2000</t>
  </si>
  <si>
    <t>08/04/1999</t>
  </si>
  <si>
    <t>21/06/2000</t>
  </si>
  <si>
    <t>08/01/2000</t>
  </si>
  <si>
    <t>25/08/1998</t>
  </si>
  <si>
    <t>19/08/2000</t>
  </si>
  <si>
    <t>25/05/1999</t>
  </si>
  <si>
    <t>04/04/2000</t>
  </si>
  <si>
    <t>16/07/1999</t>
  </si>
  <si>
    <t>13/09/2000</t>
  </si>
  <si>
    <t>20/11/1998</t>
  </si>
  <si>
    <t>22/06/2000</t>
  </si>
  <si>
    <t>27/10/2000</t>
  </si>
  <si>
    <t>21/05/2000</t>
  </si>
  <si>
    <t>10/12/2000</t>
  </si>
  <si>
    <t>05/03/2000</t>
  </si>
  <si>
    <t>04/02/1998</t>
  </si>
  <si>
    <t>02/05/2000</t>
  </si>
  <si>
    <t>30/08/2000</t>
  </si>
  <si>
    <t>10/04/1999</t>
  </si>
  <si>
    <r>
      <rPr>
        <sz val="12"/>
        <color theme="1"/>
        <rFont val="Calibri"/>
        <family val="2"/>
        <scheme val="minor"/>
      </rPr>
      <t>AE de MIRAFLORES</t>
    </r>
    <r>
      <rPr>
        <sz val="11"/>
        <color theme="1"/>
        <rFont val="Calibri"/>
        <family val="2"/>
        <scheme val="minor"/>
      </rPr>
      <t xml:space="preserve"> - </t>
    </r>
    <r>
      <rPr>
        <b/>
        <u/>
        <sz val="28"/>
        <color theme="1"/>
        <rFont val="Calibri"/>
        <family val="2"/>
        <scheme val="minor"/>
      </rPr>
      <t>CORTA-MATO</t>
    </r>
    <r>
      <rPr>
        <sz val="2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- 13dez2017 - 4ªf - ESM</t>
    </r>
  </si>
  <si>
    <t>Idade</t>
  </si>
  <si>
    <t>INF A</t>
  </si>
  <si>
    <t>ano 1</t>
  </si>
  <si>
    <t>JUN</t>
  </si>
  <si>
    <t>JUV</t>
  </si>
  <si>
    <t>INIC</t>
  </si>
  <si>
    <t>INF B</t>
  </si>
  <si>
    <t>INF A-4</t>
  </si>
  <si>
    <t>X</t>
  </si>
  <si>
    <t>x</t>
  </si>
  <si>
    <t>Class.</t>
  </si>
  <si>
    <t>INFANTIS A4 MASCULINOS</t>
  </si>
  <si>
    <t>INICIADOS FEMININOS</t>
  </si>
  <si>
    <t>INFATIS B MASCULINOS</t>
  </si>
  <si>
    <t>INICIADOS MASCULINOS</t>
  </si>
  <si>
    <t>JUVENIS FEMININOS</t>
  </si>
  <si>
    <t>INFANTIS A4 FEMININOS</t>
  </si>
  <si>
    <t>INFNTIS A FEMININOS</t>
  </si>
  <si>
    <t>INFANTIS A MASCULINOS</t>
  </si>
  <si>
    <t>INFANTIS B FEMININOS</t>
  </si>
  <si>
    <t>JUNIORES MASCULINOS</t>
  </si>
  <si>
    <t>JUVENIS MASCULINOS</t>
  </si>
  <si>
    <t>Tomas Sobral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</si>
</sst>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name val="Arial"/>
      <family val="2"/>
    </font>
    <font>
      <sz val="11"/>
      <name val="Calibri"/>
      <family val="2"/>
      <scheme val="minor"/>
    </font>
    <font>
      <sz val="11"/>
      <color rgb="FF363636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Font="1"/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2" xfId="0" applyFont="1" applyBorder="1"/>
    <xf numFmtId="0" fontId="7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8" fillId="0" borderId="2" xfId="0" applyFont="1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2" fontId="7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0" fillId="3" borderId="2" xfId="0" applyFont="1" applyFill="1" applyBorder="1"/>
    <xf numFmtId="0" fontId="0" fillId="3" borderId="0" xfId="0" applyFill="1"/>
    <xf numFmtId="2" fontId="7" fillId="3" borderId="0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0" fontId="0" fillId="4" borderId="2" xfId="0" applyFont="1" applyFill="1" applyBorder="1"/>
    <xf numFmtId="0" fontId="0" fillId="0" borderId="2" xfId="0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ont="1" applyFill="1" applyBorder="1"/>
    <xf numFmtId="0" fontId="0" fillId="0" borderId="0" xfId="0" applyFill="1"/>
    <xf numFmtId="0" fontId="7" fillId="0" borderId="2" xfId="0" applyFont="1" applyFill="1" applyBorder="1"/>
    <xf numFmtId="0" fontId="7" fillId="0" borderId="0" xfId="0" applyFont="1" applyFill="1"/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5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6" tint="-0.249977111117893"/>
    <pageSetUpPr fitToPage="1"/>
  </sheetPr>
  <dimension ref="A1:Q2161"/>
  <sheetViews>
    <sheetView workbookViewId="0">
      <selection activeCell="F52" sqref="F52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3009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5" si="0">YEAR(I4)</f>
        <v>2008</v>
      </c>
      <c r="K4" s="13">
        <f t="shared" ref="K4:K68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customHeight="1" x14ac:dyDescent="0.25">
      <c r="A6" s="17" t="s">
        <v>3001</v>
      </c>
      <c r="B6" s="17">
        <v>1</v>
      </c>
      <c r="C6" s="10">
        <v>4</v>
      </c>
      <c r="D6" s="10" t="s">
        <v>1665</v>
      </c>
      <c r="E6" s="11" t="s">
        <v>1697</v>
      </c>
      <c r="F6" s="12" t="s">
        <v>26</v>
      </c>
      <c r="G6" s="17" t="s">
        <v>3000</v>
      </c>
      <c r="H6" s="10" t="s">
        <v>9</v>
      </c>
      <c r="I6" s="12" t="s">
        <v>1728</v>
      </c>
      <c r="J6" s="9">
        <f t="shared" ref="J6:J37" si="2">YEAR(I6)</f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2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2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2"/>
        <v>2008</v>
      </c>
      <c r="K9" s="13">
        <f t="shared" ca="1" si="1"/>
        <v>9</v>
      </c>
      <c r="L9">
        <v>2008</v>
      </c>
      <c r="N9" s="20"/>
    </row>
    <row r="10" spans="1:14" ht="22.5" customHeight="1" x14ac:dyDescent="0.25">
      <c r="A10" s="17" t="s">
        <v>3001</v>
      </c>
      <c r="B10" s="17">
        <v>2</v>
      </c>
      <c r="C10" s="10">
        <v>4</v>
      </c>
      <c r="D10" s="10" t="s">
        <v>9</v>
      </c>
      <c r="E10" s="11" t="s">
        <v>1698</v>
      </c>
      <c r="F10" s="12" t="s">
        <v>153</v>
      </c>
      <c r="G10" s="17" t="s">
        <v>3000</v>
      </c>
      <c r="H10" s="10" t="s">
        <v>9</v>
      </c>
      <c r="I10" s="12" t="s">
        <v>1840</v>
      </c>
      <c r="J10" s="9">
        <f t="shared" si="2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2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2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2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2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2"/>
        <v>2008</v>
      </c>
      <c r="K15" s="13">
        <f t="shared" ca="1" si="1"/>
        <v>9</v>
      </c>
      <c r="L15">
        <v>2008</v>
      </c>
      <c r="N15" s="20"/>
    </row>
    <row r="16" spans="1:14" ht="22.5" customHeight="1" x14ac:dyDescent="0.25">
      <c r="A16" s="17" t="s">
        <v>3001</v>
      </c>
      <c r="B16" s="17">
        <v>3</v>
      </c>
      <c r="C16" s="10">
        <v>4</v>
      </c>
      <c r="D16" s="10" t="s">
        <v>1669</v>
      </c>
      <c r="E16" s="11" t="s">
        <v>1698</v>
      </c>
      <c r="F16" s="12" t="s">
        <v>127</v>
      </c>
      <c r="G16" s="17" t="s">
        <v>3000</v>
      </c>
      <c r="H16" s="10" t="s">
        <v>9</v>
      </c>
      <c r="I16" s="12" t="s">
        <v>1816</v>
      </c>
      <c r="J16" s="9">
        <f t="shared" si="2"/>
        <v>2008</v>
      </c>
      <c r="K16" s="13">
        <f t="shared" ca="1" si="1"/>
        <v>9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2"/>
        <v>2008</v>
      </c>
      <c r="K17" s="13">
        <f t="shared" ca="1" si="1"/>
        <v>9</v>
      </c>
      <c r="L17">
        <v>2008</v>
      </c>
      <c r="N17" s="20"/>
    </row>
    <row r="18" spans="1:14" ht="22.5" customHeight="1" x14ac:dyDescent="0.25">
      <c r="A18" s="17" t="s">
        <v>3001</v>
      </c>
      <c r="B18" s="17">
        <v>4</v>
      </c>
      <c r="C18" s="10">
        <v>4</v>
      </c>
      <c r="D18" s="10" t="s">
        <v>1665</v>
      </c>
      <c r="E18" s="11" t="s">
        <v>1683</v>
      </c>
      <c r="F18" s="12" t="s">
        <v>12</v>
      </c>
      <c r="G18" s="17" t="s">
        <v>3000</v>
      </c>
      <c r="H18" s="10" t="s">
        <v>9</v>
      </c>
      <c r="I18" s="12" t="s">
        <v>1715</v>
      </c>
      <c r="J18" s="9">
        <f t="shared" si="2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2"/>
        <v>2008</v>
      </c>
      <c r="K19" s="13">
        <f t="shared" ca="1" si="1"/>
        <v>9</v>
      </c>
      <c r="L19">
        <v>2008</v>
      </c>
      <c r="N19" s="20"/>
    </row>
    <row r="20" spans="1:14" ht="22.5" customHeight="1" x14ac:dyDescent="0.25">
      <c r="A20" s="17" t="s">
        <v>3001</v>
      </c>
      <c r="B20" s="17">
        <v>5</v>
      </c>
      <c r="C20" s="10">
        <v>4</v>
      </c>
      <c r="D20" s="10" t="s">
        <v>1670</v>
      </c>
      <c r="E20" s="11" t="s">
        <v>1682</v>
      </c>
      <c r="F20" s="12" t="s">
        <v>162</v>
      </c>
      <c r="G20" s="17" t="s">
        <v>3000</v>
      </c>
      <c r="H20" s="10" t="s">
        <v>9</v>
      </c>
      <c r="I20" s="12" t="s">
        <v>1846</v>
      </c>
      <c r="J20" s="9">
        <f t="shared" si="2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2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2"/>
        <v>2009</v>
      </c>
      <c r="K22" s="13">
        <f t="shared" ca="1" si="1"/>
        <v>8</v>
      </c>
      <c r="L22">
        <v>2009</v>
      </c>
      <c r="N22" s="20"/>
    </row>
    <row r="23" spans="1:14" ht="22.5" customHeight="1" x14ac:dyDescent="0.25">
      <c r="A23" s="17" t="s">
        <v>3001</v>
      </c>
      <c r="B23" s="17">
        <v>6</v>
      </c>
      <c r="C23" s="10">
        <v>4</v>
      </c>
      <c r="D23" s="10" t="s">
        <v>1667</v>
      </c>
      <c r="E23" s="11" t="s">
        <v>1698</v>
      </c>
      <c r="F23" s="12" t="s">
        <v>79</v>
      </c>
      <c r="G23" s="17" t="s">
        <v>3000</v>
      </c>
      <c r="H23" s="10" t="s">
        <v>9</v>
      </c>
      <c r="I23" s="12" t="s">
        <v>1745</v>
      </c>
      <c r="J23" s="9">
        <f t="shared" si="2"/>
        <v>2008</v>
      </c>
      <c r="K23" s="13"/>
      <c r="N23" s="20"/>
    </row>
    <row r="24" spans="1:14" ht="22.5" customHeight="1" x14ac:dyDescent="0.25">
      <c r="A24" s="17" t="s">
        <v>3001</v>
      </c>
      <c r="B24" s="17">
        <v>7</v>
      </c>
      <c r="C24" s="10">
        <v>4</v>
      </c>
      <c r="D24" s="10" t="s">
        <v>1668</v>
      </c>
      <c r="E24" s="11" t="s">
        <v>1688</v>
      </c>
      <c r="F24" s="12" t="s">
        <v>92</v>
      </c>
      <c r="G24" s="17" t="s">
        <v>3000</v>
      </c>
      <c r="H24" s="10" t="s">
        <v>9</v>
      </c>
      <c r="I24" s="12" t="s">
        <v>1786</v>
      </c>
      <c r="J24" s="9">
        <f t="shared" si="2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/>
      <c r="B25" s="17"/>
      <c r="C25" s="10">
        <v>4</v>
      </c>
      <c r="D25" s="10" t="s">
        <v>1665</v>
      </c>
      <c r="E25" s="11" t="s">
        <v>1701</v>
      </c>
      <c r="F25" s="12" t="s">
        <v>30</v>
      </c>
      <c r="G25" s="17" t="s">
        <v>3000</v>
      </c>
      <c r="H25" s="10" t="s">
        <v>9</v>
      </c>
      <c r="I25" s="12" t="s">
        <v>1732</v>
      </c>
      <c r="J25" s="9">
        <f t="shared" si="2"/>
        <v>2008</v>
      </c>
      <c r="K25" s="13">
        <f t="shared" ca="1" si="1"/>
        <v>9</v>
      </c>
      <c r="L25">
        <v>2008</v>
      </c>
      <c r="N25" s="20"/>
    </row>
    <row r="26" spans="1:14" ht="22.5" customHeight="1" x14ac:dyDescent="0.25">
      <c r="A26" s="17" t="s">
        <v>3001</v>
      </c>
      <c r="B26" s="17">
        <v>8</v>
      </c>
      <c r="C26" s="10">
        <v>4</v>
      </c>
      <c r="D26" s="10" t="s">
        <v>1665</v>
      </c>
      <c r="E26" s="11" t="s">
        <v>1700</v>
      </c>
      <c r="F26" s="12" t="s">
        <v>29</v>
      </c>
      <c r="G26" s="17" t="s">
        <v>3000</v>
      </c>
      <c r="H26" s="10" t="s">
        <v>9</v>
      </c>
      <c r="I26" s="12" t="s">
        <v>1731</v>
      </c>
      <c r="J26" s="9">
        <f t="shared" si="2"/>
        <v>2008</v>
      </c>
      <c r="K26" s="13">
        <f t="shared" ca="1" si="1"/>
        <v>9</v>
      </c>
      <c r="L26">
        <v>2008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1703</v>
      </c>
      <c r="F27" s="12" t="s">
        <v>32</v>
      </c>
      <c r="G27" s="17" t="s">
        <v>3000</v>
      </c>
      <c r="H27" s="10" t="s">
        <v>9</v>
      </c>
      <c r="I27" s="12" t="s">
        <v>1734</v>
      </c>
      <c r="J27" s="9">
        <f t="shared" si="2"/>
        <v>2007</v>
      </c>
      <c r="K27" s="13">
        <f t="shared" ca="1" si="1"/>
        <v>10</v>
      </c>
      <c r="L27">
        <v>2007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1704</v>
      </c>
      <c r="F28" s="12" t="s">
        <v>33</v>
      </c>
      <c r="G28" s="17" t="s">
        <v>3000</v>
      </c>
      <c r="H28" s="10" t="s">
        <v>9</v>
      </c>
      <c r="I28" s="12" t="s">
        <v>1735</v>
      </c>
      <c r="J28" s="9">
        <f t="shared" si="2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/>
      <c r="B29" s="17"/>
      <c r="C29" s="10">
        <v>4</v>
      </c>
      <c r="D29" s="10" t="s">
        <v>1665</v>
      </c>
      <c r="E29" s="11" t="s">
        <v>1705</v>
      </c>
      <c r="F29" s="12" t="s">
        <v>34</v>
      </c>
      <c r="G29" s="17" t="s">
        <v>3000</v>
      </c>
      <c r="H29" s="10" t="s">
        <v>8</v>
      </c>
      <c r="I29" s="12" t="s">
        <v>1736</v>
      </c>
      <c r="J29" s="9">
        <f t="shared" si="2"/>
        <v>2008</v>
      </c>
      <c r="K29" s="13">
        <f t="shared" ca="1" si="1"/>
        <v>9</v>
      </c>
      <c r="L29">
        <v>2008</v>
      </c>
      <c r="N29" s="20"/>
    </row>
    <row r="30" spans="1:14" ht="22.5" customHeight="1" x14ac:dyDescent="0.25">
      <c r="A30" s="17" t="s">
        <v>3001</v>
      </c>
      <c r="B30" s="17">
        <v>9</v>
      </c>
      <c r="C30" s="10">
        <v>4</v>
      </c>
      <c r="D30" s="10" t="s">
        <v>1666</v>
      </c>
      <c r="E30" s="11" t="s">
        <v>1702</v>
      </c>
      <c r="F30" s="12" t="s">
        <v>57</v>
      </c>
      <c r="G30" s="17" t="s">
        <v>3000</v>
      </c>
      <c r="H30" s="10" t="s">
        <v>9</v>
      </c>
      <c r="I30" s="12" t="s">
        <v>1755</v>
      </c>
      <c r="J30" s="9">
        <f t="shared" si="2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 t="s">
        <v>3002</v>
      </c>
      <c r="B31" s="17"/>
      <c r="C31" s="10">
        <v>4</v>
      </c>
      <c r="D31" s="10" t="s">
        <v>1666</v>
      </c>
      <c r="E31" s="11" t="s">
        <v>1681</v>
      </c>
      <c r="F31" s="12" t="s">
        <v>36</v>
      </c>
      <c r="G31" s="17" t="s">
        <v>3000</v>
      </c>
      <c r="H31" s="10" t="s">
        <v>8</v>
      </c>
      <c r="I31" s="12" t="s">
        <v>1738</v>
      </c>
      <c r="J31" s="9">
        <f t="shared" si="2"/>
        <v>2008</v>
      </c>
      <c r="K31" s="13">
        <f t="shared" ca="1" si="1"/>
        <v>9</v>
      </c>
      <c r="L31">
        <v>2008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1682</v>
      </c>
      <c r="F32" s="12" t="s">
        <v>37</v>
      </c>
      <c r="G32" s="17" t="s">
        <v>3000</v>
      </c>
      <c r="H32" s="10" t="s">
        <v>8</v>
      </c>
      <c r="I32" s="12" t="s">
        <v>1739</v>
      </c>
      <c r="J32" s="9">
        <f t="shared" si="2"/>
        <v>2007</v>
      </c>
      <c r="K32" s="13">
        <f t="shared" ca="1" si="1"/>
        <v>10</v>
      </c>
      <c r="L32">
        <v>2007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1683</v>
      </c>
      <c r="F33" s="12" t="s">
        <v>38</v>
      </c>
      <c r="G33" s="17" t="s">
        <v>3000</v>
      </c>
      <c r="H33" s="10" t="s">
        <v>9</v>
      </c>
      <c r="I33" s="12" t="s">
        <v>1740</v>
      </c>
      <c r="J33" s="9">
        <f t="shared" si="2"/>
        <v>2008</v>
      </c>
      <c r="K33" s="13">
        <f t="shared" ca="1" si="1"/>
        <v>9</v>
      </c>
      <c r="L33">
        <v>2008</v>
      </c>
      <c r="N33" s="20"/>
    </row>
    <row r="34" spans="1:14" ht="22.5" hidden="1" customHeight="1" x14ac:dyDescent="0.25">
      <c r="A34" s="17"/>
      <c r="B34" s="17"/>
      <c r="C34" s="10">
        <v>4</v>
      </c>
      <c r="D34" s="10" t="s">
        <v>1666</v>
      </c>
      <c r="E34" s="11" t="s">
        <v>1684</v>
      </c>
      <c r="F34" s="12" t="s">
        <v>39</v>
      </c>
      <c r="G34" s="17" t="s">
        <v>3000</v>
      </c>
      <c r="H34" s="10" t="s">
        <v>8</v>
      </c>
      <c r="I34" s="12" t="s">
        <v>1741</v>
      </c>
      <c r="J34" s="9">
        <f t="shared" si="2"/>
        <v>2007</v>
      </c>
      <c r="K34" s="13">
        <f t="shared" ca="1" si="1"/>
        <v>10</v>
      </c>
      <c r="L34">
        <v>2007</v>
      </c>
      <c r="N34" s="20"/>
    </row>
    <row r="35" spans="1:14" ht="22.5" hidden="1" customHeight="1" x14ac:dyDescent="0.25">
      <c r="A35" s="17" t="s">
        <v>3001</v>
      </c>
      <c r="B35" s="17"/>
      <c r="C35" s="10">
        <v>4</v>
      </c>
      <c r="D35" s="10" t="s">
        <v>1666</v>
      </c>
      <c r="E35" s="11" t="s">
        <v>1685</v>
      </c>
      <c r="F35" s="12" t="s">
        <v>40</v>
      </c>
      <c r="G35" s="17" t="s">
        <v>3000</v>
      </c>
      <c r="H35" s="10" t="s">
        <v>8</v>
      </c>
      <c r="I35" s="12" t="s">
        <v>1738</v>
      </c>
      <c r="J35" s="9">
        <f t="shared" si="2"/>
        <v>2008</v>
      </c>
      <c r="K35" s="13">
        <f t="shared" ca="1" si="1"/>
        <v>9</v>
      </c>
      <c r="L35">
        <v>2008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1686</v>
      </c>
      <c r="F36" s="12" t="s">
        <v>41</v>
      </c>
      <c r="G36" s="17" t="s">
        <v>3000</v>
      </c>
      <c r="H36" s="10" t="s">
        <v>9</v>
      </c>
      <c r="I36" s="12" t="s">
        <v>1742</v>
      </c>
      <c r="J36" s="9">
        <f t="shared" si="2"/>
        <v>2007</v>
      </c>
      <c r="K36" s="13">
        <f t="shared" ca="1" si="1"/>
        <v>10</v>
      </c>
      <c r="L36">
        <v>2007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1687</v>
      </c>
      <c r="F37" s="12" t="s">
        <v>42</v>
      </c>
      <c r="G37" s="17" t="s">
        <v>3000</v>
      </c>
      <c r="H37" s="10" t="s">
        <v>9</v>
      </c>
      <c r="I37" s="12" t="s">
        <v>1726</v>
      </c>
      <c r="J37" s="9">
        <f t="shared" si="2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/>
      <c r="B38" s="17"/>
      <c r="C38" s="10">
        <v>4</v>
      </c>
      <c r="D38" s="10" t="s">
        <v>1666</v>
      </c>
      <c r="E38" s="11" t="s">
        <v>1688</v>
      </c>
      <c r="F38" s="12" t="s">
        <v>43</v>
      </c>
      <c r="G38" s="17" t="s">
        <v>3000</v>
      </c>
      <c r="H38" s="10" t="s">
        <v>8</v>
      </c>
      <c r="I38" s="12" t="s">
        <v>1737</v>
      </c>
      <c r="J38" s="9">
        <f t="shared" ref="J38:J69" si="3">YEAR(I38)</f>
        <v>2008</v>
      </c>
      <c r="K38" s="13">
        <f t="shared" ca="1" si="1"/>
        <v>9</v>
      </c>
      <c r="L38">
        <v>2008</v>
      </c>
      <c r="N38" s="20"/>
    </row>
    <row r="39" spans="1:14" ht="22.5" hidden="1" customHeight="1" x14ac:dyDescent="0.25">
      <c r="A39" s="17" t="s">
        <v>3001</v>
      </c>
      <c r="B39" s="17"/>
      <c r="C39" s="10">
        <v>4</v>
      </c>
      <c r="D39" s="10" t="s">
        <v>1666</v>
      </c>
      <c r="E39" s="11" t="s">
        <v>1689</v>
      </c>
      <c r="F39" s="12" t="s">
        <v>44</v>
      </c>
      <c r="G39" s="17" t="s">
        <v>3000</v>
      </c>
      <c r="H39" s="10" t="s">
        <v>8</v>
      </c>
      <c r="I39" s="12" t="s">
        <v>1743</v>
      </c>
      <c r="J39" s="9">
        <f t="shared" si="3"/>
        <v>2007</v>
      </c>
      <c r="K39" s="13">
        <f t="shared" ca="1" si="1"/>
        <v>10</v>
      </c>
      <c r="L39">
        <v>2007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1690</v>
      </c>
      <c r="F40" s="12" t="s">
        <v>45</v>
      </c>
      <c r="G40" s="17" t="s">
        <v>3000</v>
      </c>
      <c r="H40" s="10" t="s">
        <v>8</v>
      </c>
      <c r="I40" s="12" t="s">
        <v>1744</v>
      </c>
      <c r="J40" s="9">
        <f t="shared" si="3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/>
      <c r="B41" s="17"/>
      <c r="C41" s="10">
        <v>4</v>
      </c>
      <c r="D41" s="10" t="s">
        <v>1666</v>
      </c>
      <c r="E41" s="11" t="s">
        <v>1691</v>
      </c>
      <c r="F41" s="12" t="s">
        <v>46</v>
      </c>
      <c r="G41" s="17" t="s">
        <v>3000</v>
      </c>
      <c r="H41" s="10" t="s">
        <v>9</v>
      </c>
      <c r="I41" s="12" t="s">
        <v>1745</v>
      </c>
      <c r="J41" s="9">
        <f t="shared" si="3"/>
        <v>2008</v>
      </c>
      <c r="K41" s="13">
        <f t="shared" ca="1" si="1"/>
        <v>9</v>
      </c>
      <c r="L41">
        <v>2008</v>
      </c>
      <c r="N41" s="20"/>
    </row>
    <row r="42" spans="1:14" ht="22.5" customHeight="1" x14ac:dyDescent="0.25">
      <c r="A42" s="17" t="s">
        <v>3001</v>
      </c>
      <c r="B42" s="17">
        <v>10</v>
      </c>
      <c r="C42" s="10">
        <v>4</v>
      </c>
      <c r="D42" s="10" t="s">
        <v>1669</v>
      </c>
      <c r="E42" s="11" t="s">
        <v>1683</v>
      </c>
      <c r="F42" s="12" t="s">
        <v>113</v>
      </c>
      <c r="G42" s="17" t="s">
        <v>3000</v>
      </c>
      <c r="H42" s="10" t="s">
        <v>9</v>
      </c>
      <c r="I42" s="12" t="s">
        <v>1803</v>
      </c>
      <c r="J42" s="9">
        <f t="shared" si="3"/>
        <v>2008</v>
      </c>
      <c r="K42" s="13">
        <f t="shared" ca="1" si="1"/>
        <v>9</v>
      </c>
      <c r="L42">
        <v>2008</v>
      </c>
      <c r="N42" s="20"/>
    </row>
    <row r="43" spans="1:14" ht="22.5" customHeight="1" x14ac:dyDescent="0.25">
      <c r="A43" s="17" t="s">
        <v>3001</v>
      </c>
      <c r="B43" s="17">
        <v>11</v>
      </c>
      <c r="C43" s="10">
        <v>4</v>
      </c>
      <c r="D43" s="10" t="s">
        <v>1669</v>
      </c>
      <c r="E43" s="11" t="s">
        <v>1690</v>
      </c>
      <c r="F43" s="12" t="s">
        <v>120</v>
      </c>
      <c r="G43" s="17" t="s">
        <v>3000</v>
      </c>
      <c r="H43" s="10" t="s">
        <v>9</v>
      </c>
      <c r="I43" s="12" t="s">
        <v>1809</v>
      </c>
      <c r="J43" s="9">
        <f t="shared" si="3"/>
        <v>2008</v>
      </c>
      <c r="K43" s="13">
        <f t="shared" ca="1" si="1"/>
        <v>9</v>
      </c>
      <c r="L43">
        <v>2007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1694</v>
      </c>
      <c r="F44" s="12" t="s">
        <v>49</v>
      </c>
      <c r="G44" s="17" t="s">
        <v>3000</v>
      </c>
      <c r="H44" s="10" t="s">
        <v>9</v>
      </c>
      <c r="I44" s="12" t="s">
        <v>1748</v>
      </c>
      <c r="J44" s="9">
        <f t="shared" si="3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/>
      <c r="B45" s="17"/>
      <c r="C45" s="10">
        <v>4</v>
      </c>
      <c r="D45" s="10" t="s">
        <v>1666</v>
      </c>
      <c r="E45" s="11" t="s">
        <v>1695</v>
      </c>
      <c r="F45" s="12" t="s">
        <v>50</v>
      </c>
      <c r="G45" s="17" t="s">
        <v>3000</v>
      </c>
      <c r="H45" s="10" t="s">
        <v>9</v>
      </c>
      <c r="I45" s="12" t="s">
        <v>1722</v>
      </c>
      <c r="J45" s="9">
        <f t="shared" si="3"/>
        <v>2008</v>
      </c>
      <c r="K45" s="13">
        <f t="shared" ca="1" si="1"/>
        <v>9</v>
      </c>
      <c r="L45">
        <v>2008</v>
      </c>
      <c r="N45" s="20"/>
    </row>
    <row r="46" spans="1:14" ht="22.5" customHeight="1" x14ac:dyDescent="0.25">
      <c r="A46" s="17" t="s">
        <v>3001</v>
      </c>
      <c r="B46" s="17">
        <v>12</v>
      </c>
      <c r="C46" s="10">
        <v>4</v>
      </c>
      <c r="D46" s="10" t="s">
        <v>9</v>
      </c>
      <c r="E46" s="11" t="s">
        <v>1694</v>
      </c>
      <c r="F46" s="12" t="s">
        <v>149</v>
      </c>
      <c r="G46" s="17" t="s">
        <v>3000</v>
      </c>
      <c r="H46" s="10" t="s">
        <v>9</v>
      </c>
      <c r="I46" s="12" t="s">
        <v>1836</v>
      </c>
      <c r="J46" s="9">
        <f t="shared" si="3"/>
        <v>2007</v>
      </c>
      <c r="K46" s="13">
        <f t="shared" ca="1" si="1"/>
        <v>10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1697</v>
      </c>
      <c r="F47" s="12" t="s">
        <v>52</v>
      </c>
      <c r="G47" s="17" t="s">
        <v>3000</v>
      </c>
      <c r="H47" s="10" t="s">
        <v>9</v>
      </c>
      <c r="I47" s="12" t="s">
        <v>1750</v>
      </c>
      <c r="J47" s="9">
        <f t="shared" si="3"/>
        <v>2008</v>
      </c>
      <c r="K47" s="13">
        <f t="shared" ca="1" si="1"/>
        <v>9</v>
      </c>
      <c r="L47">
        <v>2008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1698</v>
      </c>
      <c r="F48" s="12" t="s">
        <v>53</v>
      </c>
      <c r="G48" s="17" t="s">
        <v>3000</v>
      </c>
      <c r="H48" s="10" t="s">
        <v>8</v>
      </c>
      <c r="I48" s="12" t="s">
        <v>1751</v>
      </c>
      <c r="J48" s="9">
        <f t="shared" si="3"/>
        <v>2007</v>
      </c>
      <c r="K48" s="13">
        <f t="shared" ca="1" si="1"/>
        <v>10</v>
      </c>
      <c r="L48">
        <v>2007</v>
      </c>
      <c r="N48" s="20"/>
    </row>
    <row r="49" spans="1:14" ht="22.5" hidden="1" customHeight="1" x14ac:dyDescent="0.25">
      <c r="A49" s="17"/>
      <c r="B49" s="17"/>
      <c r="C49" s="10">
        <v>4</v>
      </c>
      <c r="D49" s="10" t="s">
        <v>1666</v>
      </c>
      <c r="E49" s="11" t="s">
        <v>1699</v>
      </c>
      <c r="F49" s="12" t="s">
        <v>54</v>
      </c>
      <c r="G49" s="17" t="s">
        <v>3000</v>
      </c>
      <c r="H49" s="10" t="s">
        <v>9</v>
      </c>
      <c r="I49" s="12" t="s">
        <v>1752</v>
      </c>
      <c r="J49" s="9">
        <f t="shared" si="3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1700</v>
      </c>
      <c r="F50" s="12" t="s">
        <v>55</v>
      </c>
      <c r="G50" s="17" t="s">
        <v>3000</v>
      </c>
      <c r="H50" s="10" t="s">
        <v>8</v>
      </c>
      <c r="I50" s="12" t="s">
        <v>1753</v>
      </c>
      <c r="J50" s="9">
        <f t="shared" si="3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1701</v>
      </c>
      <c r="F51" s="12" t="s">
        <v>56</v>
      </c>
      <c r="G51" s="17" t="s">
        <v>3000</v>
      </c>
      <c r="H51" s="10" t="s">
        <v>8</v>
      </c>
      <c r="I51" s="12" t="s">
        <v>1754</v>
      </c>
      <c r="J51" s="9">
        <f t="shared" si="3"/>
        <v>2008</v>
      </c>
      <c r="K51" s="13">
        <f t="shared" ca="1" si="1"/>
        <v>9</v>
      </c>
      <c r="L51">
        <v>2008</v>
      </c>
      <c r="N51" s="20"/>
    </row>
    <row r="52" spans="1:14" ht="22.5" customHeight="1" x14ac:dyDescent="0.25">
      <c r="A52" s="17" t="s">
        <v>3001</v>
      </c>
      <c r="B52" s="17">
        <v>13</v>
      </c>
      <c r="C52" s="10">
        <v>4</v>
      </c>
      <c r="D52" s="10" t="s">
        <v>1666</v>
      </c>
      <c r="E52" s="11" t="s">
        <v>1704</v>
      </c>
      <c r="F52" s="12" t="s">
        <v>59</v>
      </c>
      <c r="G52" s="17" t="s">
        <v>3000</v>
      </c>
      <c r="H52" s="10" t="s">
        <v>9</v>
      </c>
      <c r="I52" s="12" t="s">
        <v>1757</v>
      </c>
      <c r="J52" s="9">
        <f t="shared" si="3"/>
        <v>2007</v>
      </c>
      <c r="K52" s="13">
        <f t="shared" ca="1" si="1"/>
        <v>10</v>
      </c>
      <c r="L52">
        <v>2008</v>
      </c>
      <c r="N52" s="20"/>
    </row>
    <row r="53" spans="1:14" ht="22.5" customHeight="1" x14ac:dyDescent="0.25">
      <c r="A53" s="17" t="s">
        <v>3001</v>
      </c>
      <c r="B53" s="17">
        <v>14</v>
      </c>
      <c r="C53" s="10">
        <v>4</v>
      </c>
      <c r="D53" s="10" t="s">
        <v>1666</v>
      </c>
      <c r="E53" s="11" t="s">
        <v>1703</v>
      </c>
      <c r="F53" s="12" t="s">
        <v>58</v>
      </c>
      <c r="G53" s="17" t="s">
        <v>3000</v>
      </c>
      <c r="H53" s="10" t="s">
        <v>9</v>
      </c>
      <c r="I53" s="12" t="s">
        <v>1756</v>
      </c>
      <c r="J53" s="9">
        <f t="shared" si="3"/>
        <v>2008</v>
      </c>
      <c r="K53" s="13">
        <f t="shared" ca="1" si="1"/>
        <v>9</v>
      </c>
      <c r="L53">
        <v>2008</v>
      </c>
      <c r="N53" s="20"/>
    </row>
    <row r="54" spans="1:14" ht="22.5" customHeight="1" x14ac:dyDescent="0.25">
      <c r="A54" s="17" t="s">
        <v>3001</v>
      </c>
      <c r="B54" s="17">
        <v>15</v>
      </c>
      <c r="C54" s="10">
        <v>4</v>
      </c>
      <c r="D54" s="10" t="s">
        <v>1665</v>
      </c>
      <c r="E54" s="11" t="s">
        <v>1702</v>
      </c>
      <c r="F54" s="12" t="s">
        <v>31</v>
      </c>
      <c r="G54" s="17" t="s">
        <v>3000</v>
      </c>
      <c r="H54" s="10" t="s">
        <v>9</v>
      </c>
      <c r="I54" s="12" t="s">
        <v>1733</v>
      </c>
      <c r="J54" s="9">
        <f t="shared" si="3"/>
        <v>2008</v>
      </c>
      <c r="K54" s="13">
        <f t="shared" ca="1" si="1"/>
        <v>9</v>
      </c>
      <c r="L54">
        <v>2007</v>
      </c>
      <c r="N54" s="20"/>
    </row>
    <row r="55" spans="1:14" ht="22.5" hidden="1" customHeight="1" x14ac:dyDescent="0.25">
      <c r="A55" s="17"/>
      <c r="B55" s="17"/>
      <c r="C55" s="10">
        <v>4</v>
      </c>
      <c r="D55" s="10" t="s">
        <v>1666</v>
      </c>
      <c r="E55" s="11" t="s">
        <v>1705</v>
      </c>
      <c r="F55" s="12" t="s">
        <v>60</v>
      </c>
      <c r="G55" s="17" t="s">
        <v>3000</v>
      </c>
      <c r="H55" s="10" t="s">
        <v>8</v>
      </c>
      <c r="I55" s="12" t="s">
        <v>1758</v>
      </c>
      <c r="J55" s="9">
        <f t="shared" si="3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3001</v>
      </c>
      <c r="B56" s="17"/>
      <c r="C56" s="10">
        <v>4</v>
      </c>
      <c r="D56" s="10" t="s">
        <v>1666</v>
      </c>
      <c r="E56" s="11" t="s">
        <v>1706</v>
      </c>
      <c r="F56" s="12" t="s">
        <v>61</v>
      </c>
      <c r="G56" s="17" t="s">
        <v>3000</v>
      </c>
      <c r="H56" s="10" t="s">
        <v>8</v>
      </c>
      <c r="I56" s="12" t="s">
        <v>1759</v>
      </c>
      <c r="J56" s="9">
        <f t="shared" si="3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 t="s">
        <v>3002</v>
      </c>
      <c r="B57" s="17"/>
      <c r="C57" s="10">
        <v>4</v>
      </c>
      <c r="D57" s="10" t="s">
        <v>1667</v>
      </c>
      <c r="E57" s="11" t="s">
        <v>1681</v>
      </c>
      <c r="F57" s="12" t="s">
        <v>62</v>
      </c>
      <c r="G57" s="17" t="s">
        <v>3000</v>
      </c>
      <c r="H57" s="10" t="s">
        <v>8</v>
      </c>
      <c r="I57" s="12" t="s">
        <v>1760</v>
      </c>
      <c r="J57" s="9">
        <f t="shared" si="3"/>
        <v>2007</v>
      </c>
      <c r="K57" s="13">
        <f t="shared" ca="1" si="1"/>
        <v>10</v>
      </c>
      <c r="L57">
        <v>2007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1682</v>
      </c>
      <c r="F58" s="12" t="s">
        <v>63</v>
      </c>
      <c r="G58" s="17" t="s">
        <v>3000</v>
      </c>
      <c r="H58" s="10" t="s">
        <v>8</v>
      </c>
      <c r="I58" s="12" t="s">
        <v>1761</v>
      </c>
      <c r="J58" s="9">
        <f t="shared" si="3"/>
        <v>2008</v>
      </c>
      <c r="K58" s="13">
        <f t="shared" ca="1" si="1"/>
        <v>9</v>
      </c>
      <c r="L58">
        <v>2008</v>
      </c>
      <c r="N58" s="20"/>
    </row>
    <row r="59" spans="1:14" ht="22.5" hidden="1" customHeight="1" x14ac:dyDescent="0.25">
      <c r="A59" s="17"/>
      <c r="B59" s="17"/>
      <c r="C59" s="10">
        <v>4</v>
      </c>
      <c r="D59" s="10" t="s">
        <v>1667</v>
      </c>
      <c r="E59" s="11" t="s">
        <v>1683</v>
      </c>
      <c r="F59" s="12" t="s">
        <v>64</v>
      </c>
      <c r="G59" s="17" t="s">
        <v>3000</v>
      </c>
      <c r="H59" s="10" t="s">
        <v>9</v>
      </c>
      <c r="I59" s="12" t="s">
        <v>1762</v>
      </c>
      <c r="J59" s="9">
        <f t="shared" si="3"/>
        <v>2007</v>
      </c>
      <c r="K59" s="13">
        <f t="shared" ca="1" si="1"/>
        <v>10</v>
      </c>
      <c r="L59">
        <v>2007</v>
      </c>
      <c r="N59" s="20"/>
    </row>
    <row r="60" spans="1:14" ht="22.5" customHeight="1" x14ac:dyDescent="0.25">
      <c r="A60" s="17" t="s">
        <v>3001</v>
      </c>
      <c r="B60" s="17">
        <v>16</v>
      </c>
      <c r="C60" s="10">
        <v>4</v>
      </c>
      <c r="D60" s="10" t="s">
        <v>9</v>
      </c>
      <c r="E60" s="11" t="s">
        <v>1699</v>
      </c>
      <c r="F60" s="12" t="s">
        <v>154</v>
      </c>
      <c r="G60" s="17" t="s">
        <v>3000</v>
      </c>
      <c r="H60" s="10" t="s">
        <v>9</v>
      </c>
      <c r="I60" s="12" t="s">
        <v>1815</v>
      </c>
      <c r="J60" s="9">
        <f t="shared" si="3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/>
      <c r="B61" s="17"/>
      <c r="C61" s="10">
        <v>4</v>
      </c>
      <c r="D61" s="10" t="s">
        <v>1667</v>
      </c>
      <c r="E61" s="11" t="s">
        <v>1685</v>
      </c>
      <c r="F61" s="12" t="s">
        <v>66</v>
      </c>
      <c r="G61" s="17" t="s">
        <v>3000</v>
      </c>
      <c r="H61" s="10" t="s">
        <v>8</v>
      </c>
      <c r="I61" s="12" t="s">
        <v>1764</v>
      </c>
      <c r="J61" s="9">
        <f t="shared" si="3"/>
        <v>2008</v>
      </c>
      <c r="K61" s="13">
        <f t="shared" ca="1" si="1"/>
        <v>9</v>
      </c>
      <c r="L61">
        <v>2008</v>
      </c>
      <c r="N61" s="20"/>
    </row>
    <row r="62" spans="1:14" ht="22.5" customHeight="1" x14ac:dyDescent="0.25">
      <c r="A62" s="17" t="s">
        <v>3001</v>
      </c>
      <c r="B62" s="17">
        <v>17</v>
      </c>
      <c r="C62" s="10">
        <v>4</v>
      </c>
      <c r="D62" s="10" t="s">
        <v>1669</v>
      </c>
      <c r="E62" s="11" t="s">
        <v>1684</v>
      </c>
      <c r="F62" s="12" t="s">
        <v>114</v>
      </c>
      <c r="G62" s="17" t="s">
        <v>3000</v>
      </c>
      <c r="H62" s="10" t="s">
        <v>9</v>
      </c>
      <c r="I62" s="12" t="s">
        <v>1804</v>
      </c>
      <c r="J62" s="9">
        <f t="shared" si="3"/>
        <v>2008</v>
      </c>
      <c r="K62" s="13">
        <f t="shared" ca="1" si="1"/>
        <v>9</v>
      </c>
      <c r="L62">
        <v>2008</v>
      </c>
      <c r="N62" s="20"/>
    </row>
    <row r="63" spans="1:14" ht="22.5" customHeight="1" x14ac:dyDescent="0.25">
      <c r="A63" s="17" t="s">
        <v>3001</v>
      </c>
      <c r="B63" s="17">
        <v>18</v>
      </c>
      <c r="C63" s="10">
        <v>4</v>
      </c>
      <c r="D63" s="10" t="s">
        <v>1665</v>
      </c>
      <c r="E63" s="11" t="s">
        <v>1693</v>
      </c>
      <c r="F63" s="12" t="s">
        <v>22</v>
      </c>
      <c r="G63" s="17" t="s">
        <v>3000</v>
      </c>
      <c r="H63" s="10" t="s">
        <v>9</v>
      </c>
      <c r="I63" s="12" t="s">
        <v>1725</v>
      </c>
      <c r="J63" s="9">
        <f t="shared" si="3"/>
        <v>2007</v>
      </c>
      <c r="K63" s="13">
        <f t="shared" ca="1" si="1"/>
        <v>10</v>
      </c>
      <c r="L63">
        <v>2008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1688</v>
      </c>
      <c r="F64" s="12" t="s">
        <v>69</v>
      </c>
      <c r="G64" s="17" t="s">
        <v>3000</v>
      </c>
      <c r="H64" s="10" t="s">
        <v>9</v>
      </c>
      <c r="I64" s="12" t="s">
        <v>1767</v>
      </c>
      <c r="J64" s="9">
        <f t="shared" si="3"/>
        <v>2006</v>
      </c>
      <c r="K64" s="13">
        <f t="shared" ca="1" si="1"/>
        <v>11</v>
      </c>
      <c r="L64">
        <v>2006</v>
      </c>
      <c r="N64" s="20"/>
    </row>
    <row r="65" spans="1:17" ht="22.5" hidden="1" customHeight="1" x14ac:dyDescent="0.25">
      <c r="A65" s="17"/>
      <c r="B65" s="17"/>
      <c r="C65" s="10">
        <v>4</v>
      </c>
      <c r="D65" s="10" t="s">
        <v>1667</v>
      </c>
      <c r="E65" s="11" t="s">
        <v>1689</v>
      </c>
      <c r="F65" s="12" t="s">
        <v>70</v>
      </c>
      <c r="G65" s="17" t="s">
        <v>3000</v>
      </c>
      <c r="H65" s="10" t="s">
        <v>9</v>
      </c>
      <c r="I65" s="12" t="s">
        <v>1768</v>
      </c>
      <c r="J65" s="9">
        <f t="shared" si="3"/>
        <v>2008</v>
      </c>
      <c r="K65" s="13">
        <f t="shared" ca="1" si="1"/>
        <v>9</v>
      </c>
      <c r="L65">
        <v>2008</v>
      </c>
      <c r="N65" s="20"/>
    </row>
    <row r="66" spans="1:17" ht="22.5" customHeight="1" x14ac:dyDescent="0.25">
      <c r="A66" s="17" t="s">
        <v>3001</v>
      </c>
      <c r="B66" s="17">
        <v>19</v>
      </c>
      <c r="C66" s="10">
        <v>4</v>
      </c>
      <c r="D66" s="10" t="s">
        <v>1667</v>
      </c>
      <c r="E66" s="11" t="s">
        <v>1686</v>
      </c>
      <c r="F66" s="12" t="s">
        <v>67</v>
      </c>
      <c r="G66" s="17" t="s">
        <v>3000</v>
      </c>
      <c r="H66" s="10" t="s">
        <v>9</v>
      </c>
      <c r="I66" s="12" t="s">
        <v>1765</v>
      </c>
      <c r="J66" s="9">
        <f t="shared" si="3"/>
        <v>2008</v>
      </c>
      <c r="K66" s="13">
        <f t="shared" ca="1" si="1"/>
        <v>9</v>
      </c>
      <c r="L66">
        <v>2008</v>
      </c>
      <c r="N66" s="20"/>
    </row>
    <row r="67" spans="1:17" ht="22.5" hidden="1" customHeight="1" x14ac:dyDescent="0.25">
      <c r="A67" s="17" t="s">
        <v>3001</v>
      </c>
      <c r="B67" s="17"/>
      <c r="C67" s="10">
        <v>4</v>
      </c>
      <c r="D67" s="10" t="s">
        <v>1667</v>
      </c>
      <c r="E67" s="11" t="s">
        <v>1691</v>
      </c>
      <c r="F67" s="12" t="s">
        <v>72</v>
      </c>
      <c r="G67" s="17" t="s">
        <v>3000</v>
      </c>
      <c r="H67" s="10" t="s">
        <v>8</v>
      </c>
      <c r="I67" s="12" t="s">
        <v>1770</v>
      </c>
      <c r="J67" s="9">
        <f t="shared" si="3"/>
        <v>2008</v>
      </c>
      <c r="K67" s="13">
        <f t="shared" ca="1" si="1"/>
        <v>9</v>
      </c>
      <c r="L67">
        <v>2008</v>
      </c>
      <c r="N67" s="20"/>
      <c r="Q67" s="22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1692</v>
      </c>
      <c r="F68" s="12" t="s">
        <v>73</v>
      </c>
      <c r="G68" s="17" t="s">
        <v>3000</v>
      </c>
      <c r="H68" s="10" t="s">
        <v>9</v>
      </c>
      <c r="I68" s="12" t="s">
        <v>1771</v>
      </c>
      <c r="J68" s="9">
        <f t="shared" si="3"/>
        <v>2008</v>
      </c>
      <c r="K68" s="13">
        <f t="shared" ca="1" si="1"/>
        <v>9</v>
      </c>
      <c r="L68">
        <v>2008</v>
      </c>
      <c r="N68" s="20"/>
    </row>
    <row r="69" spans="1:17" ht="22.5" hidden="1" customHeight="1" x14ac:dyDescent="0.25">
      <c r="A69" s="17"/>
      <c r="B69" s="17"/>
      <c r="C69" s="10">
        <v>4</v>
      </c>
      <c r="D69" s="10" t="s">
        <v>1667</v>
      </c>
      <c r="E69" s="11" t="s">
        <v>1693</v>
      </c>
      <c r="F69" s="12" t="s">
        <v>74</v>
      </c>
      <c r="G69" s="17" t="s">
        <v>3000</v>
      </c>
      <c r="H69" s="10" t="s">
        <v>9</v>
      </c>
      <c r="I69" s="12" t="s">
        <v>1772</v>
      </c>
      <c r="J69" s="9">
        <f t="shared" si="3"/>
        <v>2008</v>
      </c>
      <c r="K69" s="13">
        <f t="shared" ref="K69:K132" ca="1" si="4">(YEAR(NOW())-YEAR(I69))</f>
        <v>9</v>
      </c>
      <c r="L69">
        <v>2008</v>
      </c>
      <c r="N69" s="20"/>
    </row>
    <row r="70" spans="1:17" ht="22.5" customHeight="1" x14ac:dyDescent="0.25">
      <c r="A70" s="17" t="s">
        <v>3001</v>
      </c>
      <c r="B70" s="17">
        <v>20</v>
      </c>
      <c r="C70" s="10">
        <v>4</v>
      </c>
      <c r="D70" s="10" t="s">
        <v>1669</v>
      </c>
      <c r="E70" s="11" t="s">
        <v>1699</v>
      </c>
      <c r="F70" s="12" t="s">
        <v>128</v>
      </c>
      <c r="G70" s="17" t="s">
        <v>3000</v>
      </c>
      <c r="H70" s="10" t="s">
        <v>9</v>
      </c>
      <c r="I70" s="12" t="s">
        <v>1817</v>
      </c>
      <c r="J70" s="9">
        <f t="shared" ref="J70:J101" si="5">YEAR(I70)</f>
        <v>2008</v>
      </c>
      <c r="K70" s="13">
        <f t="shared" ca="1" si="4"/>
        <v>9</v>
      </c>
      <c r="L70">
        <v>2008</v>
      </c>
      <c r="N70" s="20"/>
    </row>
    <row r="71" spans="1:17" ht="22.5" customHeight="1" x14ac:dyDescent="0.25">
      <c r="A71" s="17" t="s">
        <v>3001</v>
      </c>
      <c r="B71" s="17">
        <v>21</v>
      </c>
      <c r="C71" s="10">
        <v>4</v>
      </c>
      <c r="D71" s="10" t="s">
        <v>9</v>
      </c>
      <c r="E71" s="11" t="s">
        <v>1685</v>
      </c>
      <c r="F71" s="12" t="s">
        <v>140</v>
      </c>
      <c r="G71" s="17" t="s">
        <v>3000</v>
      </c>
      <c r="H71" s="10" t="s">
        <v>9</v>
      </c>
      <c r="I71" s="12" t="s">
        <v>1827</v>
      </c>
      <c r="J71" s="9">
        <f t="shared" si="5"/>
        <v>2007</v>
      </c>
      <c r="K71" s="13">
        <f t="shared" ca="1" si="4"/>
        <v>10</v>
      </c>
      <c r="L71">
        <v>2008</v>
      </c>
      <c r="N71" s="20"/>
    </row>
    <row r="72" spans="1:17" ht="22.5" hidden="1" customHeight="1" x14ac:dyDescent="0.25">
      <c r="A72" s="17"/>
      <c r="B72" s="17"/>
      <c r="C72" s="10">
        <v>4</v>
      </c>
      <c r="D72" s="10" t="s">
        <v>1667</v>
      </c>
      <c r="E72" s="11" t="s">
        <v>1696</v>
      </c>
      <c r="F72" s="12" t="s">
        <v>77</v>
      </c>
      <c r="G72" s="17" t="s">
        <v>3000</v>
      </c>
      <c r="H72" s="10" t="s">
        <v>8</v>
      </c>
      <c r="I72" s="12" t="s">
        <v>1769</v>
      </c>
      <c r="J72" s="9">
        <f t="shared" si="5"/>
        <v>2008</v>
      </c>
      <c r="K72" s="13">
        <f t="shared" ca="1" si="4"/>
        <v>9</v>
      </c>
      <c r="L72">
        <v>2008</v>
      </c>
      <c r="N72" s="20"/>
    </row>
    <row r="73" spans="1:17" ht="22.5" customHeight="1" x14ac:dyDescent="0.25">
      <c r="A73" s="17" t="s">
        <v>3001</v>
      </c>
      <c r="B73" s="17">
        <v>22</v>
      </c>
      <c r="C73" s="10">
        <v>4</v>
      </c>
      <c r="D73" s="10" t="s">
        <v>1665</v>
      </c>
      <c r="E73" s="11" t="s">
        <v>1695</v>
      </c>
      <c r="F73" s="12" t="s">
        <v>24</v>
      </c>
      <c r="G73" s="17" t="s">
        <v>3000</v>
      </c>
      <c r="H73" s="10" t="s">
        <v>9</v>
      </c>
      <c r="I73" s="12" t="s">
        <v>1713</v>
      </c>
      <c r="J73" s="9">
        <f t="shared" si="5"/>
        <v>2008</v>
      </c>
      <c r="K73" s="13">
        <f t="shared" ca="1" si="4"/>
        <v>9</v>
      </c>
      <c r="L73">
        <v>2007</v>
      </c>
      <c r="N73" s="20"/>
    </row>
    <row r="74" spans="1:17" ht="22.5" customHeight="1" x14ac:dyDescent="0.25">
      <c r="A74" s="17" t="s">
        <v>3001</v>
      </c>
      <c r="B74" s="17">
        <v>23</v>
      </c>
      <c r="C74" s="10">
        <v>4</v>
      </c>
      <c r="D74" s="10" t="s">
        <v>1668</v>
      </c>
      <c r="E74" s="11" t="s">
        <v>1683</v>
      </c>
      <c r="F74" s="12" t="s">
        <v>87</v>
      </c>
      <c r="G74" s="17" t="s">
        <v>3000</v>
      </c>
      <c r="H74" s="10" t="s">
        <v>9</v>
      </c>
      <c r="I74" s="12" t="s">
        <v>1782</v>
      </c>
      <c r="J74" s="9">
        <f t="shared" si="5"/>
        <v>2008</v>
      </c>
      <c r="K74" s="13">
        <f t="shared" ca="1" si="4"/>
        <v>9</v>
      </c>
      <c r="L74">
        <v>2008</v>
      </c>
      <c r="N74" s="20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1699</v>
      </c>
      <c r="F75" s="12" t="s">
        <v>80</v>
      </c>
      <c r="G75" s="17" t="s">
        <v>3000</v>
      </c>
      <c r="H75" s="10" t="s">
        <v>8</v>
      </c>
      <c r="I75" s="12" t="s">
        <v>1776</v>
      </c>
      <c r="J75" s="9">
        <f t="shared" si="5"/>
        <v>2008</v>
      </c>
      <c r="K75" s="13">
        <f t="shared" ca="1" si="4"/>
        <v>9</v>
      </c>
      <c r="L75">
        <v>2008</v>
      </c>
      <c r="N75" s="20"/>
      <c r="Q75" s="22"/>
    </row>
    <row r="76" spans="1:17" ht="22.5" customHeight="1" x14ac:dyDescent="0.25">
      <c r="A76" s="17" t="s">
        <v>3001</v>
      </c>
      <c r="B76" s="17">
        <v>24</v>
      </c>
      <c r="C76" s="10">
        <v>4</v>
      </c>
      <c r="D76" s="10" t="s">
        <v>1668</v>
      </c>
      <c r="E76" s="11" t="s">
        <v>1691</v>
      </c>
      <c r="F76" s="12" t="s">
        <v>95</v>
      </c>
      <c r="G76" s="17" t="s">
        <v>3000</v>
      </c>
      <c r="H76" s="10" t="s">
        <v>9</v>
      </c>
      <c r="I76" s="12" t="s">
        <v>1789</v>
      </c>
      <c r="J76" s="9">
        <f t="shared" si="5"/>
        <v>2008</v>
      </c>
      <c r="K76" s="13">
        <f t="shared" ca="1" si="4"/>
        <v>9</v>
      </c>
      <c r="L76">
        <v>2008</v>
      </c>
      <c r="N76" s="20"/>
    </row>
    <row r="77" spans="1:17" ht="22.5" customHeight="1" x14ac:dyDescent="0.25">
      <c r="A77" s="17" t="s">
        <v>3001</v>
      </c>
      <c r="B77" s="17">
        <v>25</v>
      </c>
      <c r="C77" s="10">
        <v>4</v>
      </c>
      <c r="D77" s="10" t="s">
        <v>1668</v>
      </c>
      <c r="E77" s="11" t="s">
        <v>1689</v>
      </c>
      <c r="F77" s="12" t="s">
        <v>93</v>
      </c>
      <c r="G77" s="17" t="s">
        <v>3000</v>
      </c>
      <c r="H77" s="10" t="s">
        <v>9</v>
      </c>
      <c r="I77" s="12" t="s">
        <v>1787</v>
      </c>
      <c r="J77" s="9">
        <f t="shared" si="5"/>
        <v>2008</v>
      </c>
      <c r="K77" s="13">
        <f t="shared" ca="1" si="4"/>
        <v>9</v>
      </c>
      <c r="L77">
        <v>2006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1702</v>
      </c>
      <c r="F78" s="12" t="s">
        <v>83</v>
      </c>
      <c r="G78" s="17" t="s">
        <v>3000</v>
      </c>
      <c r="H78" s="10" t="s">
        <v>8</v>
      </c>
      <c r="I78" s="12" t="s">
        <v>1778</v>
      </c>
      <c r="J78" s="9">
        <f t="shared" si="5"/>
        <v>2008</v>
      </c>
      <c r="K78" s="13">
        <f t="shared" ca="1" si="4"/>
        <v>9</v>
      </c>
      <c r="L78">
        <v>2008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1667</v>
      </c>
      <c r="E79" s="11" t="s">
        <v>1703</v>
      </c>
      <c r="F79" s="12" t="s">
        <v>84</v>
      </c>
      <c r="G79" s="17" t="s">
        <v>3000</v>
      </c>
      <c r="H79" s="10" t="s">
        <v>8</v>
      </c>
      <c r="I79" s="12" t="s">
        <v>1779</v>
      </c>
      <c r="J79" s="9">
        <f t="shared" si="5"/>
        <v>2007</v>
      </c>
      <c r="K79" s="13">
        <f t="shared" ca="1" si="4"/>
        <v>10</v>
      </c>
      <c r="L79">
        <v>2007</v>
      </c>
      <c r="N79" s="20"/>
    </row>
    <row r="80" spans="1:17" ht="22.5" hidden="1" customHeight="1" x14ac:dyDescent="0.25">
      <c r="A80" s="17"/>
      <c r="B80" s="17"/>
      <c r="C80" s="10">
        <v>4</v>
      </c>
      <c r="D80" s="10" t="s">
        <v>1668</v>
      </c>
      <c r="E80" s="11" t="s">
        <v>1681</v>
      </c>
      <c r="F80" s="12" t="s">
        <v>85</v>
      </c>
      <c r="G80" s="17" t="s">
        <v>3000</v>
      </c>
      <c r="H80" s="10" t="s">
        <v>8</v>
      </c>
      <c r="I80" s="12" t="s">
        <v>1780</v>
      </c>
      <c r="J80" s="9">
        <f t="shared" si="5"/>
        <v>2006</v>
      </c>
      <c r="K80" s="13">
        <f t="shared" ca="1" si="4"/>
        <v>11</v>
      </c>
      <c r="L80">
        <v>2006</v>
      </c>
      <c r="N80" s="20"/>
    </row>
    <row r="81" spans="1:14" ht="22.5" customHeight="1" x14ac:dyDescent="0.25">
      <c r="A81" s="17" t="s">
        <v>3001</v>
      </c>
      <c r="B81" s="17">
        <v>26</v>
      </c>
      <c r="C81" s="10">
        <v>4</v>
      </c>
      <c r="D81" s="10" t="s">
        <v>1668</v>
      </c>
      <c r="E81" s="11" t="s">
        <v>1690</v>
      </c>
      <c r="F81" s="12" t="s">
        <v>94</v>
      </c>
      <c r="G81" s="17" t="s">
        <v>3000</v>
      </c>
      <c r="H81" s="10" t="s">
        <v>9</v>
      </c>
      <c r="I81" s="12" t="s">
        <v>1788</v>
      </c>
      <c r="J81" s="9">
        <f t="shared" si="5"/>
        <v>2008</v>
      </c>
      <c r="K81" s="13">
        <f t="shared" ca="1" si="4"/>
        <v>9</v>
      </c>
      <c r="L81">
        <v>2008</v>
      </c>
      <c r="N81" s="20"/>
    </row>
    <row r="82" spans="1:14" ht="22.5" customHeight="1" x14ac:dyDescent="0.25">
      <c r="A82" s="17" t="s">
        <v>3001</v>
      </c>
      <c r="B82" s="17">
        <v>27</v>
      </c>
      <c r="C82" s="10">
        <v>4</v>
      </c>
      <c r="D82" s="10" t="s">
        <v>1668</v>
      </c>
      <c r="E82" s="11" t="s">
        <v>1700</v>
      </c>
      <c r="F82" s="12" t="s">
        <v>104</v>
      </c>
      <c r="G82" s="17" t="s">
        <v>3000</v>
      </c>
      <c r="H82" s="10" t="s">
        <v>9</v>
      </c>
      <c r="I82" s="12" t="s">
        <v>1795</v>
      </c>
      <c r="J82" s="9">
        <f t="shared" si="5"/>
        <v>2008</v>
      </c>
      <c r="K82" s="13">
        <f t="shared" ca="1" si="4"/>
        <v>9</v>
      </c>
      <c r="L82">
        <v>2008</v>
      </c>
      <c r="N82" s="20"/>
    </row>
    <row r="83" spans="1:14" ht="22.5" customHeight="1" x14ac:dyDescent="0.25">
      <c r="A83" s="17" t="s">
        <v>3001</v>
      </c>
      <c r="B83" s="17">
        <v>28</v>
      </c>
      <c r="C83" s="10">
        <v>4</v>
      </c>
      <c r="D83" s="10" t="s">
        <v>9</v>
      </c>
      <c r="E83" s="11" t="s">
        <v>1686</v>
      </c>
      <c r="F83" s="12" t="s">
        <v>141</v>
      </c>
      <c r="G83" s="17" t="s">
        <v>3000</v>
      </c>
      <c r="H83" s="10" t="s">
        <v>9</v>
      </c>
      <c r="I83" s="12" t="s">
        <v>1828</v>
      </c>
      <c r="J83" s="9">
        <f t="shared" si="5"/>
        <v>2008</v>
      </c>
      <c r="K83" s="13">
        <f t="shared" ca="1" si="4"/>
        <v>9</v>
      </c>
      <c r="L83">
        <v>2008</v>
      </c>
      <c r="N83" s="20"/>
    </row>
    <row r="84" spans="1:14" ht="22.5" hidden="1" customHeight="1" x14ac:dyDescent="0.25">
      <c r="A84" s="17" t="s">
        <v>3001</v>
      </c>
      <c r="B84" s="17"/>
      <c r="C84" s="10">
        <v>4</v>
      </c>
      <c r="D84" s="10" t="s">
        <v>1668</v>
      </c>
      <c r="E84" s="11" t="s">
        <v>1685</v>
      </c>
      <c r="F84" s="12" t="s">
        <v>89</v>
      </c>
      <c r="G84" s="17" t="s">
        <v>3000</v>
      </c>
      <c r="H84" s="10" t="s">
        <v>8</v>
      </c>
      <c r="I84" s="12" t="s">
        <v>1783</v>
      </c>
      <c r="J84" s="9">
        <f t="shared" si="5"/>
        <v>2008</v>
      </c>
      <c r="K84" s="13">
        <f t="shared" ca="1" si="4"/>
        <v>9</v>
      </c>
      <c r="L84">
        <v>2008</v>
      </c>
      <c r="N84" s="20"/>
    </row>
    <row r="85" spans="1:14" ht="22.5" hidden="1" customHeight="1" x14ac:dyDescent="0.25">
      <c r="A85" s="17" t="s">
        <v>3002</v>
      </c>
      <c r="B85" s="17"/>
      <c r="C85" s="10">
        <v>4</v>
      </c>
      <c r="D85" s="10" t="s">
        <v>1668</v>
      </c>
      <c r="E85" s="11" t="s">
        <v>1686</v>
      </c>
      <c r="F85" s="12" t="s">
        <v>90</v>
      </c>
      <c r="G85" s="17" t="s">
        <v>3000</v>
      </c>
      <c r="H85" s="10" t="s">
        <v>8</v>
      </c>
      <c r="I85" s="12" t="s">
        <v>1784</v>
      </c>
      <c r="J85" s="9">
        <f t="shared" si="5"/>
        <v>2008</v>
      </c>
      <c r="K85" s="13">
        <f t="shared" ca="1" si="4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1687</v>
      </c>
      <c r="F86" s="12" t="s">
        <v>91</v>
      </c>
      <c r="G86" s="17" t="s">
        <v>3000</v>
      </c>
      <c r="H86" s="10" t="s">
        <v>8</v>
      </c>
      <c r="I86" s="12" t="s">
        <v>1785</v>
      </c>
      <c r="J86" s="9">
        <f t="shared" si="5"/>
        <v>2008</v>
      </c>
      <c r="K86" s="13">
        <f t="shared" ca="1" si="4"/>
        <v>9</v>
      </c>
      <c r="L86">
        <v>2008</v>
      </c>
      <c r="N86" s="20"/>
    </row>
    <row r="87" spans="1:14" ht="22.5" customHeight="1" x14ac:dyDescent="0.25">
      <c r="A87" s="17" t="s">
        <v>3001</v>
      </c>
      <c r="B87" s="17">
        <v>29</v>
      </c>
      <c r="C87" s="10">
        <v>4</v>
      </c>
      <c r="D87" s="10" t="s">
        <v>1666</v>
      </c>
      <c r="E87" s="11" t="s">
        <v>1696</v>
      </c>
      <c r="F87" s="12" t="s">
        <v>51</v>
      </c>
      <c r="G87" s="17" t="s">
        <v>3000</v>
      </c>
      <c r="H87" s="10" t="s">
        <v>9</v>
      </c>
      <c r="I87" s="12" t="s">
        <v>1749</v>
      </c>
      <c r="J87" s="9">
        <f t="shared" si="5"/>
        <v>2008</v>
      </c>
      <c r="K87" s="13">
        <f t="shared" ca="1" si="4"/>
        <v>9</v>
      </c>
      <c r="L87">
        <v>2008</v>
      </c>
      <c r="N87" s="20"/>
    </row>
    <row r="88" spans="1:14" ht="22.5" customHeight="1" x14ac:dyDescent="0.25">
      <c r="A88" s="17" t="s">
        <v>3001</v>
      </c>
      <c r="B88" s="17">
        <v>30</v>
      </c>
      <c r="C88" s="10">
        <v>4</v>
      </c>
      <c r="D88" s="10" t="s">
        <v>1668</v>
      </c>
      <c r="E88" s="11" t="s">
        <v>1699</v>
      </c>
      <c r="F88" s="12" t="s">
        <v>103</v>
      </c>
      <c r="G88" s="17" t="s">
        <v>3000</v>
      </c>
      <c r="H88" s="10" t="s">
        <v>9</v>
      </c>
      <c r="I88" s="12" t="s">
        <v>1794</v>
      </c>
      <c r="J88" s="9">
        <f t="shared" si="5"/>
        <v>2008</v>
      </c>
      <c r="K88" s="13">
        <f t="shared" ca="1" si="4"/>
        <v>9</v>
      </c>
      <c r="L88">
        <v>2008</v>
      </c>
      <c r="N88" s="20"/>
    </row>
    <row r="89" spans="1:14" ht="22.5" customHeight="1" x14ac:dyDescent="0.25">
      <c r="A89" s="17" t="s">
        <v>3001</v>
      </c>
      <c r="B89" s="17">
        <v>31</v>
      </c>
      <c r="C89" s="10">
        <v>4</v>
      </c>
      <c r="D89" s="10" t="s">
        <v>1665</v>
      </c>
      <c r="E89" s="11" t="s">
        <v>1687</v>
      </c>
      <c r="F89" s="12" t="s">
        <v>16</v>
      </c>
      <c r="G89" s="17" t="s">
        <v>3000</v>
      </c>
      <c r="H89" s="10" t="s">
        <v>9</v>
      </c>
      <c r="I89" s="12" t="s">
        <v>1719</v>
      </c>
      <c r="J89" s="9">
        <f t="shared" si="5"/>
        <v>2008</v>
      </c>
      <c r="K89" s="13">
        <f t="shared" ca="1" si="4"/>
        <v>9</v>
      </c>
      <c r="L89">
        <v>2008</v>
      </c>
      <c r="N89" s="20"/>
    </row>
    <row r="90" spans="1:14" ht="22.5" customHeight="1" x14ac:dyDescent="0.25">
      <c r="A90" s="17" t="s">
        <v>3001</v>
      </c>
      <c r="B90" s="17">
        <v>32</v>
      </c>
      <c r="C90" s="10">
        <v>4</v>
      </c>
      <c r="D90" s="10" t="s">
        <v>1667</v>
      </c>
      <c r="E90" s="11" t="s">
        <v>1701</v>
      </c>
      <c r="F90" s="12" t="s">
        <v>82</v>
      </c>
      <c r="G90" s="17" t="s">
        <v>3000</v>
      </c>
      <c r="H90" s="10" t="s">
        <v>9</v>
      </c>
      <c r="I90" s="12" t="s">
        <v>1777</v>
      </c>
      <c r="J90" s="9">
        <f t="shared" si="5"/>
        <v>2006</v>
      </c>
      <c r="K90" s="13">
        <f t="shared" ca="1" si="4"/>
        <v>11</v>
      </c>
      <c r="L90">
        <v>2008</v>
      </c>
      <c r="N90" s="20"/>
    </row>
    <row r="91" spans="1:14" ht="22.5" hidden="1" customHeight="1" x14ac:dyDescent="0.25">
      <c r="A91" s="17"/>
      <c r="B91" s="17"/>
      <c r="C91" s="10">
        <v>4</v>
      </c>
      <c r="D91" s="10" t="s">
        <v>1668</v>
      </c>
      <c r="E91" s="11" t="s">
        <v>1692</v>
      </c>
      <c r="F91" s="12" t="s">
        <v>96</v>
      </c>
      <c r="G91" s="17" t="s">
        <v>3000</v>
      </c>
      <c r="H91" s="10" t="s">
        <v>9</v>
      </c>
      <c r="I91" s="12" t="s">
        <v>1790</v>
      </c>
      <c r="J91" s="9">
        <f t="shared" si="5"/>
        <v>2008</v>
      </c>
      <c r="K91" s="13">
        <f t="shared" ca="1" si="4"/>
        <v>9</v>
      </c>
      <c r="L91">
        <v>2008</v>
      </c>
      <c r="N91" s="20"/>
    </row>
    <row r="92" spans="1:14" ht="22.5" hidden="1" customHeight="1" x14ac:dyDescent="0.25">
      <c r="A92" s="17" t="s">
        <v>3001</v>
      </c>
      <c r="B92" s="17"/>
      <c r="C92" s="10">
        <v>4</v>
      </c>
      <c r="D92" s="10" t="s">
        <v>1668</v>
      </c>
      <c r="E92" s="11" t="s">
        <v>1693</v>
      </c>
      <c r="F92" s="12" t="s">
        <v>97</v>
      </c>
      <c r="G92" s="17" t="s">
        <v>3000</v>
      </c>
      <c r="H92" s="10" t="s">
        <v>8</v>
      </c>
      <c r="I92" s="12" t="s">
        <v>1791</v>
      </c>
      <c r="J92" s="9">
        <f t="shared" si="5"/>
        <v>2008</v>
      </c>
      <c r="K92" s="13">
        <f t="shared" ca="1" si="4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1694</v>
      </c>
      <c r="F93" s="12" t="s">
        <v>98</v>
      </c>
      <c r="G93" s="17" t="s">
        <v>3000</v>
      </c>
      <c r="H93" s="10" t="s">
        <v>9</v>
      </c>
      <c r="I93" s="12" t="s">
        <v>1749</v>
      </c>
      <c r="J93" s="9">
        <f t="shared" si="5"/>
        <v>2008</v>
      </c>
      <c r="K93" s="13">
        <f t="shared" ca="1" si="4"/>
        <v>9</v>
      </c>
      <c r="L93">
        <v>2008</v>
      </c>
      <c r="N93" s="20"/>
    </row>
    <row r="94" spans="1:14" ht="22.5" hidden="1" customHeight="1" x14ac:dyDescent="0.25">
      <c r="A94" s="17"/>
      <c r="B94" s="17"/>
      <c r="C94" s="10">
        <v>4</v>
      </c>
      <c r="D94" s="10" t="s">
        <v>1668</v>
      </c>
      <c r="E94" s="11" t="s">
        <v>1695</v>
      </c>
      <c r="F94" s="12" t="s">
        <v>99</v>
      </c>
      <c r="G94" s="17" t="s">
        <v>3000</v>
      </c>
      <c r="H94" s="10" t="s">
        <v>9</v>
      </c>
      <c r="I94" s="12" t="s">
        <v>1792</v>
      </c>
      <c r="J94" s="9">
        <f t="shared" si="5"/>
        <v>2008</v>
      </c>
      <c r="K94" s="13">
        <f t="shared" ca="1" si="4"/>
        <v>9</v>
      </c>
      <c r="L94">
        <v>2008</v>
      </c>
      <c r="N94" s="20"/>
    </row>
    <row r="95" spans="1:14" ht="22.5" customHeight="1" x14ac:dyDescent="0.25">
      <c r="A95" s="17" t="s">
        <v>3001</v>
      </c>
      <c r="B95" s="17">
        <v>33</v>
      </c>
      <c r="C95" s="10">
        <v>4</v>
      </c>
      <c r="D95" s="10" t="s">
        <v>1667</v>
      </c>
      <c r="E95" s="11" t="s">
        <v>1697</v>
      </c>
      <c r="F95" s="12" t="s">
        <v>78</v>
      </c>
      <c r="G95" s="17" t="s">
        <v>3000</v>
      </c>
      <c r="H95" s="10" t="s">
        <v>9</v>
      </c>
      <c r="I95" s="12" t="s">
        <v>1775</v>
      </c>
      <c r="J95" s="9">
        <f t="shared" si="5"/>
        <v>2007</v>
      </c>
      <c r="K95" s="13">
        <f t="shared" ca="1" si="4"/>
        <v>10</v>
      </c>
      <c r="L95">
        <v>2008</v>
      </c>
      <c r="N95" s="20"/>
    </row>
    <row r="96" spans="1:14" ht="22.5" hidden="1" customHeight="1" x14ac:dyDescent="0.25">
      <c r="A96" s="17"/>
      <c r="B96" s="17"/>
      <c r="C96" s="10">
        <v>4</v>
      </c>
      <c r="D96" s="10" t="s">
        <v>1668</v>
      </c>
      <c r="E96" s="11" t="s">
        <v>1697</v>
      </c>
      <c r="F96" s="12" t="s">
        <v>101</v>
      </c>
      <c r="G96" s="17" t="s">
        <v>3000</v>
      </c>
      <c r="H96" s="10" t="s">
        <v>9</v>
      </c>
      <c r="I96" s="12" t="s">
        <v>1793</v>
      </c>
      <c r="J96" s="9">
        <f t="shared" si="5"/>
        <v>2008</v>
      </c>
      <c r="K96" s="13">
        <f t="shared" ca="1" si="4"/>
        <v>9</v>
      </c>
      <c r="L96">
        <v>2008</v>
      </c>
      <c r="N96" s="20"/>
    </row>
    <row r="97" spans="1:14" ht="22.5" customHeight="1" x14ac:dyDescent="0.25">
      <c r="A97" s="17" t="s">
        <v>3001</v>
      </c>
      <c r="B97" s="17">
        <v>34</v>
      </c>
      <c r="C97" s="10">
        <v>4</v>
      </c>
      <c r="D97" s="10" t="s">
        <v>1668</v>
      </c>
      <c r="E97" s="11" t="s">
        <v>1684</v>
      </c>
      <c r="F97" s="12" t="s">
        <v>88</v>
      </c>
      <c r="G97" s="17" t="s">
        <v>3000</v>
      </c>
      <c r="H97" s="10" t="s">
        <v>9</v>
      </c>
      <c r="I97" s="12" t="s">
        <v>1732</v>
      </c>
      <c r="J97" s="9">
        <f t="shared" si="5"/>
        <v>2008</v>
      </c>
      <c r="K97" s="13">
        <f t="shared" ca="1" si="4"/>
        <v>9</v>
      </c>
      <c r="L97">
        <v>2008</v>
      </c>
      <c r="N97" s="20"/>
    </row>
    <row r="98" spans="1:14" ht="22.5" customHeight="1" x14ac:dyDescent="0.25">
      <c r="A98" s="17" t="s">
        <v>3001</v>
      </c>
      <c r="B98" s="17">
        <v>35</v>
      </c>
      <c r="C98" s="10">
        <v>4</v>
      </c>
      <c r="D98" s="10" t="s">
        <v>1668</v>
      </c>
      <c r="E98" s="11" t="s">
        <v>1696</v>
      </c>
      <c r="F98" s="12" t="s">
        <v>100</v>
      </c>
      <c r="G98" s="17" t="s">
        <v>3000</v>
      </c>
      <c r="H98" s="10" t="s">
        <v>9</v>
      </c>
      <c r="I98" s="12" t="s">
        <v>1740</v>
      </c>
      <c r="J98" s="9">
        <f t="shared" si="5"/>
        <v>2008</v>
      </c>
      <c r="K98" s="13">
        <f t="shared" ca="1" si="4"/>
        <v>9</v>
      </c>
      <c r="L98">
        <v>2008</v>
      </c>
      <c r="N98" s="20"/>
    </row>
    <row r="99" spans="1:14" ht="22.5" customHeight="1" x14ac:dyDescent="0.25">
      <c r="A99" s="17" t="s">
        <v>3001</v>
      </c>
      <c r="B99" s="17">
        <v>36</v>
      </c>
      <c r="C99" s="10">
        <v>4</v>
      </c>
      <c r="D99" s="10" t="s">
        <v>1666</v>
      </c>
      <c r="E99" s="11" t="s">
        <v>1692</v>
      </c>
      <c r="F99" s="12" t="s">
        <v>47</v>
      </c>
      <c r="G99" s="17" t="s">
        <v>3000</v>
      </c>
      <c r="H99" s="10" t="s">
        <v>9</v>
      </c>
      <c r="I99" s="12" t="s">
        <v>1746</v>
      </c>
      <c r="J99" s="9">
        <f t="shared" si="5"/>
        <v>2008</v>
      </c>
      <c r="K99" s="13">
        <f t="shared" ca="1" si="4"/>
        <v>9</v>
      </c>
      <c r="L99">
        <v>2008</v>
      </c>
      <c r="N99" s="20"/>
    </row>
    <row r="100" spans="1:14" ht="22.5" hidden="1" customHeight="1" x14ac:dyDescent="0.25">
      <c r="A100" s="17" t="s">
        <v>3001</v>
      </c>
      <c r="B100" s="17"/>
      <c r="C100" s="10">
        <v>4</v>
      </c>
      <c r="D100" s="10" t="s">
        <v>1668</v>
      </c>
      <c r="E100" s="11" t="s">
        <v>1701</v>
      </c>
      <c r="F100" s="12" t="s">
        <v>105</v>
      </c>
      <c r="G100" s="17" t="s">
        <v>3000</v>
      </c>
      <c r="H100" s="10" t="s">
        <v>8</v>
      </c>
      <c r="I100" s="12" t="s">
        <v>1796</v>
      </c>
      <c r="J100" s="9">
        <f t="shared" si="5"/>
        <v>2008</v>
      </c>
      <c r="K100" s="13">
        <f t="shared" ca="1" si="4"/>
        <v>9</v>
      </c>
      <c r="L100">
        <v>2008</v>
      </c>
      <c r="N100" s="20"/>
    </row>
    <row r="101" spans="1:14" ht="22.5" hidden="1" customHeight="1" x14ac:dyDescent="0.25">
      <c r="A101" s="17"/>
      <c r="B101" s="17"/>
      <c r="C101" s="10">
        <v>4</v>
      </c>
      <c r="D101" s="10" t="s">
        <v>1668</v>
      </c>
      <c r="E101" s="11" t="s">
        <v>1702</v>
      </c>
      <c r="F101" s="12" t="s">
        <v>106</v>
      </c>
      <c r="G101" s="17" t="s">
        <v>3000</v>
      </c>
      <c r="H101" s="10" t="s">
        <v>8</v>
      </c>
      <c r="I101" s="12" t="s">
        <v>1797</v>
      </c>
      <c r="J101" s="9">
        <f t="shared" si="5"/>
        <v>2008</v>
      </c>
      <c r="K101" s="13">
        <f t="shared" ca="1" si="4"/>
        <v>9</v>
      </c>
      <c r="L101">
        <v>2008</v>
      </c>
      <c r="N101" s="20"/>
    </row>
    <row r="102" spans="1:14" ht="22.5" hidden="1" customHeight="1" x14ac:dyDescent="0.25">
      <c r="A102" s="17" t="s">
        <v>3001</v>
      </c>
      <c r="B102" s="17"/>
      <c r="C102" s="10">
        <v>4</v>
      </c>
      <c r="D102" s="10" t="s">
        <v>1668</v>
      </c>
      <c r="E102" s="11" t="s">
        <v>1703</v>
      </c>
      <c r="F102" s="12" t="s">
        <v>107</v>
      </c>
      <c r="G102" s="17" t="s">
        <v>3000</v>
      </c>
      <c r="H102" s="10" t="s">
        <v>8</v>
      </c>
      <c r="I102" s="12" t="s">
        <v>1798</v>
      </c>
      <c r="J102" s="9">
        <f t="shared" ref="J102:J133" si="6">YEAR(I102)</f>
        <v>2008</v>
      </c>
      <c r="K102" s="13">
        <f t="shared" ca="1" si="4"/>
        <v>9</v>
      </c>
      <c r="L102">
        <v>2008</v>
      </c>
      <c r="N102" s="20"/>
    </row>
    <row r="103" spans="1:14" ht="22.5" hidden="1" customHeight="1" x14ac:dyDescent="0.25">
      <c r="A103" s="17" t="s">
        <v>3002</v>
      </c>
      <c r="B103" s="17"/>
      <c r="C103" s="10">
        <v>4</v>
      </c>
      <c r="D103" s="10" t="s">
        <v>1668</v>
      </c>
      <c r="E103" s="11" t="s">
        <v>1704</v>
      </c>
      <c r="F103" s="12" t="s">
        <v>108</v>
      </c>
      <c r="G103" s="17" t="s">
        <v>3000</v>
      </c>
      <c r="H103" s="10" t="s">
        <v>8</v>
      </c>
      <c r="I103" s="12" t="s">
        <v>1799</v>
      </c>
      <c r="J103" s="9">
        <f t="shared" si="6"/>
        <v>2008</v>
      </c>
      <c r="K103" s="13">
        <f t="shared" ca="1" si="4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1705</v>
      </c>
      <c r="F104" s="12" t="s">
        <v>109</v>
      </c>
      <c r="G104" s="17" t="s">
        <v>3000</v>
      </c>
      <c r="H104" s="10" t="s">
        <v>8</v>
      </c>
      <c r="I104" s="12" t="s">
        <v>1800</v>
      </c>
      <c r="J104" s="9">
        <f t="shared" si="6"/>
        <v>2008</v>
      </c>
      <c r="K104" s="13">
        <f t="shared" ca="1" si="4"/>
        <v>9</v>
      </c>
      <c r="L104">
        <v>2008</v>
      </c>
      <c r="N104" s="20"/>
    </row>
    <row r="105" spans="1:14" ht="22.5" hidden="1" customHeight="1" x14ac:dyDescent="0.25">
      <c r="A105" s="17" t="s">
        <v>3001</v>
      </c>
      <c r="B105" s="17"/>
      <c r="C105" s="10">
        <v>4</v>
      </c>
      <c r="D105" s="10" t="s">
        <v>1668</v>
      </c>
      <c r="E105" s="11" t="s">
        <v>1706</v>
      </c>
      <c r="F105" s="12" t="s">
        <v>110</v>
      </c>
      <c r="G105" s="17" t="s">
        <v>3000</v>
      </c>
      <c r="H105" s="10" t="s">
        <v>8</v>
      </c>
      <c r="I105" s="12" t="s">
        <v>1792</v>
      </c>
      <c r="J105" s="9">
        <f t="shared" si="6"/>
        <v>2008</v>
      </c>
      <c r="K105" s="13">
        <f t="shared" ca="1" si="4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1681</v>
      </c>
      <c r="F106" s="12" t="s">
        <v>111</v>
      </c>
      <c r="G106" s="17" t="s">
        <v>3000</v>
      </c>
      <c r="H106" s="10" t="s">
        <v>8</v>
      </c>
      <c r="I106" s="12" t="s">
        <v>1801</v>
      </c>
      <c r="J106" s="9">
        <f t="shared" si="6"/>
        <v>2008</v>
      </c>
      <c r="K106" s="13">
        <f t="shared" ca="1" si="4"/>
        <v>9</v>
      </c>
      <c r="L106">
        <v>2008</v>
      </c>
      <c r="N106" s="20"/>
    </row>
    <row r="107" spans="1:14" ht="22.5" hidden="1" customHeight="1" x14ac:dyDescent="0.25">
      <c r="A107" s="17"/>
      <c r="B107" s="17"/>
      <c r="C107" s="10">
        <v>4</v>
      </c>
      <c r="D107" s="10" t="s">
        <v>1669</v>
      </c>
      <c r="E107" s="11" t="s">
        <v>1682</v>
      </c>
      <c r="F107" s="12" t="s">
        <v>112</v>
      </c>
      <c r="G107" s="17" t="s">
        <v>3000</v>
      </c>
      <c r="H107" s="10" t="s">
        <v>8</v>
      </c>
      <c r="I107" s="12" t="s">
        <v>1802</v>
      </c>
      <c r="J107" s="9">
        <f t="shared" si="6"/>
        <v>2008</v>
      </c>
      <c r="K107" s="13">
        <f t="shared" ca="1" si="4"/>
        <v>9</v>
      </c>
      <c r="L107">
        <v>2008</v>
      </c>
      <c r="N107" s="20"/>
    </row>
    <row r="108" spans="1:14" ht="22.5" customHeight="1" x14ac:dyDescent="0.25">
      <c r="A108" s="17" t="s">
        <v>3001</v>
      </c>
      <c r="B108" s="17">
        <v>37</v>
      </c>
      <c r="C108" s="10">
        <v>4</v>
      </c>
      <c r="D108" s="10" t="s">
        <v>9</v>
      </c>
      <c r="E108" s="11" t="s">
        <v>1689</v>
      </c>
      <c r="F108" s="12" t="s">
        <v>144</v>
      </c>
      <c r="G108" s="17" t="s">
        <v>3000</v>
      </c>
      <c r="H108" s="10" t="s">
        <v>9</v>
      </c>
      <c r="I108" s="12" t="s">
        <v>1831</v>
      </c>
      <c r="J108" s="9">
        <f t="shared" si="6"/>
        <v>2007</v>
      </c>
      <c r="K108" s="13">
        <f t="shared" ca="1" si="4"/>
        <v>10</v>
      </c>
      <c r="L108">
        <v>2008</v>
      </c>
      <c r="N108" s="20"/>
    </row>
    <row r="109" spans="1:14" ht="22.5" customHeight="1" x14ac:dyDescent="0.25">
      <c r="A109" s="17" t="s">
        <v>3001</v>
      </c>
      <c r="B109" s="17">
        <v>38</v>
      </c>
      <c r="C109" s="10">
        <v>4</v>
      </c>
      <c r="D109" s="10" t="s">
        <v>9</v>
      </c>
      <c r="E109" s="11" t="s">
        <v>1701</v>
      </c>
      <c r="F109" s="12" t="s">
        <v>156</v>
      </c>
      <c r="G109" s="17" t="s">
        <v>3000</v>
      </c>
      <c r="H109" s="10" t="s">
        <v>9</v>
      </c>
      <c r="I109" s="12" t="s">
        <v>1842</v>
      </c>
      <c r="J109" s="9">
        <f t="shared" si="6"/>
        <v>2008</v>
      </c>
      <c r="K109" s="13">
        <f t="shared" ca="1" si="4"/>
        <v>9</v>
      </c>
      <c r="L109">
        <v>2008</v>
      </c>
      <c r="N109" s="20"/>
    </row>
    <row r="110" spans="1:14" ht="22.5" hidden="1" customHeight="1" x14ac:dyDescent="0.25">
      <c r="A110" s="17"/>
      <c r="B110" s="17"/>
      <c r="C110" s="10">
        <v>4</v>
      </c>
      <c r="D110" s="10" t="s">
        <v>1669</v>
      </c>
      <c r="E110" s="11" t="s">
        <v>1685</v>
      </c>
      <c r="F110" s="12" t="s">
        <v>115</v>
      </c>
      <c r="G110" s="17" t="s">
        <v>3000</v>
      </c>
      <c r="H110" s="10" t="s">
        <v>9</v>
      </c>
      <c r="I110" s="12" t="s">
        <v>1805</v>
      </c>
      <c r="J110" s="9">
        <f t="shared" si="6"/>
        <v>2008</v>
      </c>
      <c r="K110" s="13">
        <f t="shared" ca="1" si="4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1686</v>
      </c>
      <c r="F111" s="12" t="s">
        <v>116</v>
      </c>
      <c r="G111" s="17" t="s">
        <v>3000</v>
      </c>
      <c r="H111" s="10" t="s">
        <v>8</v>
      </c>
      <c r="I111" s="12" t="s">
        <v>1713</v>
      </c>
      <c r="J111" s="9">
        <f t="shared" si="6"/>
        <v>2008</v>
      </c>
      <c r="K111" s="13">
        <f t="shared" ca="1" si="4"/>
        <v>9</v>
      </c>
      <c r="L111">
        <v>2008</v>
      </c>
      <c r="N111" s="20"/>
    </row>
    <row r="112" spans="1:14" ht="22.5" hidden="1" customHeight="1" x14ac:dyDescent="0.25">
      <c r="A112" s="17" t="s">
        <v>3001</v>
      </c>
      <c r="B112" s="17"/>
      <c r="C112" s="10">
        <v>4</v>
      </c>
      <c r="D112" s="10" t="s">
        <v>1669</v>
      </c>
      <c r="E112" s="11" t="s">
        <v>1687</v>
      </c>
      <c r="F112" s="12" t="s">
        <v>117</v>
      </c>
      <c r="G112" s="17" t="s">
        <v>3000</v>
      </c>
      <c r="H112" s="10" t="s">
        <v>8</v>
      </c>
      <c r="I112" s="12" t="s">
        <v>1806</v>
      </c>
      <c r="J112" s="9">
        <f t="shared" si="6"/>
        <v>2007</v>
      </c>
      <c r="K112" s="13">
        <f t="shared" ca="1" si="4"/>
        <v>10</v>
      </c>
      <c r="L112">
        <v>2007</v>
      </c>
      <c r="N112" s="20"/>
    </row>
    <row r="113" spans="1:14" ht="22.5" hidden="1" customHeight="1" x14ac:dyDescent="0.25">
      <c r="A113" s="17"/>
      <c r="B113" s="17"/>
      <c r="C113" s="10">
        <v>4</v>
      </c>
      <c r="D113" s="10" t="s">
        <v>1669</v>
      </c>
      <c r="E113" s="11" t="s">
        <v>1688</v>
      </c>
      <c r="F113" s="12" t="s">
        <v>118</v>
      </c>
      <c r="G113" s="17" t="s">
        <v>3000</v>
      </c>
      <c r="H113" s="10" t="s">
        <v>8</v>
      </c>
      <c r="I113" s="12" t="s">
        <v>1807</v>
      </c>
      <c r="J113" s="9">
        <f t="shared" si="6"/>
        <v>2007</v>
      </c>
      <c r="K113" s="13">
        <f t="shared" ca="1" si="4"/>
        <v>10</v>
      </c>
      <c r="L113">
        <v>2007</v>
      </c>
      <c r="N113" s="20"/>
    </row>
    <row r="114" spans="1:14" ht="22.5" customHeight="1" x14ac:dyDescent="0.25">
      <c r="A114" s="17" t="s">
        <v>3001</v>
      </c>
      <c r="B114" s="17">
        <v>39</v>
      </c>
      <c r="C114" s="10">
        <v>4</v>
      </c>
      <c r="D114" s="10" t="s">
        <v>1668</v>
      </c>
      <c r="E114" s="11" t="s">
        <v>1698</v>
      </c>
      <c r="F114" s="12" t="s">
        <v>102</v>
      </c>
      <c r="G114" s="17" t="s">
        <v>3000</v>
      </c>
      <c r="H114" s="10" t="s">
        <v>9</v>
      </c>
      <c r="I114" s="12" t="s">
        <v>1785</v>
      </c>
      <c r="J114" s="9">
        <f t="shared" si="6"/>
        <v>2008</v>
      </c>
      <c r="K114" s="13">
        <f t="shared" ca="1" si="4"/>
        <v>9</v>
      </c>
      <c r="L114">
        <v>2008</v>
      </c>
      <c r="N114" s="20"/>
    </row>
    <row r="115" spans="1:14" ht="22.5" customHeight="1" x14ac:dyDescent="0.25">
      <c r="A115" s="17" t="s">
        <v>3001</v>
      </c>
      <c r="B115" s="17">
        <v>40</v>
      </c>
      <c r="C115" s="10">
        <v>4</v>
      </c>
      <c r="D115" s="10" t="s">
        <v>1667</v>
      </c>
      <c r="E115" s="11" t="s">
        <v>1687</v>
      </c>
      <c r="F115" s="12" t="s">
        <v>68</v>
      </c>
      <c r="G115" s="17" t="s">
        <v>3000</v>
      </c>
      <c r="H115" s="10" t="s">
        <v>9</v>
      </c>
      <c r="I115" s="12" t="s">
        <v>1766</v>
      </c>
      <c r="J115" s="9">
        <f t="shared" si="6"/>
        <v>2008</v>
      </c>
      <c r="K115" s="13">
        <f t="shared" ca="1" si="4"/>
        <v>9</v>
      </c>
      <c r="L115">
        <v>2008</v>
      </c>
      <c r="N115" s="20"/>
    </row>
    <row r="116" spans="1:14" ht="22.5" hidden="1" customHeight="1" x14ac:dyDescent="0.25">
      <c r="A116" s="17"/>
      <c r="B116" s="17"/>
      <c r="C116" s="10">
        <v>4</v>
      </c>
      <c r="D116" s="10" t="s">
        <v>1669</v>
      </c>
      <c r="E116" s="11" t="s">
        <v>1691</v>
      </c>
      <c r="F116" s="12" t="s">
        <v>121</v>
      </c>
      <c r="G116" s="17" t="s">
        <v>3000</v>
      </c>
      <c r="H116" s="10" t="s">
        <v>9</v>
      </c>
      <c r="I116" s="12" t="s">
        <v>1810</v>
      </c>
      <c r="J116" s="9">
        <f t="shared" si="6"/>
        <v>2008</v>
      </c>
      <c r="K116" s="13">
        <f t="shared" ca="1" si="4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1692</v>
      </c>
      <c r="F117" s="12" t="s">
        <v>122</v>
      </c>
      <c r="G117" s="17" t="s">
        <v>3000</v>
      </c>
      <c r="H117" s="10" t="s">
        <v>8</v>
      </c>
      <c r="I117" s="12" t="s">
        <v>1811</v>
      </c>
      <c r="J117" s="9">
        <f t="shared" si="6"/>
        <v>2008</v>
      </c>
      <c r="K117" s="13">
        <f t="shared" ca="1" si="4"/>
        <v>9</v>
      </c>
      <c r="L117">
        <v>2008</v>
      </c>
      <c r="N117" s="20"/>
    </row>
    <row r="118" spans="1:14" ht="22.5" customHeight="1" x14ac:dyDescent="0.25">
      <c r="A118" s="17" t="s">
        <v>3002</v>
      </c>
      <c r="B118" s="17">
        <v>41</v>
      </c>
      <c r="C118" s="10">
        <v>4</v>
      </c>
      <c r="D118" s="10" t="s">
        <v>1667</v>
      </c>
      <c r="E118" s="11" t="s">
        <v>1694</v>
      </c>
      <c r="F118" s="12" t="s">
        <v>75</v>
      </c>
      <c r="G118" s="17" t="s">
        <v>3000</v>
      </c>
      <c r="H118" s="10" t="s">
        <v>9</v>
      </c>
      <c r="I118" s="12" t="s">
        <v>1773</v>
      </c>
      <c r="J118" s="9">
        <f t="shared" si="6"/>
        <v>2008</v>
      </c>
      <c r="K118" s="13">
        <f t="shared" ca="1" si="4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1694</v>
      </c>
      <c r="F119" s="12" t="s">
        <v>124</v>
      </c>
      <c r="G119" s="17" t="s">
        <v>3000</v>
      </c>
      <c r="H119" s="10" t="s">
        <v>9</v>
      </c>
      <c r="I119" s="12" t="s">
        <v>1813</v>
      </c>
      <c r="J119" s="9">
        <f t="shared" si="6"/>
        <v>2008</v>
      </c>
      <c r="K119" s="13">
        <f t="shared" ca="1" si="4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1695</v>
      </c>
      <c r="F120" s="12" t="s">
        <v>125</v>
      </c>
      <c r="G120" s="17" t="s">
        <v>3000</v>
      </c>
      <c r="H120" s="10" t="s">
        <v>9</v>
      </c>
      <c r="I120" s="12" t="s">
        <v>1814</v>
      </c>
      <c r="J120" s="9">
        <f t="shared" si="6"/>
        <v>2008</v>
      </c>
      <c r="K120" s="13">
        <f t="shared" ca="1" si="4"/>
        <v>9</v>
      </c>
      <c r="L120">
        <v>2008</v>
      </c>
      <c r="N120" s="20"/>
    </row>
    <row r="121" spans="1:14" ht="22.5" hidden="1" customHeight="1" x14ac:dyDescent="0.25">
      <c r="A121" s="17"/>
      <c r="B121" s="17"/>
      <c r="C121" s="10">
        <v>4</v>
      </c>
      <c r="D121" s="10" t="s">
        <v>1669</v>
      </c>
      <c r="E121" s="11" t="s">
        <v>1696</v>
      </c>
      <c r="F121" s="12" t="s">
        <v>126</v>
      </c>
      <c r="G121" s="17" t="s">
        <v>3000</v>
      </c>
      <c r="H121" s="10" t="s">
        <v>9</v>
      </c>
      <c r="I121" s="12" t="s">
        <v>1815</v>
      </c>
      <c r="J121" s="9">
        <f t="shared" si="6"/>
        <v>2008</v>
      </c>
      <c r="K121" s="13">
        <f t="shared" ca="1" si="4"/>
        <v>9</v>
      </c>
      <c r="L121">
        <v>2008</v>
      </c>
      <c r="N121" s="20"/>
    </row>
    <row r="122" spans="1:14" ht="22.5" customHeight="1" x14ac:dyDescent="0.25">
      <c r="A122" s="17" t="s">
        <v>3001</v>
      </c>
      <c r="B122" s="17">
        <v>42</v>
      </c>
      <c r="C122" s="10">
        <v>4</v>
      </c>
      <c r="D122" s="10" t="s">
        <v>1667</v>
      </c>
      <c r="E122" s="11" t="s">
        <v>1700</v>
      </c>
      <c r="F122" s="12" t="s">
        <v>81</v>
      </c>
      <c r="G122" s="17" t="s">
        <v>3000</v>
      </c>
      <c r="H122" s="10" t="s">
        <v>9</v>
      </c>
      <c r="I122" s="12" t="s">
        <v>1724</v>
      </c>
      <c r="J122" s="9">
        <f t="shared" si="6"/>
        <v>2008</v>
      </c>
      <c r="K122" s="13">
        <f t="shared" ca="1" si="4"/>
        <v>9</v>
      </c>
      <c r="L122">
        <v>2008</v>
      </c>
      <c r="N122" s="20"/>
    </row>
    <row r="123" spans="1:14" ht="22.5" customHeight="1" x14ac:dyDescent="0.25">
      <c r="A123" s="17" t="s">
        <v>3001</v>
      </c>
      <c r="B123" s="17">
        <v>43</v>
      </c>
      <c r="C123" s="10">
        <v>4</v>
      </c>
      <c r="D123" s="10" t="s">
        <v>1668</v>
      </c>
      <c r="E123" s="11" t="s">
        <v>1682</v>
      </c>
      <c r="F123" s="12" t="s">
        <v>86</v>
      </c>
      <c r="G123" s="17" t="s">
        <v>3000</v>
      </c>
      <c r="H123" s="10" t="s">
        <v>9</v>
      </c>
      <c r="I123" s="12" t="s">
        <v>1781</v>
      </c>
      <c r="J123" s="9">
        <f t="shared" si="6"/>
        <v>2008</v>
      </c>
      <c r="K123" s="13">
        <f t="shared" ca="1" si="4"/>
        <v>9</v>
      </c>
      <c r="L123">
        <v>2008</v>
      </c>
      <c r="N123" s="20"/>
    </row>
    <row r="124" spans="1:14" ht="22.5" hidden="1" customHeight="1" x14ac:dyDescent="0.25">
      <c r="A124" s="17" t="s">
        <v>3001</v>
      </c>
      <c r="B124" s="17"/>
      <c r="C124" s="10">
        <v>4</v>
      </c>
      <c r="D124" s="10" t="s">
        <v>1669</v>
      </c>
      <c r="E124" s="11" t="s">
        <v>1700</v>
      </c>
      <c r="F124" s="12" t="s">
        <v>129</v>
      </c>
      <c r="G124" s="17" t="s">
        <v>3000</v>
      </c>
      <c r="H124" s="10" t="s">
        <v>8</v>
      </c>
      <c r="I124" s="12" t="s">
        <v>1818</v>
      </c>
      <c r="J124" s="9">
        <f t="shared" si="6"/>
        <v>2008</v>
      </c>
      <c r="K124" s="13">
        <f t="shared" ca="1" si="4"/>
        <v>9</v>
      </c>
      <c r="L124">
        <v>2008</v>
      </c>
      <c r="N124" s="20"/>
    </row>
    <row r="125" spans="1:14" ht="22.5" hidden="1" customHeight="1" x14ac:dyDescent="0.25">
      <c r="A125" s="17"/>
      <c r="B125" s="17"/>
      <c r="C125" s="10">
        <v>4</v>
      </c>
      <c r="D125" s="10" t="s">
        <v>1669</v>
      </c>
      <c r="E125" s="11" t="s">
        <v>1701</v>
      </c>
      <c r="F125" s="12" t="s">
        <v>130</v>
      </c>
      <c r="G125" s="17" t="s">
        <v>3000</v>
      </c>
      <c r="H125" s="10" t="s">
        <v>8</v>
      </c>
      <c r="I125" s="12" t="s">
        <v>1819</v>
      </c>
      <c r="J125" s="9">
        <f t="shared" si="6"/>
        <v>2008</v>
      </c>
      <c r="K125" s="13">
        <f t="shared" ca="1" si="4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1702</v>
      </c>
      <c r="F126" s="12" t="s">
        <v>131</v>
      </c>
      <c r="G126" s="17" t="s">
        <v>3000</v>
      </c>
      <c r="H126" s="10" t="s">
        <v>8</v>
      </c>
      <c r="I126" s="12" t="s">
        <v>1820</v>
      </c>
      <c r="J126" s="9">
        <f t="shared" si="6"/>
        <v>2008</v>
      </c>
      <c r="K126" s="13">
        <f t="shared" ca="1" si="4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1703</v>
      </c>
      <c r="F127" s="12" t="s">
        <v>132</v>
      </c>
      <c r="G127" s="17" t="s">
        <v>3000</v>
      </c>
      <c r="H127" s="10" t="s">
        <v>8</v>
      </c>
      <c r="I127" s="12" t="s">
        <v>1821</v>
      </c>
      <c r="J127" s="9">
        <f t="shared" si="6"/>
        <v>2008</v>
      </c>
      <c r="K127" s="13">
        <f t="shared" ca="1" si="4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1704</v>
      </c>
      <c r="F128" s="12" t="s">
        <v>133</v>
      </c>
      <c r="G128" s="17" t="s">
        <v>3000</v>
      </c>
      <c r="H128" s="10" t="s">
        <v>8</v>
      </c>
      <c r="I128" s="12" t="s">
        <v>1822</v>
      </c>
      <c r="J128" s="9">
        <f t="shared" si="6"/>
        <v>2008</v>
      </c>
      <c r="K128" s="13">
        <f t="shared" ca="1" si="4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1705</v>
      </c>
      <c r="F129" s="12" t="s">
        <v>134</v>
      </c>
      <c r="G129" s="17" t="s">
        <v>3000</v>
      </c>
      <c r="H129" s="10" t="s">
        <v>8</v>
      </c>
      <c r="I129" s="12" t="s">
        <v>1823</v>
      </c>
      <c r="J129" s="9">
        <f t="shared" si="6"/>
        <v>2008</v>
      </c>
      <c r="K129" s="13">
        <f t="shared" ca="1" si="4"/>
        <v>9</v>
      </c>
      <c r="L129">
        <v>2008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1669</v>
      </c>
      <c r="E130" s="11" t="s">
        <v>1706</v>
      </c>
      <c r="F130" s="12" t="s">
        <v>135</v>
      </c>
      <c r="G130" s="17" t="s">
        <v>3000</v>
      </c>
      <c r="H130" s="10" t="s">
        <v>8</v>
      </c>
      <c r="I130" s="12" t="s">
        <v>1824</v>
      </c>
      <c r="J130" s="9">
        <f t="shared" si="6"/>
        <v>2007</v>
      </c>
      <c r="K130" s="13">
        <f t="shared" ca="1" si="4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1681</v>
      </c>
      <c r="F131" s="12" t="s">
        <v>136</v>
      </c>
      <c r="G131" s="17" t="s">
        <v>3000</v>
      </c>
      <c r="H131" s="10" t="s">
        <v>8</v>
      </c>
      <c r="I131" s="12" t="s">
        <v>1807</v>
      </c>
      <c r="J131" s="9">
        <f t="shared" si="6"/>
        <v>2007</v>
      </c>
      <c r="K131" s="13">
        <f t="shared" ca="1" si="4"/>
        <v>10</v>
      </c>
      <c r="L131">
        <v>2007</v>
      </c>
      <c r="N131" s="20"/>
    </row>
    <row r="132" spans="1:14" ht="22.5" hidden="1" customHeight="1" x14ac:dyDescent="0.25">
      <c r="A132" s="17" t="s">
        <v>3001</v>
      </c>
      <c r="B132" s="17"/>
      <c r="C132" s="10">
        <v>4</v>
      </c>
      <c r="D132" s="10" t="s">
        <v>9</v>
      </c>
      <c r="E132" s="11" t="s">
        <v>1682</v>
      </c>
      <c r="F132" s="12" t="s">
        <v>137</v>
      </c>
      <c r="G132" s="17" t="s">
        <v>3000</v>
      </c>
      <c r="H132" s="10" t="s">
        <v>8</v>
      </c>
      <c r="I132" s="12" t="s">
        <v>1825</v>
      </c>
      <c r="J132" s="9">
        <f t="shared" si="6"/>
        <v>2007</v>
      </c>
      <c r="K132" s="13">
        <f t="shared" ca="1" si="4"/>
        <v>10</v>
      </c>
      <c r="L132">
        <v>2007</v>
      </c>
      <c r="N132" s="20"/>
    </row>
    <row r="133" spans="1:14" ht="22.5" customHeight="1" x14ac:dyDescent="0.25">
      <c r="A133" s="43" t="s">
        <v>3001</v>
      </c>
      <c r="B133" s="43">
        <v>44</v>
      </c>
      <c r="C133" s="39">
        <v>4</v>
      </c>
      <c r="D133" s="39" t="s">
        <v>1665</v>
      </c>
      <c r="E133" s="40" t="s">
        <v>1699</v>
      </c>
      <c r="F133" s="41" t="s">
        <v>28</v>
      </c>
      <c r="G133" s="43" t="s">
        <v>3000</v>
      </c>
      <c r="H133" s="39" t="s">
        <v>9</v>
      </c>
      <c r="I133" s="12" t="s">
        <v>1730</v>
      </c>
      <c r="J133" s="45">
        <f t="shared" si="6"/>
        <v>2009</v>
      </c>
      <c r="K133" s="13">
        <f t="shared" ref="K133:K196" ca="1" si="7">(YEAR(NOW())-YEAR(I133))</f>
        <v>8</v>
      </c>
      <c r="L133">
        <v>2008</v>
      </c>
      <c r="N133" s="20"/>
    </row>
    <row r="134" spans="1:14" ht="22.5" hidden="1" customHeight="1" x14ac:dyDescent="0.25">
      <c r="A134" s="17"/>
      <c r="B134" s="17"/>
      <c r="C134" s="10">
        <v>4</v>
      </c>
      <c r="D134" s="10" t="s">
        <v>9</v>
      </c>
      <c r="E134" s="11" t="s">
        <v>1684</v>
      </c>
      <c r="F134" s="12" t="s">
        <v>139</v>
      </c>
      <c r="G134" s="17" t="s">
        <v>3000</v>
      </c>
      <c r="H134" s="10" t="s">
        <v>8</v>
      </c>
      <c r="I134" s="12" t="s">
        <v>1747</v>
      </c>
      <c r="J134" s="9">
        <f t="shared" ref="J134:J158" si="8">YEAR(I134)</f>
        <v>2007</v>
      </c>
      <c r="K134" s="13">
        <f t="shared" ca="1" si="7"/>
        <v>10</v>
      </c>
      <c r="L134">
        <v>2007</v>
      </c>
      <c r="N134" s="20"/>
    </row>
    <row r="135" spans="1:14" ht="22.5" customHeight="1" x14ac:dyDescent="0.25">
      <c r="A135" s="17" t="s">
        <v>3001</v>
      </c>
      <c r="B135" s="17">
        <v>45</v>
      </c>
      <c r="C135" s="10">
        <v>4</v>
      </c>
      <c r="D135" s="10" t="s">
        <v>1666</v>
      </c>
      <c r="E135" s="11" t="s">
        <v>1693</v>
      </c>
      <c r="F135" s="12" t="s">
        <v>48</v>
      </c>
      <c r="G135" s="17" t="s">
        <v>3000</v>
      </c>
      <c r="H135" s="10" t="s">
        <v>9</v>
      </c>
      <c r="I135" s="12" t="s">
        <v>1747</v>
      </c>
      <c r="J135" s="9">
        <f t="shared" si="8"/>
        <v>2007</v>
      </c>
      <c r="K135" s="13">
        <f t="shared" ca="1" si="7"/>
        <v>10</v>
      </c>
      <c r="L135">
        <v>2007</v>
      </c>
      <c r="N135" s="20"/>
    </row>
    <row r="136" spans="1:14" ht="22.5" customHeight="1" x14ac:dyDescent="0.25">
      <c r="A136" s="17" t="s">
        <v>3002</v>
      </c>
      <c r="B136" s="17">
        <v>46</v>
      </c>
      <c r="C136" s="10">
        <v>4</v>
      </c>
      <c r="D136" s="10" t="s">
        <v>1667</v>
      </c>
      <c r="E136" s="11" t="s">
        <v>1690</v>
      </c>
      <c r="F136" s="12" t="s">
        <v>71</v>
      </c>
      <c r="G136" s="17" t="s">
        <v>3000</v>
      </c>
      <c r="H136" s="10" t="s">
        <v>9</v>
      </c>
      <c r="I136" s="12" t="s">
        <v>1769</v>
      </c>
      <c r="J136" s="9">
        <f t="shared" si="8"/>
        <v>2008</v>
      </c>
      <c r="K136" s="13">
        <f t="shared" ca="1" si="7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1687</v>
      </c>
      <c r="F137" s="12" t="s">
        <v>142</v>
      </c>
      <c r="G137" s="17" t="s">
        <v>3000</v>
      </c>
      <c r="H137" s="10" t="s">
        <v>8</v>
      </c>
      <c r="I137" s="12" t="s">
        <v>1829</v>
      </c>
      <c r="J137" s="9">
        <f t="shared" si="8"/>
        <v>2008</v>
      </c>
      <c r="K137" s="13">
        <f t="shared" ca="1" si="7"/>
        <v>9</v>
      </c>
      <c r="L137">
        <v>2008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1688</v>
      </c>
      <c r="F138" s="12" t="s">
        <v>143</v>
      </c>
      <c r="G138" s="17" t="s">
        <v>3000</v>
      </c>
      <c r="H138" s="10" t="s">
        <v>8</v>
      </c>
      <c r="I138" s="12" t="s">
        <v>1830</v>
      </c>
      <c r="J138" s="9">
        <f t="shared" si="8"/>
        <v>2007</v>
      </c>
      <c r="K138" s="13">
        <f t="shared" ca="1" si="7"/>
        <v>10</v>
      </c>
      <c r="L138">
        <v>2007</v>
      </c>
      <c r="N138" s="20"/>
    </row>
    <row r="139" spans="1:14" ht="22.5" customHeight="1" x14ac:dyDescent="0.25">
      <c r="A139" s="17" t="s">
        <v>3002</v>
      </c>
      <c r="B139" s="17">
        <v>47</v>
      </c>
      <c r="C139" s="10">
        <v>4</v>
      </c>
      <c r="D139" s="10" t="s">
        <v>1667</v>
      </c>
      <c r="E139" s="11" t="s">
        <v>1695</v>
      </c>
      <c r="F139" s="12" t="s">
        <v>76</v>
      </c>
      <c r="G139" s="17" t="s">
        <v>3000</v>
      </c>
      <c r="H139" s="10" t="s">
        <v>9</v>
      </c>
      <c r="I139" s="12" t="s">
        <v>1774</v>
      </c>
      <c r="J139" s="9">
        <f t="shared" si="8"/>
        <v>2008</v>
      </c>
      <c r="K139" s="13">
        <f t="shared" ca="1" si="7"/>
        <v>9</v>
      </c>
      <c r="L139">
        <v>2007</v>
      </c>
      <c r="N139" s="20"/>
    </row>
    <row r="140" spans="1:14" ht="22.5" hidden="1" customHeight="1" x14ac:dyDescent="0.25">
      <c r="A140" s="17"/>
      <c r="B140" s="17"/>
      <c r="C140" s="10">
        <v>4</v>
      </c>
      <c r="D140" s="10" t="s">
        <v>9</v>
      </c>
      <c r="E140" s="11" t="s">
        <v>1690</v>
      </c>
      <c r="F140" s="12" t="s">
        <v>145</v>
      </c>
      <c r="G140" s="17" t="s">
        <v>3000</v>
      </c>
      <c r="H140" s="10" t="s">
        <v>8</v>
      </c>
      <c r="I140" s="12" t="s">
        <v>1832</v>
      </c>
      <c r="J140" s="9">
        <f t="shared" si="8"/>
        <v>2008</v>
      </c>
      <c r="K140" s="13">
        <f t="shared" ca="1" si="7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1691</v>
      </c>
      <c r="F141" s="12" t="s">
        <v>146</v>
      </c>
      <c r="G141" s="17" t="s">
        <v>3000</v>
      </c>
      <c r="H141" s="10" t="s">
        <v>8</v>
      </c>
      <c r="I141" s="12" t="s">
        <v>1833</v>
      </c>
      <c r="J141" s="9">
        <f t="shared" si="8"/>
        <v>2008</v>
      </c>
      <c r="K141" s="13">
        <f t="shared" ca="1" si="7"/>
        <v>9</v>
      </c>
      <c r="L141">
        <v>2008</v>
      </c>
      <c r="N141" s="20"/>
    </row>
    <row r="142" spans="1:14" ht="22.5" hidden="1" customHeight="1" x14ac:dyDescent="0.25">
      <c r="A142" s="17" t="s">
        <v>3001</v>
      </c>
      <c r="B142" s="17"/>
      <c r="C142" s="10">
        <v>4</v>
      </c>
      <c r="D142" s="10" t="s">
        <v>9</v>
      </c>
      <c r="E142" s="11" t="s">
        <v>1692</v>
      </c>
      <c r="F142" s="12" t="s">
        <v>147</v>
      </c>
      <c r="G142" s="17" t="s">
        <v>3000</v>
      </c>
      <c r="H142" s="10" t="s">
        <v>8</v>
      </c>
      <c r="I142" s="12" t="s">
        <v>1834</v>
      </c>
      <c r="J142" s="9">
        <f t="shared" si="8"/>
        <v>2008</v>
      </c>
      <c r="K142" s="13">
        <f t="shared" ca="1" si="7"/>
        <v>9</v>
      </c>
      <c r="L142">
        <v>2008</v>
      </c>
      <c r="N142" s="20"/>
    </row>
    <row r="143" spans="1:14" ht="22.5" hidden="1" customHeight="1" x14ac:dyDescent="0.25">
      <c r="A143" s="17" t="s">
        <v>3002</v>
      </c>
      <c r="B143" s="17"/>
      <c r="C143" s="10">
        <v>4</v>
      </c>
      <c r="D143" s="10" t="s">
        <v>9</v>
      </c>
      <c r="E143" s="11" t="s">
        <v>1693</v>
      </c>
      <c r="F143" s="12" t="s">
        <v>148</v>
      </c>
      <c r="G143" s="17" t="s">
        <v>3000</v>
      </c>
      <c r="H143" s="10" t="s">
        <v>8</v>
      </c>
      <c r="I143" s="12" t="s">
        <v>1835</v>
      </c>
      <c r="J143" s="9">
        <f t="shared" si="8"/>
        <v>2008</v>
      </c>
      <c r="K143" s="13">
        <f t="shared" ca="1" si="7"/>
        <v>9</v>
      </c>
      <c r="L143">
        <v>2008</v>
      </c>
      <c r="N143" s="20"/>
    </row>
    <row r="144" spans="1:14" ht="22.5" customHeight="1" x14ac:dyDescent="0.25">
      <c r="A144" s="17" t="s">
        <v>3001</v>
      </c>
      <c r="B144" s="17">
        <v>48</v>
      </c>
      <c r="C144" s="10">
        <v>4</v>
      </c>
      <c r="D144" s="10" t="s">
        <v>1667</v>
      </c>
      <c r="E144" s="11" t="s">
        <v>1684</v>
      </c>
      <c r="F144" s="12" t="s">
        <v>65</v>
      </c>
      <c r="G144" s="17" t="s">
        <v>3000</v>
      </c>
      <c r="H144" s="10" t="s">
        <v>9</v>
      </c>
      <c r="I144" s="12" t="s">
        <v>1763</v>
      </c>
      <c r="J144" s="9">
        <f t="shared" si="8"/>
        <v>2008</v>
      </c>
      <c r="K144" s="13">
        <f t="shared" ca="1" si="7"/>
        <v>9</v>
      </c>
      <c r="L144">
        <v>2007</v>
      </c>
      <c r="N144" s="20"/>
    </row>
    <row r="145" spans="1:14" ht="22.5" hidden="1" customHeight="1" x14ac:dyDescent="0.25">
      <c r="A145" s="17"/>
      <c r="B145" s="17"/>
      <c r="C145" s="10">
        <v>4</v>
      </c>
      <c r="D145" s="10" t="s">
        <v>9</v>
      </c>
      <c r="E145" s="11" t="s">
        <v>1695</v>
      </c>
      <c r="F145" s="12" t="s">
        <v>150</v>
      </c>
      <c r="G145" s="17" t="s">
        <v>3000</v>
      </c>
      <c r="H145" s="10" t="s">
        <v>9</v>
      </c>
      <c r="I145" s="12" t="s">
        <v>1837</v>
      </c>
      <c r="J145" s="9">
        <f t="shared" si="8"/>
        <v>2007</v>
      </c>
      <c r="K145" s="13">
        <f t="shared" ca="1" si="7"/>
        <v>10</v>
      </c>
      <c r="L145">
        <v>2007</v>
      </c>
      <c r="N145" s="20"/>
    </row>
    <row r="146" spans="1:14" ht="22.5" customHeight="1" x14ac:dyDescent="0.25">
      <c r="A146" s="17" t="s">
        <v>3001</v>
      </c>
      <c r="B146" s="17">
        <v>49</v>
      </c>
      <c r="C146" s="10">
        <v>4</v>
      </c>
      <c r="D146" s="10" t="s">
        <v>1669</v>
      </c>
      <c r="E146" s="11" t="s">
        <v>1693</v>
      </c>
      <c r="F146" s="12" t="s">
        <v>123</v>
      </c>
      <c r="G146" s="17" t="s">
        <v>3000</v>
      </c>
      <c r="H146" s="10" t="s">
        <v>9</v>
      </c>
      <c r="I146" s="12" t="s">
        <v>1812</v>
      </c>
      <c r="J146" s="9">
        <f t="shared" si="8"/>
        <v>2008</v>
      </c>
      <c r="K146" s="13">
        <f t="shared" ca="1" si="7"/>
        <v>9</v>
      </c>
      <c r="L146">
        <v>2008</v>
      </c>
      <c r="N146" s="20"/>
    </row>
    <row r="147" spans="1:14" ht="22.5" hidden="1" customHeight="1" x14ac:dyDescent="0.25">
      <c r="A147" s="17"/>
      <c r="B147" s="17"/>
      <c r="C147" s="10">
        <v>4</v>
      </c>
      <c r="D147" s="10" t="s">
        <v>9</v>
      </c>
      <c r="E147" s="11" t="s">
        <v>1697</v>
      </c>
      <c r="F147" s="12" t="s">
        <v>152</v>
      </c>
      <c r="G147" s="17" t="s">
        <v>3000</v>
      </c>
      <c r="H147" s="10" t="s">
        <v>8</v>
      </c>
      <c r="I147" s="12" t="s">
        <v>1839</v>
      </c>
      <c r="J147" s="9">
        <f t="shared" si="8"/>
        <v>2008</v>
      </c>
      <c r="K147" s="13">
        <f t="shared" ca="1" si="7"/>
        <v>9</v>
      </c>
      <c r="L147">
        <v>2008</v>
      </c>
      <c r="N147" s="20"/>
    </row>
    <row r="148" spans="1:14" ht="22.5" customHeight="1" x14ac:dyDescent="0.25">
      <c r="A148" s="17" t="s">
        <v>3001</v>
      </c>
      <c r="B148" s="17">
        <v>50</v>
      </c>
      <c r="C148" s="10">
        <v>4</v>
      </c>
      <c r="D148" s="10" t="s">
        <v>1665</v>
      </c>
      <c r="E148" s="11" t="s">
        <v>1706</v>
      </c>
      <c r="F148" s="12" t="s">
        <v>35</v>
      </c>
      <c r="G148" s="17" t="s">
        <v>3000</v>
      </c>
      <c r="H148" s="10" t="s">
        <v>9</v>
      </c>
      <c r="I148" s="12" t="s">
        <v>1737</v>
      </c>
      <c r="J148" s="9">
        <f t="shared" si="8"/>
        <v>2008</v>
      </c>
      <c r="K148" s="13">
        <f t="shared" ca="1" si="7"/>
        <v>9</v>
      </c>
      <c r="L148">
        <v>2008</v>
      </c>
      <c r="N148" s="20"/>
    </row>
    <row r="149" spans="1:14" ht="22.5" customHeight="1" x14ac:dyDescent="0.25">
      <c r="A149" s="17" t="s">
        <v>3001</v>
      </c>
      <c r="B149" s="17">
        <v>51</v>
      </c>
      <c r="C149" s="10">
        <v>4</v>
      </c>
      <c r="D149" s="10" t="s">
        <v>1669</v>
      </c>
      <c r="E149" s="11" t="s">
        <v>1689</v>
      </c>
      <c r="F149" s="12" t="s">
        <v>119</v>
      </c>
      <c r="G149" s="17" t="s">
        <v>3000</v>
      </c>
      <c r="H149" s="10" t="s">
        <v>9</v>
      </c>
      <c r="I149" s="12" t="s">
        <v>1808</v>
      </c>
      <c r="J149" s="9">
        <f t="shared" si="8"/>
        <v>2008</v>
      </c>
      <c r="K149" s="13">
        <f t="shared" ca="1" si="7"/>
        <v>9</v>
      </c>
      <c r="L149">
        <v>2008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1700</v>
      </c>
      <c r="F150" s="12" t="s">
        <v>155</v>
      </c>
      <c r="G150" s="17" t="s">
        <v>3000</v>
      </c>
      <c r="H150" s="10" t="s">
        <v>8</v>
      </c>
      <c r="I150" s="12" t="s">
        <v>1841</v>
      </c>
      <c r="J150" s="9">
        <f t="shared" si="8"/>
        <v>2007</v>
      </c>
      <c r="K150" s="13">
        <f t="shared" ca="1" si="7"/>
        <v>10</v>
      </c>
      <c r="L150">
        <v>2007</v>
      </c>
      <c r="N150" s="20"/>
    </row>
    <row r="151" spans="1:14" ht="22.5" hidden="1" customHeight="1" x14ac:dyDescent="0.25">
      <c r="A151" s="17"/>
      <c r="B151" s="17"/>
      <c r="C151" s="10">
        <v>4</v>
      </c>
      <c r="D151" s="10" t="s">
        <v>9</v>
      </c>
      <c r="E151" s="11" t="s">
        <v>1683</v>
      </c>
      <c r="F151" s="12" t="s">
        <v>138</v>
      </c>
      <c r="G151" s="17" t="s">
        <v>3000</v>
      </c>
      <c r="H151" s="10" t="s">
        <v>9</v>
      </c>
      <c r="I151" s="12" t="s">
        <v>1826</v>
      </c>
      <c r="J151" s="9">
        <f t="shared" si="8"/>
        <v>2008</v>
      </c>
      <c r="K151" s="13">
        <f t="shared" ca="1" si="7"/>
        <v>9</v>
      </c>
      <c r="L151">
        <v>2008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1696</v>
      </c>
      <c r="F152" s="12" t="s">
        <v>151</v>
      </c>
      <c r="G152" s="17" t="s">
        <v>3000</v>
      </c>
      <c r="H152" s="10" t="s">
        <v>9</v>
      </c>
      <c r="I152" s="12" t="s">
        <v>1838</v>
      </c>
      <c r="J152" s="9">
        <f t="shared" si="8"/>
        <v>2008</v>
      </c>
      <c r="K152" s="13">
        <f t="shared" ca="1" si="7"/>
        <v>9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1703</v>
      </c>
      <c r="F153" s="12" t="s">
        <v>158</v>
      </c>
      <c r="G153" s="17" t="s">
        <v>3000</v>
      </c>
      <c r="H153" s="10" t="s">
        <v>8</v>
      </c>
      <c r="I153" s="12" t="s">
        <v>1844</v>
      </c>
      <c r="J153" s="9">
        <f t="shared" si="8"/>
        <v>2007</v>
      </c>
      <c r="K153" s="13">
        <f t="shared" ca="1" si="7"/>
        <v>10</v>
      </c>
      <c r="L153">
        <v>2007</v>
      </c>
      <c r="N153" s="20"/>
    </row>
    <row r="154" spans="1:14" ht="22.5" hidden="1" customHeight="1" x14ac:dyDescent="0.25">
      <c r="A154" s="17"/>
      <c r="B154" s="17"/>
      <c r="C154" s="10">
        <v>4</v>
      </c>
      <c r="D154" s="10" t="s">
        <v>9</v>
      </c>
      <c r="E154" s="11" t="s">
        <v>1704</v>
      </c>
      <c r="F154" s="12" t="s">
        <v>159</v>
      </c>
      <c r="G154" s="17" t="s">
        <v>3000</v>
      </c>
      <c r="H154" s="10" t="s">
        <v>8</v>
      </c>
      <c r="I154" s="12" t="s">
        <v>1752</v>
      </c>
      <c r="J154" s="9">
        <f t="shared" si="8"/>
        <v>2008</v>
      </c>
      <c r="K154" s="13">
        <f t="shared" ca="1" si="7"/>
        <v>9</v>
      </c>
      <c r="L154">
        <v>2008</v>
      </c>
      <c r="N154" s="20"/>
    </row>
    <row r="155" spans="1:14" ht="22.5" hidden="1" customHeight="1" x14ac:dyDescent="0.25">
      <c r="A155" s="17" t="s">
        <v>3001</v>
      </c>
      <c r="B155" s="17"/>
      <c r="C155" s="10">
        <v>4</v>
      </c>
      <c r="D155" s="10" t="s">
        <v>9</v>
      </c>
      <c r="E155" s="11" t="s">
        <v>1705</v>
      </c>
      <c r="F155" s="12" t="s">
        <v>160</v>
      </c>
      <c r="G155" s="17" t="s">
        <v>3000</v>
      </c>
      <c r="H155" s="10" t="s">
        <v>8</v>
      </c>
      <c r="I155" s="12" t="s">
        <v>1773</v>
      </c>
      <c r="J155" s="9">
        <f t="shared" si="8"/>
        <v>2008</v>
      </c>
      <c r="K155" s="13">
        <f t="shared" ca="1" si="7"/>
        <v>9</v>
      </c>
      <c r="L155">
        <v>2008</v>
      </c>
      <c r="N155" s="20"/>
    </row>
    <row r="156" spans="1:14" ht="22.5" hidden="1" customHeight="1" x14ac:dyDescent="0.25">
      <c r="A156" s="17"/>
      <c r="B156" s="17"/>
      <c r="C156" s="10">
        <v>4</v>
      </c>
      <c r="D156" s="10" t="s">
        <v>1670</v>
      </c>
      <c r="E156" s="11" t="s">
        <v>1681</v>
      </c>
      <c r="F156" s="12" t="s">
        <v>161</v>
      </c>
      <c r="G156" s="17" t="s">
        <v>3000</v>
      </c>
      <c r="H156" s="10" t="s">
        <v>8</v>
      </c>
      <c r="I156" s="12" t="s">
        <v>1845</v>
      </c>
      <c r="J156" s="9">
        <f t="shared" si="8"/>
        <v>2007</v>
      </c>
      <c r="K156" s="13">
        <f t="shared" ca="1" si="7"/>
        <v>10</v>
      </c>
      <c r="L156">
        <v>2007</v>
      </c>
      <c r="N156" s="20"/>
    </row>
    <row r="157" spans="1:14" ht="22.5" hidden="1" customHeight="1" x14ac:dyDescent="0.25">
      <c r="A157" s="17"/>
      <c r="B157" s="17"/>
      <c r="C157" s="10">
        <v>4</v>
      </c>
      <c r="D157" s="10" t="s">
        <v>9</v>
      </c>
      <c r="E157" s="11" t="s">
        <v>1702</v>
      </c>
      <c r="F157" s="12" t="s">
        <v>157</v>
      </c>
      <c r="G157" s="17" t="s">
        <v>3000</v>
      </c>
      <c r="H157" s="10" t="s">
        <v>9</v>
      </c>
      <c r="I157" s="12" t="s">
        <v>1843</v>
      </c>
      <c r="J157" s="9">
        <f t="shared" si="8"/>
        <v>2007</v>
      </c>
      <c r="K157" s="13">
        <f t="shared" ca="1" si="7"/>
        <v>10</v>
      </c>
      <c r="L157">
        <v>2008</v>
      </c>
      <c r="N157" s="20"/>
    </row>
    <row r="158" spans="1:14" ht="22.5" hidden="1" customHeight="1" x14ac:dyDescent="0.25">
      <c r="A158" s="17"/>
      <c r="B158" s="17"/>
      <c r="C158" s="10">
        <v>4</v>
      </c>
      <c r="D158" s="10" t="s">
        <v>1670</v>
      </c>
      <c r="E158" s="11" t="s">
        <v>1683</v>
      </c>
      <c r="F158" s="12" t="s">
        <v>163</v>
      </c>
      <c r="G158" s="17" t="s">
        <v>3000</v>
      </c>
      <c r="H158" s="10" t="s">
        <v>9</v>
      </c>
      <c r="I158" s="12" t="s">
        <v>1847</v>
      </c>
      <c r="J158" s="9">
        <f t="shared" si="8"/>
        <v>2007</v>
      </c>
      <c r="K158" s="13">
        <f t="shared" ca="1" si="7"/>
        <v>10</v>
      </c>
      <c r="L158">
        <v>2007</v>
      </c>
      <c r="N158" s="20"/>
    </row>
    <row r="159" spans="1:14" ht="22.5" hidden="1" customHeight="1" x14ac:dyDescent="0.25">
      <c r="A159" s="17" t="s">
        <v>3001</v>
      </c>
      <c r="B159" s="17"/>
      <c r="C159" s="10">
        <v>4</v>
      </c>
      <c r="D159" s="10" t="s">
        <v>1670</v>
      </c>
      <c r="E159" s="11" t="s">
        <v>1684</v>
      </c>
      <c r="F159" s="12" t="s">
        <v>164</v>
      </c>
      <c r="G159" s="17" t="s">
        <v>3000</v>
      </c>
      <c r="H159" s="10" t="s">
        <v>8</v>
      </c>
      <c r="I159" s="12" t="s">
        <v>1848</v>
      </c>
      <c r="J159" s="9">
        <f t="shared" ref="J159:J196" si="9">YEAR(I159)</f>
        <v>2007</v>
      </c>
      <c r="K159" s="13">
        <f t="shared" ca="1" si="7"/>
        <v>10</v>
      </c>
      <c r="L159">
        <v>2007</v>
      </c>
      <c r="N159" s="20"/>
    </row>
    <row r="160" spans="1:14" ht="22.5" hidden="1" customHeight="1" x14ac:dyDescent="0.25">
      <c r="A160" s="17">
        <v>5</v>
      </c>
      <c r="B160" s="17"/>
      <c r="C160" s="10">
        <v>4</v>
      </c>
      <c r="D160" s="10" t="s">
        <v>1670</v>
      </c>
      <c r="E160" s="11" t="s">
        <v>1685</v>
      </c>
      <c r="F160" s="12" t="s">
        <v>165</v>
      </c>
      <c r="G160" s="17" t="s">
        <v>3000</v>
      </c>
      <c r="H160" s="10" t="s">
        <v>8</v>
      </c>
      <c r="I160" s="12" t="s">
        <v>1849</v>
      </c>
      <c r="J160" s="9">
        <f t="shared" si="9"/>
        <v>2008</v>
      </c>
      <c r="K160" s="13">
        <f t="shared" ca="1" si="7"/>
        <v>9</v>
      </c>
      <c r="L160">
        <v>2008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1686</v>
      </c>
      <c r="F161" s="12" t="s">
        <v>166</v>
      </c>
      <c r="G161" s="17" t="s">
        <v>3000</v>
      </c>
      <c r="H161" s="10" t="s">
        <v>8</v>
      </c>
      <c r="I161" s="12" t="s">
        <v>1850</v>
      </c>
      <c r="J161" s="9">
        <f t="shared" si="9"/>
        <v>2006</v>
      </c>
      <c r="K161" s="13">
        <f t="shared" ca="1" si="7"/>
        <v>11</v>
      </c>
      <c r="L161">
        <v>2006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1687</v>
      </c>
      <c r="F162" s="12" t="s">
        <v>167</v>
      </c>
      <c r="G162" s="17" t="s">
        <v>3000</v>
      </c>
      <c r="H162" s="10" t="s">
        <v>8</v>
      </c>
      <c r="I162" s="12" t="s">
        <v>1851</v>
      </c>
      <c r="J162" s="9">
        <f t="shared" si="9"/>
        <v>2007</v>
      </c>
      <c r="K162" s="13">
        <f t="shared" ca="1" si="7"/>
        <v>10</v>
      </c>
      <c r="L162">
        <v>2007</v>
      </c>
      <c r="N162" s="20"/>
    </row>
    <row r="163" spans="1:14" ht="22.5" hidden="1" customHeight="1" x14ac:dyDescent="0.25">
      <c r="A163" s="17"/>
      <c r="B163" s="17"/>
      <c r="C163" s="10">
        <v>4</v>
      </c>
      <c r="D163" s="10" t="s">
        <v>1670</v>
      </c>
      <c r="E163" s="11" t="s">
        <v>1688</v>
      </c>
      <c r="F163" s="12" t="s">
        <v>168</v>
      </c>
      <c r="G163" s="17" t="s">
        <v>3000</v>
      </c>
      <c r="H163" s="10" t="s">
        <v>8</v>
      </c>
      <c r="I163" s="12" t="s">
        <v>1788</v>
      </c>
      <c r="J163" s="9">
        <f t="shared" si="9"/>
        <v>2008</v>
      </c>
      <c r="K163" s="13">
        <f t="shared" ca="1" si="7"/>
        <v>9</v>
      </c>
      <c r="L163">
        <v>2008</v>
      </c>
      <c r="N163" s="20"/>
    </row>
    <row r="164" spans="1:14" ht="22.5" hidden="1" customHeight="1" x14ac:dyDescent="0.25">
      <c r="A164" s="17" t="s">
        <v>3001</v>
      </c>
      <c r="B164" s="17"/>
      <c r="C164" s="10">
        <v>4</v>
      </c>
      <c r="D164" s="10" t="s">
        <v>1670</v>
      </c>
      <c r="E164" s="11" t="s">
        <v>1689</v>
      </c>
      <c r="F164" s="12" t="s">
        <v>169</v>
      </c>
      <c r="G164" s="17" t="s">
        <v>3000</v>
      </c>
      <c r="H164" s="10" t="s">
        <v>8</v>
      </c>
      <c r="I164" s="12" t="s">
        <v>1754</v>
      </c>
      <c r="J164" s="9">
        <f t="shared" si="9"/>
        <v>2008</v>
      </c>
      <c r="K164" s="13">
        <f t="shared" ca="1" si="7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1690</v>
      </c>
      <c r="F165" s="12" t="s">
        <v>170</v>
      </c>
      <c r="G165" s="17" t="s">
        <v>3000</v>
      </c>
      <c r="H165" s="10" t="s">
        <v>8</v>
      </c>
      <c r="I165" s="12" t="s">
        <v>1815</v>
      </c>
      <c r="J165" s="9">
        <f t="shared" si="9"/>
        <v>2008</v>
      </c>
      <c r="K165" s="13">
        <f t="shared" ca="1" si="7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1691</v>
      </c>
      <c r="F166" s="12" t="s">
        <v>171</v>
      </c>
      <c r="G166" s="17" t="s">
        <v>3000</v>
      </c>
      <c r="H166" s="10" t="s">
        <v>8</v>
      </c>
      <c r="I166" s="12" t="s">
        <v>1852</v>
      </c>
      <c r="J166" s="9">
        <f t="shared" si="9"/>
        <v>2008</v>
      </c>
      <c r="K166" s="13">
        <f t="shared" ca="1" si="7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1692</v>
      </c>
      <c r="F167" s="12" t="s">
        <v>172</v>
      </c>
      <c r="G167" s="17" t="s">
        <v>3000</v>
      </c>
      <c r="H167" s="10" t="s">
        <v>9</v>
      </c>
      <c r="I167" s="12" t="s">
        <v>1788</v>
      </c>
      <c r="J167" s="9">
        <f t="shared" si="9"/>
        <v>2008</v>
      </c>
      <c r="K167" s="13">
        <f t="shared" ca="1" si="7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1693</v>
      </c>
      <c r="F168" s="12" t="s">
        <v>173</v>
      </c>
      <c r="G168" s="17" t="s">
        <v>3000</v>
      </c>
      <c r="H168" s="10" t="s">
        <v>9</v>
      </c>
      <c r="I168" s="12" t="s">
        <v>1853</v>
      </c>
      <c r="J168" s="9">
        <f t="shared" si="9"/>
        <v>2008</v>
      </c>
      <c r="K168" s="13">
        <f t="shared" ca="1" si="7"/>
        <v>9</v>
      </c>
      <c r="L168">
        <v>2008</v>
      </c>
      <c r="N168" s="20"/>
    </row>
    <row r="169" spans="1:14" ht="22.5" hidden="1" customHeight="1" x14ac:dyDescent="0.25">
      <c r="A169" s="17"/>
      <c r="B169" s="17"/>
      <c r="C169" s="10">
        <v>4</v>
      </c>
      <c r="D169" s="10" t="s">
        <v>1670</v>
      </c>
      <c r="E169" s="11" t="s">
        <v>1694</v>
      </c>
      <c r="F169" s="12" t="s">
        <v>174</v>
      </c>
      <c r="G169" s="17" t="s">
        <v>3000</v>
      </c>
      <c r="H169" s="10" t="s">
        <v>9</v>
      </c>
      <c r="I169" s="12" t="s">
        <v>1852</v>
      </c>
      <c r="J169" s="9">
        <f t="shared" si="9"/>
        <v>2008</v>
      </c>
      <c r="K169" s="13">
        <f t="shared" ca="1" si="7"/>
        <v>9</v>
      </c>
      <c r="L169">
        <v>2008</v>
      </c>
      <c r="N169" s="20"/>
    </row>
    <row r="170" spans="1:14" ht="22.5" hidden="1" customHeight="1" x14ac:dyDescent="0.25">
      <c r="A170" s="17" t="s">
        <v>3001</v>
      </c>
      <c r="B170" s="17"/>
      <c r="C170" s="10">
        <v>4</v>
      </c>
      <c r="D170" s="10" t="s">
        <v>1670</v>
      </c>
      <c r="E170" s="11" t="s">
        <v>1695</v>
      </c>
      <c r="F170" s="12" t="s">
        <v>175</v>
      </c>
      <c r="G170" s="17" t="s">
        <v>3000</v>
      </c>
      <c r="H170" s="10" t="s">
        <v>8</v>
      </c>
      <c r="I170" s="12" t="s">
        <v>1854</v>
      </c>
      <c r="J170" s="9">
        <f t="shared" si="9"/>
        <v>2007</v>
      </c>
      <c r="K170" s="13">
        <f t="shared" ca="1" si="7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1696</v>
      </c>
      <c r="F171" s="12" t="s">
        <v>176</v>
      </c>
      <c r="G171" s="17" t="s">
        <v>3000</v>
      </c>
      <c r="H171" s="10" t="s">
        <v>8</v>
      </c>
      <c r="I171" s="12" t="s">
        <v>1855</v>
      </c>
      <c r="J171" s="9">
        <f t="shared" si="9"/>
        <v>2007</v>
      </c>
      <c r="K171" s="13">
        <f t="shared" ca="1" si="7"/>
        <v>10</v>
      </c>
      <c r="L171">
        <v>2007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1697</v>
      </c>
      <c r="F172" s="12" t="s">
        <v>177</v>
      </c>
      <c r="G172" s="17" t="s">
        <v>3000</v>
      </c>
      <c r="H172" s="10" t="s">
        <v>8</v>
      </c>
      <c r="I172" s="12" t="s">
        <v>1803</v>
      </c>
      <c r="J172" s="9">
        <f t="shared" si="9"/>
        <v>2008</v>
      </c>
      <c r="K172" s="13">
        <f t="shared" ca="1" si="7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1698</v>
      </c>
      <c r="F173" s="12" t="s">
        <v>178</v>
      </c>
      <c r="G173" s="17" t="s">
        <v>3000</v>
      </c>
      <c r="H173" s="10" t="s">
        <v>8</v>
      </c>
      <c r="I173" s="12" t="s">
        <v>1856</v>
      </c>
      <c r="J173" s="9">
        <f t="shared" si="9"/>
        <v>2008</v>
      </c>
      <c r="K173" s="13">
        <f t="shared" ca="1" si="7"/>
        <v>9</v>
      </c>
      <c r="L173">
        <v>2008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1699</v>
      </c>
      <c r="F174" s="12" t="s">
        <v>179</v>
      </c>
      <c r="G174" s="17" t="s">
        <v>3000</v>
      </c>
      <c r="H174" s="10" t="s">
        <v>9</v>
      </c>
      <c r="I174" s="12" t="s">
        <v>1857</v>
      </c>
      <c r="J174" s="9">
        <f t="shared" si="9"/>
        <v>2007</v>
      </c>
      <c r="K174" s="13">
        <f t="shared" ca="1" si="7"/>
        <v>10</v>
      </c>
      <c r="L174">
        <v>2007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1700</v>
      </c>
      <c r="F175" s="12" t="s">
        <v>180</v>
      </c>
      <c r="G175" s="17" t="s">
        <v>3000</v>
      </c>
      <c r="H175" s="10" t="s">
        <v>8</v>
      </c>
      <c r="I175" s="12" t="s">
        <v>1858</v>
      </c>
      <c r="J175" s="9">
        <f t="shared" si="9"/>
        <v>2008</v>
      </c>
      <c r="K175" s="13">
        <f t="shared" ca="1" si="7"/>
        <v>9</v>
      </c>
      <c r="L175">
        <v>2008</v>
      </c>
      <c r="N175" s="20"/>
    </row>
    <row r="176" spans="1:14" ht="22.5" hidden="1" customHeight="1" x14ac:dyDescent="0.25">
      <c r="A176" s="17"/>
      <c r="B176" s="17"/>
      <c r="C176" s="10">
        <v>4</v>
      </c>
      <c r="D176" s="10" t="s">
        <v>1670</v>
      </c>
      <c r="E176" s="11" t="s">
        <v>1701</v>
      </c>
      <c r="F176" s="12" t="s">
        <v>181</v>
      </c>
      <c r="G176" s="17" t="s">
        <v>3000</v>
      </c>
      <c r="H176" s="10" t="s">
        <v>9</v>
      </c>
      <c r="I176" s="12" t="s">
        <v>1859</v>
      </c>
      <c r="J176" s="9">
        <f t="shared" si="9"/>
        <v>2007</v>
      </c>
      <c r="K176" s="13">
        <f t="shared" ca="1" si="7"/>
        <v>10</v>
      </c>
      <c r="L176">
        <v>2007</v>
      </c>
      <c r="N176" s="20"/>
    </row>
    <row r="177" spans="1:14" ht="22.5" hidden="1" customHeight="1" x14ac:dyDescent="0.25">
      <c r="A177" s="17"/>
      <c r="B177" s="17"/>
      <c r="C177" s="10">
        <v>5</v>
      </c>
      <c r="D177" s="10" t="s">
        <v>1665</v>
      </c>
      <c r="E177" s="11" t="s">
        <v>1681</v>
      </c>
      <c r="F177" s="12" t="s">
        <v>182</v>
      </c>
      <c r="G177" s="17" t="s">
        <v>2994</v>
      </c>
      <c r="H177" s="10" t="s">
        <v>9</v>
      </c>
      <c r="I177" s="12" t="s">
        <v>1860</v>
      </c>
      <c r="J177" s="9">
        <f t="shared" si="9"/>
        <v>2007</v>
      </c>
      <c r="K177" s="13">
        <f t="shared" ca="1" si="7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1682</v>
      </c>
      <c r="F178" s="12" t="s">
        <v>183</v>
      </c>
      <c r="G178" s="17" t="s">
        <v>2994</v>
      </c>
      <c r="H178" s="10" t="s">
        <v>8</v>
      </c>
      <c r="I178" s="12" t="s">
        <v>1861</v>
      </c>
      <c r="J178" s="9">
        <f t="shared" si="9"/>
        <v>2007</v>
      </c>
      <c r="K178" s="13">
        <f t="shared" ca="1" si="7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1683</v>
      </c>
      <c r="F179" s="12" t="s">
        <v>184</v>
      </c>
      <c r="G179" s="17" t="s">
        <v>2994</v>
      </c>
      <c r="H179" s="10" t="s">
        <v>9</v>
      </c>
      <c r="I179" s="12" t="s">
        <v>1862</v>
      </c>
      <c r="J179" s="9">
        <f t="shared" si="9"/>
        <v>2007</v>
      </c>
      <c r="K179" s="13">
        <f t="shared" ca="1" si="7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1684</v>
      </c>
      <c r="F180" s="12" t="s">
        <v>185</v>
      </c>
      <c r="G180" s="17" t="s">
        <v>2994</v>
      </c>
      <c r="H180" s="10" t="s">
        <v>9</v>
      </c>
      <c r="I180" s="12" t="s">
        <v>1863</v>
      </c>
      <c r="J180" s="9">
        <f t="shared" si="9"/>
        <v>2007</v>
      </c>
      <c r="K180" s="13">
        <f t="shared" ca="1" si="7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1685</v>
      </c>
      <c r="F181" s="12" t="s">
        <v>186</v>
      </c>
      <c r="G181" s="17" t="s">
        <v>2994</v>
      </c>
      <c r="H181" s="10" t="s">
        <v>8</v>
      </c>
      <c r="I181" s="12" t="s">
        <v>1864</v>
      </c>
      <c r="J181" s="9">
        <f t="shared" si="9"/>
        <v>2007</v>
      </c>
      <c r="K181" s="13">
        <f t="shared" ca="1" si="7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1686</v>
      </c>
      <c r="F182" s="12" t="s">
        <v>187</v>
      </c>
      <c r="G182" s="17" t="s">
        <v>2994</v>
      </c>
      <c r="H182" s="10" t="s">
        <v>9</v>
      </c>
      <c r="I182" s="12" t="s">
        <v>1865</v>
      </c>
      <c r="J182" s="9">
        <f t="shared" si="9"/>
        <v>2007</v>
      </c>
      <c r="K182" s="13">
        <f t="shared" ca="1" si="7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1687</v>
      </c>
      <c r="F183" s="12" t="s">
        <v>188</v>
      </c>
      <c r="G183" s="17" t="s">
        <v>2994</v>
      </c>
      <c r="H183" s="10" t="s">
        <v>9</v>
      </c>
      <c r="I183" s="12" t="s">
        <v>1866</v>
      </c>
      <c r="J183" s="9">
        <f t="shared" si="9"/>
        <v>2007</v>
      </c>
      <c r="K183" s="13">
        <f t="shared" ca="1" si="7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1688</v>
      </c>
      <c r="F184" s="12" t="s">
        <v>189</v>
      </c>
      <c r="G184" s="17" t="s">
        <v>2994</v>
      </c>
      <c r="H184" s="10" t="s">
        <v>8</v>
      </c>
      <c r="I184" s="12" t="s">
        <v>1867</v>
      </c>
      <c r="J184" s="9">
        <f t="shared" si="9"/>
        <v>2007</v>
      </c>
      <c r="K184" s="13">
        <f t="shared" ca="1" si="7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1689</v>
      </c>
      <c r="F185" s="12" t="s">
        <v>190</v>
      </c>
      <c r="G185" s="17" t="s">
        <v>2994</v>
      </c>
      <c r="H185" s="10" t="s">
        <v>8</v>
      </c>
      <c r="I185" s="12" t="s">
        <v>1868</v>
      </c>
      <c r="J185" s="9">
        <f t="shared" si="9"/>
        <v>2007</v>
      </c>
      <c r="K185" s="13">
        <f t="shared" ca="1" si="7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1690</v>
      </c>
      <c r="F186" s="12" t="s">
        <v>191</v>
      </c>
      <c r="G186" s="17" t="s">
        <v>2994</v>
      </c>
      <c r="H186" s="10" t="s">
        <v>8</v>
      </c>
      <c r="I186" s="12" t="s">
        <v>1869</v>
      </c>
      <c r="J186" s="9">
        <f t="shared" si="9"/>
        <v>2007</v>
      </c>
      <c r="K186" s="13">
        <f t="shared" ca="1" si="7"/>
        <v>10</v>
      </c>
      <c r="L186">
        <v>2007</v>
      </c>
      <c r="N186" s="20"/>
    </row>
    <row r="187" spans="1:14" ht="22.5" hidden="1" customHeight="1" x14ac:dyDescent="0.25">
      <c r="A187" s="17" t="s">
        <v>3001</v>
      </c>
      <c r="B187" s="17"/>
      <c r="C187" s="10">
        <v>5</v>
      </c>
      <c r="D187" s="10" t="s">
        <v>1665</v>
      </c>
      <c r="E187" s="11" t="s">
        <v>1691</v>
      </c>
      <c r="F187" s="12" t="s">
        <v>192</v>
      </c>
      <c r="G187" s="17" t="s">
        <v>2994</v>
      </c>
      <c r="H187" s="10" t="s">
        <v>8</v>
      </c>
      <c r="I187" s="12" t="s">
        <v>1870</v>
      </c>
      <c r="J187" s="9">
        <f t="shared" si="9"/>
        <v>2007</v>
      </c>
      <c r="K187" s="13">
        <f t="shared" ca="1" si="7"/>
        <v>10</v>
      </c>
      <c r="L187">
        <v>2007</v>
      </c>
      <c r="N187" s="20"/>
    </row>
    <row r="188" spans="1:14" ht="22.5" hidden="1" customHeight="1" x14ac:dyDescent="0.25">
      <c r="A188" s="17"/>
      <c r="B188" s="17"/>
      <c r="C188" s="10">
        <v>5</v>
      </c>
      <c r="D188" s="10" t="s">
        <v>1665</v>
      </c>
      <c r="E188" s="11" t="s">
        <v>1692</v>
      </c>
      <c r="F188" s="12" t="s">
        <v>193</v>
      </c>
      <c r="G188" s="17" t="s">
        <v>2994</v>
      </c>
      <c r="H188" s="10" t="s">
        <v>8</v>
      </c>
      <c r="I188" s="12" t="s">
        <v>1871</v>
      </c>
      <c r="J188" s="9">
        <f t="shared" si="9"/>
        <v>2007</v>
      </c>
      <c r="K188" s="13">
        <f t="shared" ca="1" si="7"/>
        <v>10</v>
      </c>
      <c r="L188">
        <v>2007</v>
      </c>
      <c r="N188" s="20"/>
    </row>
    <row r="189" spans="1:14" ht="22.5" hidden="1" customHeight="1" x14ac:dyDescent="0.25">
      <c r="A189" s="17" t="s">
        <v>3001</v>
      </c>
      <c r="B189" s="17"/>
      <c r="C189" s="10">
        <v>5</v>
      </c>
      <c r="D189" s="10" t="s">
        <v>1665</v>
      </c>
      <c r="E189" s="11" t="s">
        <v>1693</v>
      </c>
      <c r="F189" s="12" t="s">
        <v>194</v>
      </c>
      <c r="G189" s="17" t="s">
        <v>2994</v>
      </c>
      <c r="H189" s="10" t="s">
        <v>9</v>
      </c>
      <c r="I189" s="12" t="s">
        <v>1872</v>
      </c>
      <c r="J189" s="9">
        <f t="shared" si="9"/>
        <v>2007</v>
      </c>
      <c r="K189" s="13">
        <f t="shared" ca="1" si="7"/>
        <v>10</v>
      </c>
      <c r="L189">
        <v>2007</v>
      </c>
      <c r="N189" s="20"/>
    </row>
    <row r="190" spans="1:14" ht="22.5" hidden="1" customHeight="1" x14ac:dyDescent="0.25">
      <c r="A190" s="17"/>
      <c r="B190" s="17"/>
      <c r="C190" s="10">
        <v>5</v>
      </c>
      <c r="D190" s="10" t="s">
        <v>1665</v>
      </c>
      <c r="E190" s="11" t="s">
        <v>1694</v>
      </c>
      <c r="F190" s="12" t="s">
        <v>195</v>
      </c>
      <c r="G190" s="17" t="s">
        <v>2994</v>
      </c>
      <c r="H190" s="10" t="s">
        <v>8</v>
      </c>
      <c r="I190" s="12" t="s">
        <v>1873</v>
      </c>
      <c r="J190" s="9">
        <f t="shared" si="9"/>
        <v>2007</v>
      </c>
      <c r="K190" s="13">
        <f t="shared" ca="1" si="7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1695</v>
      </c>
      <c r="F191" s="12" t="s">
        <v>196</v>
      </c>
      <c r="G191" s="17" t="s">
        <v>2994</v>
      </c>
      <c r="H191" s="10" t="s">
        <v>8</v>
      </c>
      <c r="I191" s="12" t="s">
        <v>1874</v>
      </c>
      <c r="J191" s="9">
        <f t="shared" si="9"/>
        <v>2007</v>
      </c>
      <c r="K191" s="13">
        <f t="shared" ca="1" si="7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1696</v>
      </c>
      <c r="F192" s="12" t="s">
        <v>197</v>
      </c>
      <c r="G192" s="17" t="s">
        <v>2994</v>
      </c>
      <c r="H192" s="10" t="s">
        <v>8</v>
      </c>
      <c r="I192" s="12" t="s">
        <v>1875</v>
      </c>
      <c r="J192" s="9">
        <f t="shared" si="9"/>
        <v>2007</v>
      </c>
      <c r="K192" s="13">
        <f t="shared" ca="1" si="7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1697</v>
      </c>
      <c r="F193" s="12" t="s">
        <v>198</v>
      </c>
      <c r="G193" s="17" t="s">
        <v>2994</v>
      </c>
      <c r="H193" s="10" t="s">
        <v>9</v>
      </c>
      <c r="I193" s="12" t="s">
        <v>1876</v>
      </c>
      <c r="J193" s="9">
        <f t="shared" si="9"/>
        <v>2007</v>
      </c>
      <c r="K193" s="13">
        <f t="shared" ca="1" si="7"/>
        <v>10</v>
      </c>
      <c r="L193">
        <v>2007</v>
      </c>
      <c r="N193" s="20"/>
    </row>
    <row r="194" spans="1:14" ht="22.5" hidden="1" customHeight="1" x14ac:dyDescent="0.25">
      <c r="A194" s="17" t="s">
        <v>3001</v>
      </c>
      <c r="B194" s="17"/>
      <c r="C194" s="10">
        <v>5</v>
      </c>
      <c r="D194" s="10" t="s">
        <v>1665</v>
      </c>
      <c r="E194" s="11" t="s">
        <v>1698</v>
      </c>
      <c r="F194" s="12" t="s">
        <v>199</v>
      </c>
      <c r="G194" s="17" t="s">
        <v>2994</v>
      </c>
      <c r="H194" s="10" t="s">
        <v>9</v>
      </c>
      <c r="I194" s="12" t="s">
        <v>1877</v>
      </c>
      <c r="J194" s="9">
        <f t="shared" si="9"/>
        <v>2007</v>
      </c>
      <c r="K194" s="13">
        <f t="shared" ca="1" si="7"/>
        <v>10</v>
      </c>
      <c r="L194">
        <v>2007</v>
      </c>
      <c r="N194" s="20"/>
    </row>
    <row r="195" spans="1:14" ht="22.5" hidden="1" customHeight="1" x14ac:dyDescent="0.25">
      <c r="A195" s="17"/>
      <c r="B195" s="17"/>
      <c r="C195" s="10">
        <v>5</v>
      </c>
      <c r="D195" s="10" t="s">
        <v>1665</v>
      </c>
      <c r="E195" s="11" t="s">
        <v>1699</v>
      </c>
      <c r="F195" s="12" t="s">
        <v>200</v>
      </c>
      <c r="G195" s="17" t="s">
        <v>2994</v>
      </c>
      <c r="H195" s="10" t="s">
        <v>9</v>
      </c>
      <c r="I195" s="12" t="s">
        <v>1878</v>
      </c>
      <c r="J195" s="9">
        <f t="shared" si="9"/>
        <v>2007</v>
      </c>
      <c r="K195" s="13">
        <f t="shared" ca="1" si="7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1700</v>
      </c>
      <c r="F196" s="12" t="s">
        <v>201</v>
      </c>
      <c r="G196" s="17" t="s">
        <v>2994</v>
      </c>
      <c r="H196" s="10" t="s">
        <v>9</v>
      </c>
      <c r="I196" s="12" t="s">
        <v>1879</v>
      </c>
      <c r="J196" s="9">
        <f t="shared" si="9"/>
        <v>2007</v>
      </c>
      <c r="K196" s="13">
        <f t="shared" ca="1" si="7"/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1701</v>
      </c>
      <c r="F197" s="12" t="s">
        <v>202</v>
      </c>
      <c r="G197" s="17" t="s">
        <v>2994</v>
      </c>
      <c r="H197" s="10" t="s">
        <v>9</v>
      </c>
      <c r="I197" s="12" t="s">
        <v>1880</v>
      </c>
      <c r="J197" s="9">
        <f t="shared" ref="J197:J260" si="10">YEAR(I197)</f>
        <v>2007</v>
      </c>
      <c r="K197" s="13">
        <f t="shared" ref="K197:K260" ca="1" si="11">(YEAR(NOW())-YEAR(I197))</f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1702</v>
      </c>
      <c r="F198" s="12" t="s">
        <v>203</v>
      </c>
      <c r="G198" s="17" t="s">
        <v>2994</v>
      </c>
      <c r="H198" s="10" t="s">
        <v>9</v>
      </c>
      <c r="I198" s="12" t="s">
        <v>1881</v>
      </c>
      <c r="J198" s="9">
        <f t="shared" si="10"/>
        <v>2007</v>
      </c>
      <c r="K198" s="13">
        <f t="shared" ca="1" si="11"/>
        <v>10</v>
      </c>
      <c r="L198">
        <v>2007</v>
      </c>
      <c r="N198" s="20"/>
    </row>
    <row r="199" spans="1:14" ht="22.5" hidden="1" customHeight="1" x14ac:dyDescent="0.25">
      <c r="A199" s="17" t="s">
        <v>3001</v>
      </c>
      <c r="B199" s="17"/>
      <c r="C199" s="10">
        <v>5</v>
      </c>
      <c r="D199" s="10" t="s">
        <v>1665</v>
      </c>
      <c r="E199" s="11" t="s">
        <v>1703</v>
      </c>
      <c r="F199" s="12" t="s">
        <v>204</v>
      </c>
      <c r="G199" s="17" t="s">
        <v>2994</v>
      </c>
      <c r="H199" s="10" t="s">
        <v>8</v>
      </c>
      <c r="I199" s="12" t="s">
        <v>1882</v>
      </c>
      <c r="J199" s="9">
        <f t="shared" si="10"/>
        <v>2007</v>
      </c>
      <c r="K199" s="13">
        <f t="shared" ca="1" si="11"/>
        <v>10</v>
      </c>
      <c r="L199">
        <v>2007</v>
      </c>
      <c r="N199" s="20"/>
    </row>
    <row r="200" spans="1:14" ht="22.5" hidden="1" customHeight="1" x14ac:dyDescent="0.25">
      <c r="A200" s="17"/>
      <c r="B200" s="17"/>
      <c r="C200" s="10">
        <v>5</v>
      </c>
      <c r="D200" s="10" t="s">
        <v>1665</v>
      </c>
      <c r="E200" s="11" t="s">
        <v>1704</v>
      </c>
      <c r="F200" s="12" t="s">
        <v>205</v>
      </c>
      <c r="G200" s="17" t="s">
        <v>2999</v>
      </c>
      <c r="H200" s="10" t="s">
        <v>8</v>
      </c>
      <c r="I200" s="12" t="s">
        <v>1883</v>
      </c>
      <c r="J200" s="9">
        <f t="shared" si="10"/>
        <v>2006</v>
      </c>
      <c r="K200" s="13">
        <f t="shared" ca="1" si="11"/>
        <v>11</v>
      </c>
      <c r="L200">
        <v>2006</v>
      </c>
      <c r="N200" s="20"/>
    </row>
    <row r="201" spans="1:14" ht="22.5" hidden="1" customHeight="1" x14ac:dyDescent="0.25">
      <c r="A201" s="17" t="s">
        <v>3001</v>
      </c>
      <c r="B201" s="17"/>
      <c r="C201" s="10">
        <v>5</v>
      </c>
      <c r="D201" s="10" t="s">
        <v>1665</v>
      </c>
      <c r="E201" s="11" t="s">
        <v>1705</v>
      </c>
      <c r="F201" s="12" t="s">
        <v>206</v>
      </c>
      <c r="G201" s="17" t="s">
        <v>2994</v>
      </c>
      <c r="H201" s="10" t="s">
        <v>9</v>
      </c>
      <c r="I201" s="12" t="s">
        <v>1884</v>
      </c>
      <c r="J201" s="9">
        <f t="shared" si="10"/>
        <v>2007</v>
      </c>
      <c r="K201" s="13">
        <f t="shared" ca="1" si="11"/>
        <v>10</v>
      </c>
      <c r="L201">
        <v>2007</v>
      </c>
      <c r="N201" s="20"/>
    </row>
    <row r="202" spans="1:14" ht="22.5" hidden="1" customHeight="1" x14ac:dyDescent="0.25">
      <c r="A202" s="17"/>
      <c r="B202" s="17"/>
      <c r="C202" s="10">
        <v>5</v>
      </c>
      <c r="D202" s="10" t="s">
        <v>1665</v>
      </c>
      <c r="E202" s="11" t="s">
        <v>1706</v>
      </c>
      <c r="F202" s="12" t="s">
        <v>207</v>
      </c>
      <c r="G202" s="17" t="s">
        <v>2999</v>
      </c>
      <c r="H202" s="10" t="s">
        <v>8</v>
      </c>
      <c r="I202" s="12" t="s">
        <v>1885</v>
      </c>
      <c r="J202" s="9">
        <f t="shared" si="10"/>
        <v>2006</v>
      </c>
      <c r="K202" s="13">
        <f t="shared" ca="1" si="11"/>
        <v>11</v>
      </c>
      <c r="L202">
        <v>2006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1665</v>
      </c>
      <c r="E203" s="11" t="s">
        <v>1707</v>
      </c>
      <c r="F203" s="12" t="s">
        <v>208</v>
      </c>
      <c r="G203" s="17" t="s">
        <v>2994</v>
      </c>
      <c r="H203" s="10" t="s">
        <v>8</v>
      </c>
      <c r="I203" s="12" t="s">
        <v>1886</v>
      </c>
      <c r="J203" s="9">
        <f t="shared" si="10"/>
        <v>2007</v>
      </c>
      <c r="K203" s="13">
        <f t="shared" ca="1" si="11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1681</v>
      </c>
      <c r="F204" s="12" t="s">
        <v>209</v>
      </c>
      <c r="G204" s="17" t="s">
        <v>2994</v>
      </c>
      <c r="H204" s="10" t="s">
        <v>9</v>
      </c>
      <c r="I204" s="12" t="s">
        <v>1887</v>
      </c>
      <c r="J204" s="9">
        <f t="shared" si="10"/>
        <v>2007</v>
      </c>
      <c r="K204" s="13">
        <f t="shared" ca="1" si="11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1682</v>
      </c>
      <c r="F205" s="12" t="s">
        <v>210</v>
      </c>
      <c r="G205" s="17" t="s">
        <v>2994</v>
      </c>
      <c r="H205" s="10" t="s">
        <v>8</v>
      </c>
      <c r="I205" s="12" t="s">
        <v>1888</v>
      </c>
      <c r="J205" s="9">
        <f t="shared" si="10"/>
        <v>2007</v>
      </c>
      <c r="K205" s="13">
        <f t="shared" ca="1" si="11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1683</v>
      </c>
      <c r="F206" s="12" t="s">
        <v>211</v>
      </c>
      <c r="G206" s="17" t="s">
        <v>2994</v>
      </c>
      <c r="H206" s="10" t="s">
        <v>9</v>
      </c>
      <c r="I206" s="12" t="s">
        <v>1862</v>
      </c>
      <c r="J206" s="9">
        <f t="shared" si="10"/>
        <v>2007</v>
      </c>
      <c r="K206" s="13">
        <f t="shared" ca="1" si="11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1684</v>
      </c>
      <c r="F207" s="12" t="s">
        <v>212</v>
      </c>
      <c r="G207" s="17" t="s">
        <v>2994</v>
      </c>
      <c r="H207" s="10" t="s">
        <v>8</v>
      </c>
      <c r="I207" s="12" t="s">
        <v>1889</v>
      </c>
      <c r="J207" s="9">
        <f t="shared" si="10"/>
        <v>2007</v>
      </c>
      <c r="K207" s="13">
        <f t="shared" ca="1" si="11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1685</v>
      </c>
      <c r="F208" s="12" t="s">
        <v>213</v>
      </c>
      <c r="G208" s="17" t="s">
        <v>2994</v>
      </c>
      <c r="H208" s="10" t="s">
        <v>8</v>
      </c>
      <c r="I208" s="12" t="s">
        <v>1890</v>
      </c>
      <c r="J208" s="9">
        <f t="shared" si="10"/>
        <v>2007</v>
      </c>
      <c r="K208" s="13">
        <f t="shared" ca="1" si="11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1686</v>
      </c>
      <c r="F209" s="12" t="s">
        <v>214</v>
      </c>
      <c r="G209" s="17" t="s">
        <v>2994</v>
      </c>
      <c r="H209" s="10" t="s">
        <v>8</v>
      </c>
      <c r="I209" s="12" t="s">
        <v>1891</v>
      </c>
      <c r="J209" s="9">
        <f t="shared" si="10"/>
        <v>2007</v>
      </c>
      <c r="K209" s="13">
        <f t="shared" ca="1" si="11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1687</v>
      </c>
      <c r="F210" s="12" t="s">
        <v>215</v>
      </c>
      <c r="G210" s="17" t="s">
        <v>2994</v>
      </c>
      <c r="H210" s="10" t="s">
        <v>8</v>
      </c>
      <c r="I210" s="12" t="s">
        <v>1892</v>
      </c>
      <c r="J210" s="9">
        <f t="shared" si="10"/>
        <v>2007</v>
      </c>
      <c r="K210" s="13">
        <f t="shared" ca="1" si="11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1688</v>
      </c>
      <c r="F211" s="12" t="s">
        <v>216</v>
      </c>
      <c r="G211" s="17" t="s">
        <v>2994</v>
      </c>
      <c r="H211" s="10" t="s">
        <v>8</v>
      </c>
      <c r="I211" s="12" t="s">
        <v>1893</v>
      </c>
      <c r="J211" s="9">
        <f t="shared" si="10"/>
        <v>2007</v>
      </c>
      <c r="K211" s="13">
        <f t="shared" ca="1" si="11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1689</v>
      </c>
      <c r="F212" s="12" t="s">
        <v>217</v>
      </c>
      <c r="G212" s="17" t="s">
        <v>2994</v>
      </c>
      <c r="H212" s="10" t="s">
        <v>8</v>
      </c>
      <c r="I212" s="12" t="s">
        <v>1894</v>
      </c>
      <c r="J212" s="9">
        <f t="shared" si="10"/>
        <v>2007</v>
      </c>
      <c r="K212" s="13">
        <f t="shared" ca="1" si="11"/>
        <v>10</v>
      </c>
      <c r="L212">
        <v>2007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1690</v>
      </c>
      <c r="F213" s="12" t="s">
        <v>218</v>
      </c>
      <c r="G213" s="17" t="s">
        <v>2999</v>
      </c>
      <c r="H213" s="10" t="s">
        <v>8</v>
      </c>
      <c r="I213" s="12" t="s">
        <v>1895</v>
      </c>
      <c r="J213" s="9">
        <f t="shared" si="10"/>
        <v>2006</v>
      </c>
      <c r="K213" s="13">
        <f t="shared" ca="1" si="11"/>
        <v>11</v>
      </c>
      <c r="L213">
        <v>2006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1691</v>
      </c>
      <c r="F214" s="12" t="s">
        <v>219</v>
      </c>
      <c r="G214" s="17" t="s">
        <v>2994</v>
      </c>
      <c r="H214" s="10" t="s">
        <v>8</v>
      </c>
      <c r="I214" s="12" t="s">
        <v>1896</v>
      </c>
      <c r="J214" s="9">
        <f t="shared" si="10"/>
        <v>2007</v>
      </c>
      <c r="K214" s="13">
        <f t="shared" ca="1" si="11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1692</v>
      </c>
      <c r="F215" s="12" t="s">
        <v>220</v>
      </c>
      <c r="G215" s="17" t="s">
        <v>2994</v>
      </c>
      <c r="H215" s="10" t="s">
        <v>9</v>
      </c>
      <c r="I215" s="12" t="s">
        <v>1897</v>
      </c>
      <c r="J215" s="9">
        <f t="shared" si="10"/>
        <v>2007</v>
      </c>
      <c r="K215" s="13">
        <f t="shared" ca="1" si="11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1693</v>
      </c>
      <c r="F216" s="12" t="s">
        <v>221</v>
      </c>
      <c r="G216" s="17" t="s">
        <v>2994</v>
      </c>
      <c r="H216" s="10" t="s">
        <v>8</v>
      </c>
      <c r="I216" s="12" t="s">
        <v>1898</v>
      </c>
      <c r="J216" s="9">
        <f t="shared" si="10"/>
        <v>2007</v>
      </c>
      <c r="K216" s="13">
        <f t="shared" ca="1" si="11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1694</v>
      </c>
      <c r="F217" s="12" t="s">
        <v>222</v>
      </c>
      <c r="G217" s="17" t="s">
        <v>2994</v>
      </c>
      <c r="H217" s="10" t="s">
        <v>8</v>
      </c>
      <c r="I217" s="12" t="s">
        <v>1867</v>
      </c>
      <c r="J217" s="9">
        <f t="shared" si="10"/>
        <v>2007</v>
      </c>
      <c r="K217" s="13">
        <f t="shared" ca="1" si="11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1695</v>
      </c>
      <c r="F218" s="12" t="s">
        <v>223</v>
      </c>
      <c r="G218" s="17" t="s">
        <v>2994</v>
      </c>
      <c r="H218" s="10" t="s">
        <v>9</v>
      </c>
      <c r="I218" s="12" t="s">
        <v>1758</v>
      </c>
      <c r="J218" s="9">
        <f t="shared" si="10"/>
        <v>2007</v>
      </c>
      <c r="K218" s="13">
        <f t="shared" ca="1" si="11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1696</v>
      </c>
      <c r="F219" s="12" t="s">
        <v>224</v>
      </c>
      <c r="G219" s="17" t="s">
        <v>2994</v>
      </c>
      <c r="H219" s="10" t="s">
        <v>9</v>
      </c>
      <c r="I219" s="12" t="s">
        <v>1899</v>
      </c>
      <c r="J219" s="9">
        <f t="shared" si="10"/>
        <v>2007</v>
      </c>
      <c r="K219" s="13">
        <f t="shared" ca="1" si="11"/>
        <v>10</v>
      </c>
      <c r="L219">
        <v>2007</v>
      </c>
      <c r="N219" s="20"/>
    </row>
    <row r="220" spans="1:14" ht="22.5" hidden="1" customHeight="1" x14ac:dyDescent="0.25">
      <c r="A220" s="17" t="s">
        <v>3001</v>
      </c>
      <c r="B220" s="17"/>
      <c r="C220" s="10">
        <v>5</v>
      </c>
      <c r="D220" s="10" t="s">
        <v>1666</v>
      </c>
      <c r="E220" s="11" t="s">
        <v>1697</v>
      </c>
      <c r="F220" s="12" t="s">
        <v>225</v>
      </c>
      <c r="G220" s="17" t="s">
        <v>2994</v>
      </c>
      <c r="H220" s="10" t="s">
        <v>9</v>
      </c>
      <c r="I220" s="12" t="s">
        <v>1900</v>
      </c>
      <c r="J220" s="9">
        <f t="shared" si="10"/>
        <v>2007</v>
      </c>
      <c r="K220" s="13">
        <f t="shared" ca="1" si="11"/>
        <v>10</v>
      </c>
      <c r="L220">
        <v>2007</v>
      </c>
      <c r="N220" s="20"/>
    </row>
    <row r="221" spans="1:14" ht="22.5" hidden="1" customHeight="1" x14ac:dyDescent="0.25">
      <c r="A221" s="17"/>
      <c r="B221" s="17"/>
      <c r="C221" s="10">
        <v>5</v>
      </c>
      <c r="D221" s="10" t="s">
        <v>1666</v>
      </c>
      <c r="E221" s="11" t="s">
        <v>1698</v>
      </c>
      <c r="F221" s="12" t="s">
        <v>226</v>
      </c>
      <c r="G221" s="17" t="s">
        <v>2999</v>
      </c>
      <c r="H221" s="10" t="s">
        <v>8</v>
      </c>
      <c r="I221" s="12" t="s">
        <v>1901</v>
      </c>
      <c r="J221" s="9">
        <f t="shared" si="10"/>
        <v>2006</v>
      </c>
      <c r="K221" s="13">
        <f t="shared" ca="1" si="11"/>
        <v>11</v>
      </c>
      <c r="L221">
        <v>2006</v>
      </c>
      <c r="N221" s="20"/>
    </row>
    <row r="222" spans="1:14" ht="22.5" hidden="1" customHeight="1" x14ac:dyDescent="0.25">
      <c r="A222" s="17" t="s">
        <v>3001</v>
      </c>
      <c r="B222" s="17"/>
      <c r="C222" s="10">
        <v>5</v>
      </c>
      <c r="D222" s="10" t="s">
        <v>1666</v>
      </c>
      <c r="E222" s="11" t="s">
        <v>1699</v>
      </c>
      <c r="F222" s="12" t="s">
        <v>227</v>
      </c>
      <c r="G222" s="17" t="s">
        <v>2994</v>
      </c>
      <c r="H222" s="10" t="s">
        <v>9</v>
      </c>
      <c r="I222" s="12" t="s">
        <v>1902</v>
      </c>
      <c r="J222" s="9">
        <f t="shared" si="10"/>
        <v>2007</v>
      </c>
      <c r="K222" s="13">
        <f t="shared" ca="1" si="11"/>
        <v>10</v>
      </c>
      <c r="L222">
        <v>2007</v>
      </c>
      <c r="N222" s="20"/>
    </row>
    <row r="223" spans="1:14" ht="22.5" hidden="1" customHeight="1" x14ac:dyDescent="0.25">
      <c r="A223" s="17"/>
      <c r="B223" s="17"/>
      <c r="C223" s="10">
        <v>5</v>
      </c>
      <c r="D223" s="10" t="s">
        <v>1666</v>
      </c>
      <c r="E223" s="11" t="s">
        <v>1700</v>
      </c>
      <c r="F223" s="12" t="s">
        <v>228</v>
      </c>
      <c r="G223" s="17" t="s">
        <v>2994</v>
      </c>
      <c r="H223" s="10" t="s">
        <v>8</v>
      </c>
      <c r="I223" s="12" t="s">
        <v>1903</v>
      </c>
      <c r="J223" s="9">
        <f t="shared" si="10"/>
        <v>2007</v>
      </c>
      <c r="K223" s="13">
        <f t="shared" ca="1" si="11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1701</v>
      </c>
      <c r="F224" s="12" t="s">
        <v>229</v>
      </c>
      <c r="G224" s="17" t="s">
        <v>2994</v>
      </c>
      <c r="H224" s="10" t="s">
        <v>9</v>
      </c>
      <c r="I224" s="12" t="s">
        <v>1904</v>
      </c>
      <c r="J224" s="9">
        <f t="shared" si="10"/>
        <v>2007</v>
      </c>
      <c r="K224" s="13">
        <f t="shared" ca="1" si="11"/>
        <v>10</v>
      </c>
      <c r="L224">
        <v>2007</v>
      </c>
      <c r="N224" s="20"/>
    </row>
    <row r="225" spans="1:14" ht="22.5" hidden="1" customHeight="1" x14ac:dyDescent="0.25">
      <c r="A225" s="17" t="s">
        <v>3001</v>
      </c>
      <c r="B225" s="17"/>
      <c r="C225" s="10">
        <v>5</v>
      </c>
      <c r="D225" s="10" t="s">
        <v>1666</v>
      </c>
      <c r="E225" s="11" t="s">
        <v>1702</v>
      </c>
      <c r="F225" s="12" t="s">
        <v>230</v>
      </c>
      <c r="G225" s="17" t="s">
        <v>2994</v>
      </c>
      <c r="H225" s="10" t="s">
        <v>8</v>
      </c>
      <c r="I225" s="12" t="s">
        <v>1905</v>
      </c>
      <c r="J225" s="9">
        <f t="shared" si="10"/>
        <v>2007</v>
      </c>
      <c r="K225" s="13">
        <f t="shared" ca="1" si="11"/>
        <v>10</v>
      </c>
      <c r="L225">
        <v>2007</v>
      </c>
      <c r="N225" s="20"/>
    </row>
    <row r="226" spans="1:14" ht="22.5" hidden="1" customHeight="1" x14ac:dyDescent="0.25">
      <c r="A226" s="17"/>
      <c r="B226" s="17"/>
      <c r="C226" s="10">
        <v>5</v>
      </c>
      <c r="D226" s="10" t="s">
        <v>1666</v>
      </c>
      <c r="E226" s="11" t="s">
        <v>1703</v>
      </c>
      <c r="F226" s="12" t="s">
        <v>231</v>
      </c>
      <c r="G226" s="17" t="s">
        <v>2994</v>
      </c>
      <c r="H226" s="10" t="s">
        <v>8</v>
      </c>
      <c r="I226" s="12" t="s">
        <v>1906</v>
      </c>
      <c r="J226" s="9">
        <f t="shared" si="10"/>
        <v>2007</v>
      </c>
      <c r="K226" s="13">
        <f t="shared" ca="1" si="11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1704</v>
      </c>
      <c r="F227" s="12" t="s">
        <v>232</v>
      </c>
      <c r="G227" s="17" t="s">
        <v>2994</v>
      </c>
      <c r="H227" s="10" t="s">
        <v>9</v>
      </c>
      <c r="I227" s="12" t="s">
        <v>1871</v>
      </c>
      <c r="J227" s="9">
        <f t="shared" si="10"/>
        <v>2007</v>
      </c>
      <c r="K227" s="13">
        <f t="shared" ca="1" si="11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1705</v>
      </c>
      <c r="F228" s="12" t="s">
        <v>233</v>
      </c>
      <c r="G228" s="17" t="s">
        <v>2994</v>
      </c>
      <c r="H228" s="10" t="s">
        <v>8</v>
      </c>
      <c r="I228" s="12" t="s">
        <v>1907</v>
      </c>
      <c r="J228" s="9">
        <f t="shared" si="10"/>
        <v>2007</v>
      </c>
      <c r="K228" s="13">
        <f t="shared" ca="1" si="11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1706</v>
      </c>
      <c r="F229" s="12" t="s">
        <v>234</v>
      </c>
      <c r="G229" s="17" t="s">
        <v>2994</v>
      </c>
      <c r="H229" s="10" t="s">
        <v>9</v>
      </c>
      <c r="I229" s="12" t="s">
        <v>1908</v>
      </c>
      <c r="J229" s="9">
        <f t="shared" si="10"/>
        <v>2007</v>
      </c>
      <c r="K229" s="13">
        <f t="shared" ca="1" si="11"/>
        <v>10</v>
      </c>
      <c r="L229">
        <v>2007</v>
      </c>
      <c r="N229" s="20"/>
    </row>
    <row r="230" spans="1:14" ht="22.5" hidden="1" customHeight="1" x14ac:dyDescent="0.25">
      <c r="A230" s="17" t="s">
        <v>3001</v>
      </c>
      <c r="B230" s="17"/>
      <c r="C230" s="10">
        <v>5</v>
      </c>
      <c r="D230" s="10" t="s">
        <v>1666</v>
      </c>
      <c r="E230" s="11" t="s">
        <v>1707</v>
      </c>
      <c r="F230" s="12" t="s">
        <v>235</v>
      </c>
      <c r="G230" s="17" t="s">
        <v>2994</v>
      </c>
      <c r="H230" s="10" t="s">
        <v>8</v>
      </c>
      <c r="I230" s="12" t="s">
        <v>1909</v>
      </c>
      <c r="J230" s="9">
        <f t="shared" si="10"/>
        <v>2007</v>
      </c>
      <c r="K230" s="13">
        <f t="shared" ca="1" si="11"/>
        <v>10</v>
      </c>
      <c r="L230">
        <v>2007</v>
      </c>
      <c r="N230" s="20"/>
    </row>
    <row r="231" spans="1:14" ht="22.5" hidden="1" customHeight="1" x14ac:dyDescent="0.25">
      <c r="A231" s="17"/>
      <c r="B231" s="17"/>
      <c r="C231" s="10">
        <v>5</v>
      </c>
      <c r="D231" s="10" t="s">
        <v>1667</v>
      </c>
      <c r="E231" s="11" t="s">
        <v>1681</v>
      </c>
      <c r="F231" s="12" t="s">
        <v>236</v>
      </c>
      <c r="G231" s="17" t="s">
        <v>2994</v>
      </c>
      <c r="H231" s="10" t="s">
        <v>9</v>
      </c>
      <c r="I231" s="12" t="s">
        <v>1910</v>
      </c>
      <c r="J231" s="9">
        <f t="shared" si="10"/>
        <v>2007</v>
      </c>
      <c r="K231" s="13">
        <f t="shared" ca="1" si="11"/>
        <v>10</v>
      </c>
      <c r="L231">
        <v>2007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1682</v>
      </c>
      <c r="F232" s="12" t="s">
        <v>237</v>
      </c>
      <c r="G232" s="17" t="s">
        <v>2999</v>
      </c>
      <c r="H232" s="10" t="s">
        <v>8</v>
      </c>
      <c r="I232" s="12" t="s">
        <v>1911</v>
      </c>
      <c r="J232" s="9">
        <f t="shared" si="10"/>
        <v>2006</v>
      </c>
      <c r="K232" s="13">
        <f t="shared" ca="1" si="11"/>
        <v>11</v>
      </c>
      <c r="L232">
        <v>2006</v>
      </c>
      <c r="N232" s="20"/>
    </row>
    <row r="233" spans="1:14" ht="22.5" hidden="1" customHeight="1" x14ac:dyDescent="0.25">
      <c r="A233" s="17" t="s">
        <v>3001</v>
      </c>
      <c r="B233" s="17"/>
      <c r="C233" s="10">
        <v>5</v>
      </c>
      <c r="D233" s="10" t="s">
        <v>1667</v>
      </c>
      <c r="E233" s="11" t="s">
        <v>1683</v>
      </c>
      <c r="F233" s="12" t="s">
        <v>238</v>
      </c>
      <c r="G233" s="17" t="s">
        <v>2994</v>
      </c>
      <c r="H233" s="10" t="s">
        <v>8</v>
      </c>
      <c r="I233" s="12" t="s">
        <v>1912</v>
      </c>
      <c r="J233" s="9">
        <f t="shared" si="10"/>
        <v>2007</v>
      </c>
      <c r="K233" s="13">
        <f t="shared" ca="1" si="11"/>
        <v>10</v>
      </c>
      <c r="L233">
        <v>2007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1684</v>
      </c>
      <c r="F234" s="12" t="s">
        <v>239</v>
      </c>
      <c r="G234" s="17" t="s">
        <v>2999</v>
      </c>
      <c r="H234" s="10" t="s">
        <v>8</v>
      </c>
      <c r="I234" s="12" t="s">
        <v>1913</v>
      </c>
      <c r="J234" s="9">
        <f t="shared" si="10"/>
        <v>2006</v>
      </c>
      <c r="K234" s="13">
        <f t="shared" ca="1" si="11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1685</v>
      </c>
      <c r="F235" s="12" t="s">
        <v>240</v>
      </c>
      <c r="G235" s="17" t="s">
        <v>2999</v>
      </c>
      <c r="H235" s="10" t="s">
        <v>8</v>
      </c>
      <c r="I235" s="12" t="s">
        <v>1914</v>
      </c>
      <c r="J235" s="9">
        <f t="shared" si="10"/>
        <v>2006</v>
      </c>
      <c r="K235" s="13">
        <f t="shared" ca="1" si="11"/>
        <v>11</v>
      </c>
      <c r="L235">
        <v>2006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1686</v>
      </c>
      <c r="F236" s="12" t="s">
        <v>241</v>
      </c>
      <c r="G236" s="17" t="s">
        <v>2994</v>
      </c>
      <c r="H236" s="10" t="s">
        <v>9</v>
      </c>
      <c r="I236" s="12" t="s">
        <v>1873</v>
      </c>
      <c r="J236" s="9">
        <f t="shared" si="10"/>
        <v>2007</v>
      </c>
      <c r="K236" s="13">
        <f t="shared" ca="1" si="11"/>
        <v>10</v>
      </c>
      <c r="L236">
        <v>2007</v>
      </c>
      <c r="N236" s="20"/>
    </row>
    <row r="237" spans="1:14" ht="22.5" hidden="1" customHeight="1" x14ac:dyDescent="0.25">
      <c r="A237" s="17"/>
      <c r="B237" s="17"/>
      <c r="C237" s="10">
        <v>5</v>
      </c>
      <c r="D237" s="10" t="s">
        <v>1667</v>
      </c>
      <c r="E237" s="11" t="s">
        <v>1687</v>
      </c>
      <c r="F237" s="12" t="s">
        <v>242</v>
      </c>
      <c r="G237" s="17" t="s">
        <v>2999</v>
      </c>
      <c r="H237" s="10" t="s">
        <v>8</v>
      </c>
      <c r="I237" s="12" t="s">
        <v>1915</v>
      </c>
      <c r="J237" s="9">
        <f t="shared" si="10"/>
        <v>2006</v>
      </c>
      <c r="K237" s="13">
        <f t="shared" ca="1" si="11"/>
        <v>11</v>
      </c>
      <c r="L237">
        <v>2006</v>
      </c>
      <c r="N237" s="20"/>
    </row>
    <row r="238" spans="1:14" ht="22.5" hidden="1" customHeight="1" x14ac:dyDescent="0.25">
      <c r="A238" s="17" t="s">
        <v>3001</v>
      </c>
      <c r="B238" s="17"/>
      <c r="C238" s="10">
        <v>5</v>
      </c>
      <c r="D238" s="10" t="s">
        <v>1667</v>
      </c>
      <c r="E238" s="11" t="s">
        <v>1688</v>
      </c>
      <c r="F238" s="12" t="s">
        <v>243</v>
      </c>
      <c r="G238" s="17" t="s">
        <v>2994</v>
      </c>
      <c r="H238" s="10" t="s">
        <v>8</v>
      </c>
      <c r="I238" s="12" t="s">
        <v>1916</v>
      </c>
      <c r="J238" s="9">
        <f t="shared" si="10"/>
        <v>2007</v>
      </c>
      <c r="K238" s="13">
        <f t="shared" ca="1" si="11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1689</v>
      </c>
      <c r="F239" s="12" t="s">
        <v>244</v>
      </c>
      <c r="G239" s="17" t="s">
        <v>2994</v>
      </c>
      <c r="H239" s="10" t="s">
        <v>8</v>
      </c>
      <c r="I239" s="12" t="s">
        <v>1917</v>
      </c>
      <c r="J239" s="9">
        <f t="shared" si="10"/>
        <v>2007</v>
      </c>
      <c r="K239" s="13">
        <f t="shared" ca="1" si="11"/>
        <v>10</v>
      </c>
      <c r="L239">
        <v>2007</v>
      </c>
      <c r="N239" s="20"/>
    </row>
    <row r="240" spans="1:14" ht="22.5" hidden="1" customHeight="1" x14ac:dyDescent="0.25">
      <c r="A240" s="17"/>
      <c r="B240" s="17"/>
      <c r="C240" s="10">
        <v>5</v>
      </c>
      <c r="D240" s="10" t="s">
        <v>1667</v>
      </c>
      <c r="E240" s="11" t="s">
        <v>1690</v>
      </c>
      <c r="F240" s="12" t="s">
        <v>245</v>
      </c>
      <c r="G240" s="17" t="s">
        <v>2994</v>
      </c>
      <c r="H240" s="10" t="s">
        <v>9</v>
      </c>
      <c r="I240" s="12" t="s">
        <v>1918</v>
      </c>
      <c r="J240" s="9">
        <f t="shared" si="10"/>
        <v>2007</v>
      </c>
      <c r="K240" s="13">
        <f t="shared" ca="1" si="11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1691</v>
      </c>
      <c r="F241" s="12" t="s">
        <v>246</v>
      </c>
      <c r="G241" s="17" t="s">
        <v>2994</v>
      </c>
      <c r="H241" s="10" t="s">
        <v>9</v>
      </c>
      <c r="I241" s="12" t="s">
        <v>1919</v>
      </c>
      <c r="J241" s="9">
        <f t="shared" si="10"/>
        <v>2007</v>
      </c>
      <c r="K241" s="13">
        <f t="shared" ca="1" si="11"/>
        <v>10</v>
      </c>
      <c r="L241">
        <v>2007</v>
      </c>
      <c r="N241" s="20"/>
    </row>
    <row r="242" spans="1:14" ht="22.5" hidden="1" customHeight="1" x14ac:dyDescent="0.25">
      <c r="A242" s="17" t="s">
        <v>3001</v>
      </c>
      <c r="B242" s="17"/>
      <c r="C242" s="10">
        <v>5</v>
      </c>
      <c r="D242" s="10" t="s">
        <v>1667</v>
      </c>
      <c r="E242" s="11" t="s">
        <v>1692</v>
      </c>
      <c r="F242" s="12" t="s">
        <v>247</v>
      </c>
      <c r="G242" s="17" t="s">
        <v>2994</v>
      </c>
      <c r="H242" s="10" t="s">
        <v>8</v>
      </c>
      <c r="I242" s="12" t="s">
        <v>1920</v>
      </c>
      <c r="J242" s="9">
        <f t="shared" si="10"/>
        <v>2007</v>
      </c>
      <c r="K242" s="13">
        <f t="shared" ca="1" si="11"/>
        <v>10</v>
      </c>
      <c r="L242">
        <v>2007</v>
      </c>
      <c r="N242" s="20"/>
    </row>
    <row r="243" spans="1:14" ht="22.5" hidden="1" customHeight="1" x14ac:dyDescent="0.25">
      <c r="A243" s="17"/>
      <c r="B243" s="17"/>
      <c r="C243" s="10">
        <v>5</v>
      </c>
      <c r="D243" s="10" t="s">
        <v>1667</v>
      </c>
      <c r="E243" s="11" t="s">
        <v>1693</v>
      </c>
      <c r="F243" s="12" t="s">
        <v>248</v>
      </c>
      <c r="G243" s="17" t="s">
        <v>2999</v>
      </c>
      <c r="H243" s="10" t="s">
        <v>8</v>
      </c>
      <c r="I243" s="12" t="s">
        <v>1921</v>
      </c>
      <c r="J243" s="9">
        <f t="shared" si="10"/>
        <v>2006</v>
      </c>
      <c r="K243" s="13">
        <f t="shared" ca="1" si="11"/>
        <v>11</v>
      </c>
      <c r="L243">
        <v>2006</v>
      </c>
      <c r="N243" s="20"/>
    </row>
    <row r="244" spans="1:14" ht="22.5" hidden="1" customHeight="1" x14ac:dyDescent="0.25">
      <c r="A244" s="17" t="s">
        <v>3001</v>
      </c>
      <c r="B244" s="17"/>
      <c r="C244" s="10">
        <v>5</v>
      </c>
      <c r="D244" s="10" t="s">
        <v>1667</v>
      </c>
      <c r="E244" s="11" t="s">
        <v>1694</v>
      </c>
      <c r="F244" s="12" t="s">
        <v>249</v>
      </c>
      <c r="G244" s="17" t="s">
        <v>2999</v>
      </c>
      <c r="H244" s="10" t="s">
        <v>8</v>
      </c>
      <c r="I244" s="12" t="s">
        <v>1922</v>
      </c>
      <c r="J244" s="9">
        <f t="shared" si="10"/>
        <v>2006</v>
      </c>
      <c r="K244" s="13">
        <f t="shared" ca="1" si="11"/>
        <v>11</v>
      </c>
      <c r="L244">
        <v>2006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1695</v>
      </c>
      <c r="F245" s="12" t="s">
        <v>250</v>
      </c>
      <c r="G245" s="17" t="s">
        <v>2994</v>
      </c>
      <c r="H245" s="10" t="s">
        <v>8</v>
      </c>
      <c r="I245" s="12" t="s">
        <v>1747</v>
      </c>
      <c r="J245" s="9">
        <f t="shared" si="10"/>
        <v>2007</v>
      </c>
      <c r="K245" s="13">
        <f t="shared" ca="1" si="11"/>
        <v>10</v>
      </c>
      <c r="L245">
        <v>2007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1696</v>
      </c>
      <c r="F246" s="12" t="s">
        <v>251</v>
      </c>
      <c r="G246" s="17" t="s">
        <v>2999</v>
      </c>
      <c r="H246" s="10" t="s">
        <v>9</v>
      </c>
      <c r="I246" s="12" t="s">
        <v>1923</v>
      </c>
      <c r="J246" s="9">
        <f t="shared" si="10"/>
        <v>2006</v>
      </c>
      <c r="K246" s="13">
        <f t="shared" ca="1" si="11"/>
        <v>11</v>
      </c>
      <c r="L246">
        <v>2006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1697</v>
      </c>
      <c r="F247" s="12" t="s">
        <v>252</v>
      </c>
      <c r="G247" s="17" t="s">
        <v>2994</v>
      </c>
      <c r="H247" s="10" t="s">
        <v>9</v>
      </c>
      <c r="I247" s="12" t="s">
        <v>1924</v>
      </c>
      <c r="J247" s="9">
        <f t="shared" si="10"/>
        <v>2007</v>
      </c>
      <c r="K247" s="13">
        <f t="shared" ca="1" si="11"/>
        <v>10</v>
      </c>
      <c r="L247">
        <v>2007</v>
      </c>
      <c r="N247" s="20"/>
    </row>
    <row r="248" spans="1:14" ht="22.5" hidden="1" customHeight="1" x14ac:dyDescent="0.25">
      <c r="A248" s="17"/>
      <c r="B248" s="17"/>
      <c r="C248" s="10">
        <v>5</v>
      </c>
      <c r="D248" s="10" t="s">
        <v>1667</v>
      </c>
      <c r="E248" s="11" t="s">
        <v>1698</v>
      </c>
      <c r="F248" s="12" t="s">
        <v>253</v>
      </c>
      <c r="G248" s="17" t="s">
        <v>2999</v>
      </c>
      <c r="H248" s="10" t="s">
        <v>9</v>
      </c>
      <c r="I248" s="12" t="s">
        <v>1925</v>
      </c>
      <c r="J248" s="9">
        <f t="shared" si="10"/>
        <v>2006</v>
      </c>
      <c r="K248" s="13">
        <f t="shared" ca="1" si="11"/>
        <v>11</v>
      </c>
      <c r="L248">
        <v>2006</v>
      </c>
      <c r="N248" s="20"/>
    </row>
    <row r="249" spans="1:14" ht="22.5" hidden="1" customHeight="1" x14ac:dyDescent="0.25">
      <c r="A249" s="17" t="s">
        <v>3002</v>
      </c>
      <c r="B249" s="17"/>
      <c r="C249" s="10">
        <v>5</v>
      </c>
      <c r="D249" s="10" t="s">
        <v>1667</v>
      </c>
      <c r="E249" s="11" t="s">
        <v>1699</v>
      </c>
      <c r="F249" s="12" t="s">
        <v>254</v>
      </c>
      <c r="G249" s="17" t="s">
        <v>2994</v>
      </c>
      <c r="H249" s="10" t="s">
        <v>8</v>
      </c>
      <c r="I249" s="12" t="s">
        <v>1888</v>
      </c>
      <c r="J249" s="9">
        <f t="shared" si="10"/>
        <v>2007</v>
      </c>
      <c r="K249" s="13">
        <f t="shared" ca="1" si="11"/>
        <v>10</v>
      </c>
      <c r="L249">
        <v>2007</v>
      </c>
      <c r="N249" s="20"/>
    </row>
    <row r="250" spans="1:14" ht="22.5" hidden="1" customHeight="1" x14ac:dyDescent="0.25">
      <c r="A250" s="17" t="s">
        <v>3001</v>
      </c>
      <c r="B250" s="17"/>
      <c r="C250" s="10">
        <v>5</v>
      </c>
      <c r="D250" s="10" t="s">
        <v>1667</v>
      </c>
      <c r="E250" s="11" t="s">
        <v>1700</v>
      </c>
      <c r="F250" s="12" t="s">
        <v>255</v>
      </c>
      <c r="G250" s="17" t="s">
        <v>2994</v>
      </c>
      <c r="H250" s="10" t="s">
        <v>8</v>
      </c>
      <c r="I250" s="12" t="s">
        <v>1881</v>
      </c>
      <c r="J250" s="9">
        <f t="shared" si="10"/>
        <v>2007</v>
      </c>
      <c r="K250" s="13">
        <f t="shared" ca="1" si="11"/>
        <v>10</v>
      </c>
      <c r="L250">
        <v>2007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1667</v>
      </c>
      <c r="E251" s="11" t="s">
        <v>1702</v>
      </c>
      <c r="F251" s="12" t="s">
        <v>256</v>
      </c>
      <c r="G251" s="17" t="s">
        <v>2999</v>
      </c>
      <c r="H251" s="10" t="s">
        <v>8</v>
      </c>
      <c r="I251" s="12" t="s">
        <v>1926</v>
      </c>
      <c r="J251" s="9">
        <f t="shared" si="10"/>
        <v>2006</v>
      </c>
      <c r="K251" s="13">
        <f t="shared" ca="1" si="11"/>
        <v>11</v>
      </c>
      <c r="L251">
        <v>2006</v>
      </c>
      <c r="N251" s="20"/>
    </row>
    <row r="252" spans="1:14" ht="22.5" hidden="1" customHeight="1" x14ac:dyDescent="0.25">
      <c r="A252" s="17"/>
      <c r="B252" s="17"/>
      <c r="C252" s="10">
        <v>5</v>
      </c>
      <c r="D252" s="10" t="s">
        <v>1668</v>
      </c>
      <c r="E252" s="11" t="s">
        <v>1681</v>
      </c>
      <c r="F252" s="12" t="s">
        <v>257</v>
      </c>
      <c r="G252" s="17" t="s">
        <v>2994</v>
      </c>
      <c r="H252" s="10" t="s">
        <v>8</v>
      </c>
      <c r="I252" s="12" t="s">
        <v>1927</v>
      </c>
      <c r="J252" s="9">
        <f t="shared" si="10"/>
        <v>2007</v>
      </c>
      <c r="K252" s="13">
        <f t="shared" ca="1" si="11"/>
        <v>10</v>
      </c>
      <c r="L252">
        <v>2007</v>
      </c>
      <c r="N252" s="20"/>
    </row>
    <row r="253" spans="1:14" ht="22.5" hidden="1" customHeight="1" x14ac:dyDescent="0.25">
      <c r="A253" s="17" t="s">
        <v>3001</v>
      </c>
      <c r="B253" s="17"/>
      <c r="C253" s="10">
        <v>5</v>
      </c>
      <c r="D253" s="10" t="s">
        <v>1668</v>
      </c>
      <c r="E253" s="11" t="s">
        <v>1682</v>
      </c>
      <c r="F253" s="12" t="s">
        <v>258</v>
      </c>
      <c r="G253" s="17" t="s">
        <v>2994</v>
      </c>
      <c r="H253" s="10" t="s">
        <v>9</v>
      </c>
      <c r="I253" s="12" t="s">
        <v>1928</v>
      </c>
      <c r="J253" s="9">
        <f t="shared" si="10"/>
        <v>2007</v>
      </c>
      <c r="K253" s="13">
        <f t="shared" ca="1" si="11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1684</v>
      </c>
      <c r="F254" s="12" t="s">
        <v>259</v>
      </c>
      <c r="G254" s="17" t="s">
        <v>2994</v>
      </c>
      <c r="H254" s="10" t="s">
        <v>8</v>
      </c>
      <c r="I254" s="12" t="s">
        <v>1929</v>
      </c>
      <c r="J254" s="9">
        <f t="shared" si="10"/>
        <v>2007</v>
      </c>
      <c r="K254" s="13">
        <f t="shared" ca="1" si="11"/>
        <v>10</v>
      </c>
      <c r="L254">
        <v>2007</v>
      </c>
      <c r="N254" s="20"/>
    </row>
    <row r="255" spans="1:14" ht="22.5" hidden="1" customHeight="1" x14ac:dyDescent="0.25">
      <c r="A255" s="17"/>
      <c r="B255" s="17"/>
      <c r="C255" s="10">
        <v>5</v>
      </c>
      <c r="D255" s="10" t="s">
        <v>1668</v>
      </c>
      <c r="E255" s="11" t="s">
        <v>1685</v>
      </c>
      <c r="F255" s="12" t="s">
        <v>260</v>
      </c>
      <c r="G255" s="17" t="s">
        <v>2994</v>
      </c>
      <c r="H255" s="10" t="s">
        <v>9</v>
      </c>
      <c r="I255" s="12" t="s">
        <v>1918</v>
      </c>
      <c r="J255" s="9">
        <f t="shared" si="10"/>
        <v>2007</v>
      </c>
      <c r="K255" s="13">
        <f t="shared" ca="1" si="11"/>
        <v>10</v>
      </c>
      <c r="L255">
        <v>2007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1686</v>
      </c>
      <c r="F256" s="12" t="s">
        <v>261</v>
      </c>
      <c r="G256" s="17" t="s">
        <v>2999</v>
      </c>
      <c r="H256" s="10" t="s">
        <v>9</v>
      </c>
      <c r="I256" s="12" t="s">
        <v>1930</v>
      </c>
      <c r="J256" s="9">
        <f t="shared" si="10"/>
        <v>2006</v>
      </c>
      <c r="K256" s="13">
        <f t="shared" ca="1" si="11"/>
        <v>11</v>
      </c>
      <c r="L256">
        <v>2006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1687</v>
      </c>
      <c r="F257" s="12" t="s">
        <v>262</v>
      </c>
      <c r="G257" s="17" t="s">
        <v>2994</v>
      </c>
      <c r="H257" s="10" t="s">
        <v>9</v>
      </c>
      <c r="I257" s="12" t="s">
        <v>1927</v>
      </c>
      <c r="J257" s="9">
        <f t="shared" si="10"/>
        <v>2007</v>
      </c>
      <c r="K257" s="13">
        <f t="shared" ca="1" si="11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1688</v>
      </c>
      <c r="F258" s="12" t="s">
        <v>263</v>
      </c>
      <c r="G258" s="17" t="s">
        <v>2994</v>
      </c>
      <c r="H258" s="10" t="s">
        <v>9</v>
      </c>
      <c r="I258" s="12" t="s">
        <v>1931</v>
      </c>
      <c r="J258" s="9">
        <f t="shared" si="10"/>
        <v>2007</v>
      </c>
      <c r="K258" s="13">
        <f t="shared" ca="1" si="11"/>
        <v>10</v>
      </c>
      <c r="L258">
        <v>2007</v>
      </c>
      <c r="N258" s="20"/>
    </row>
    <row r="259" spans="1:14" ht="22.5" hidden="1" customHeight="1" x14ac:dyDescent="0.25">
      <c r="A259" s="17" t="s">
        <v>3001</v>
      </c>
      <c r="B259" s="17"/>
      <c r="C259" s="10">
        <v>5</v>
      </c>
      <c r="D259" s="10" t="s">
        <v>1668</v>
      </c>
      <c r="E259" s="11" t="s">
        <v>1689</v>
      </c>
      <c r="F259" s="12" t="s">
        <v>264</v>
      </c>
      <c r="G259" s="17" t="s">
        <v>2994</v>
      </c>
      <c r="H259" s="10" t="s">
        <v>8</v>
      </c>
      <c r="I259" s="12" t="s">
        <v>1932</v>
      </c>
      <c r="J259" s="9">
        <f t="shared" si="10"/>
        <v>2007</v>
      </c>
      <c r="K259" s="13">
        <f t="shared" ca="1" si="11"/>
        <v>10</v>
      </c>
      <c r="L259">
        <v>2007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1690</v>
      </c>
      <c r="F260" s="12" t="s">
        <v>265</v>
      </c>
      <c r="G260" s="17" t="s">
        <v>2999</v>
      </c>
      <c r="H260" s="10" t="s">
        <v>8</v>
      </c>
      <c r="I260" s="12" t="s">
        <v>1933</v>
      </c>
      <c r="J260" s="9">
        <f t="shared" si="10"/>
        <v>2006</v>
      </c>
      <c r="K260" s="13">
        <f t="shared" ca="1" si="11"/>
        <v>11</v>
      </c>
      <c r="L260">
        <v>2006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1691</v>
      </c>
      <c r="F261" s="12" t="s">
        <v>266</v>
      </c>
      <c r="G261" s="17" t="s">
        <v>2994</v>
      </c>
      <c r="H261" s="10" t="s">
        <v>9</v>
      </c>
      <c r="I261" s="12" t="s">
        <v>1905</v>
      </c>
      <c r="J261" s="9">
        <f t="shared" ref="J261:J324" si="12">YEAR(I261)</f>
        <v>2007</v>
      </c>
      <c r="K261" s="13">
        <f t="shared" ref="K261:K324" ca="1" si="13">(YEAR(NOW())-YEAR(I261))</f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1692</v>
      </c>
      <c r="F262" s="12" t="s">
        <v>267</v>
      </c>
      <c r="G262" s="17" t="s">
        <v>2994</v>
      </c>
      <c r="H262" s="10" t="s">
        <v>9</v>
      </c>
      <c r="I262" s="12" t="s">
        <v>1934</v>
      </c>
      <c r="J262" s="9">
        <f t="shared" si="12"/>
        <v>2007</v>
      </c>
      <c r="K262" s="13">
        <f t="shared" ca="1" si="13"/>
        <v>10</v>
      </c>
      <c r="L262">
        <v>2007</v>
      </c>
      <c r="N262" s="20"/>
    </row>
    <row r="263" spans="1:14" ht="22.5" hidden="1" customHeight="1" x14ac:dyDescent="0.25">
      <c r="A263" s="17"/>
      <c r="B263" s="17"/>
      <c r="C263" s="10">
        <v>5</v>
      </c>
      <c r="D263" s="10" t="s">
        <v>1668</v>
      </c>
      <c r="E263" s="11" t="s">
        <v>1693</v>
      </c>
      <c r="F263" s="12" t="s">
        <v>268</v>
      </c>
      <c r="G263" s="17" t="s">
        <v>2994</v>
      </c>
      <c r="H263" s="10" t="s">
        <v>8</v>
      </c>
      <c r="I263" s="12" t="s">
        <v>1855</v>
      </c>
      <c r="J263" s="9">
        <f t="shared" si="12"/>
        <v>2007</v>
      </c>
      <c r="K263" s="13">
        <f t="shared" ca="1" si="13"/>
        <v>10</v>
      </c>
      <c r="L263">
        <v>2007</v>
      </c>
      <c r="N263" s="20"/>
    </row>
    <row r="264" spans="1:14" ht="22.5" hidden="1" customHeight="1" x14ac:dyDescent="0.25">
      <c r="A264" s="17" t="s">
        <v>3001</v>
      </c>
      <c r="B264" s="17"/>
      <c r="C264" s="10">
        <v>5</v>
      </c>
      <c r="D264" s="10" t="s">
        <v>1668</v>
      </c>
      <c r="E264" s="11" t="s">
        <v>1694</v>
      </c>
      <c r="F264" s="12" t="s">
        <v>269</v>
      </c>
      <c r="G264" s="17" t="s">
        <v>2994</v>
      </c>
      <c r="H264" s="10" t="s">
        <v>8</v>
      </c>
      <c r="I264" s="12" t="s">
        <v>1824</v>
      </c>
      <c r="J264" s="9">
        <f t="shared" si="12"/>
        <v>2007</v>
      </c>
      <c r="K264" s="13">
        <f t="shared" ca="1" si="13"/>
        <v>10</v>
      </c>
      <c r="L264">
        <v>2007</v>
      </c>
      <c r="N264" s="20"/>
    </row>
    <row r="265" spans="1:14" ht="22.5" hidden="1" customHeight="1" x14ac:dyDescent="0.25">
      <c r="A265" s="17"/>
      <c r="B265" s="17"/>
      <c r="C265" s="10">
        <v>5</v>
      </c>
      <c r="D265" s="10" t="s">
        <v>1668</v>
      </c>
      <c r="E265" s="11" t="s">
        <v>1695</v>
      </c>
      <c r="F265" s="12" t="s">
        <v>270</v>
      </c>
      <c r="G265" s="17" t="s">
        <v>2994</v>
      </c>
      <c r="H265" s="10" t="s">
        <v>8</v>
      </c>
      <c r="I265" s="12" t="s">
        <v>1935</v>
      </c>
      <c r="J265" s="9">
        <f t="shared" si="12"/>
        <v>2007</v>
      </c>
      <c r="K265" s="13">
        <f t="shared" ca="1" si="13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1696</v>
      </c>
      <c r="F266" s="12" t="s">
        <v>271</v>
      </c>
      <c r="G266" s="17" t="s">
        <v>2994</v>
      </c>
      <c r="H266" s="10" t="s">
        <v>8</v>
      </c>
      <c r="I266" s="12" t="s">
        <v>1936</v>
      </c>
      <c r="J266" s="9">
        <f t="shared" si="12"/>
        <v>2007</v>
      </c>
      <c r="K266" s="13">
        <f t="shared" ca="1" si="13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1697</v>
      </c>
      <c r="F267" s="12" t="s">
        <v>272</v>
      </c>
      <c r="G267" s="17" t="s">
        <v>2994</v>
      </c>
      <c r="H267" s="10" t="s">
        <v>9</v>
      </c>
      <c r="I267" s="12" t="s">
        <v>1937</v>
      </c>
      <c r="J267" s="9">
        <f t="shared" si="12"/>
        <v>2007</v>
      </c>
      <c r="K267" s="13">
        <f t="shared" ca="1" si="13"/>
        <v>10</v>
      </c>
      <c r="L267">
        <v>2007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1698</v>
      </c>
      <c r="F268" s="12" t="s">
        <v>273</v>
      </c>
      <c r="G268" s="17" t="s">
        <v>2999</v>
      </c>
      <c r="H268" s="10" t="s">
        <v>9</v>
      </c>
      <c r="I268" s="12" t="s">
        <v>1938</v>
      </c>
      <c r="J268" s="9">
        <f t="shared" si="12"/>
        <v>2006</v>
      </c>
      <c r="K268" s="13">
        <f t="shared" ca="1" si="13"/>
        <v>11</v>
      </c>
      <c r="L268">
        <v>2006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1699</v>
      </c>
      <c r="F269" s="12" t="s">
        <v>274</v>
      </c>
      <c r="G269" s="17" t="s">
        <v>2994</v>
      </c>
      <c r="H269" s="10" t="s">
        <v>8</v>
      </c>
      <c r="I269" s="12" t="s">
        <v>1939</v>
      </c>
      <c r="J269" s="9">
        <f t="shared" si="12"/>
        <v>2007</v>
      </c>
      <c r="K269" s="13">
        <f t="shared" ca="1" si="13"/>
        <v>10</v>
      </c>
      <c r="L269">
        <v>2007</v>
      </c>
      <c r="N269" s="20"/>
    </row>
    <row r="270" spans="1:14" ht="22.5" hidden="1" customHeight="1" x14ac:dyDescent="0.25">
      <c r="A270" s="17" t="s">
        <v>3001</v>
      </c>
      <c r="B270" s="17"/>
      <c r="C270" s="10">
        <v>5</v>
      </c>
      <c r="D270" s="10" t="s">
        <v>1668</v>
      </c>
      <c r="E270" s="11" t="s">
        <v>1700</v>
      </c>
      <c r="F270" s="12" t="s">
        <v>275</v>
      </c>
      <c r="G270" s="17" t="s">
        <v>2994</v>
      </c>
      <c r="H270" s="10" t="s">
        <v>8</v>
      </c>
      <c r="I270" s="12" t="s">
        <v>1940</v>
      </c>
      <c r="J270" s="9">
        <f t="shared" si="12"/>
        <v>2007</v>
      </c>
      <c r="K270" s="13">
        <f t="shared" ca="1" si="13"/>
        <v>10</v>
      </c>
      <c r="L270">
        <v>2007</v>
      </c>
      <c r="N270" s="20"/>
    </row>
    <row r="271" spans="1:14" ht="22.5" hidden="1" customHeight="1" x14ac:dyDescent="0.25">
      <c r="A271" s="17"/>
      <c r="B271" s="17"/>
      <c r="C271" s="10">
        <v>5</v>
      </c>
      <c r="D271" s="10" t="s">
        <v>1668</v>
      </c>
      <c r="E271" s="11" t="s">
        <v>1701</v>
      </c>
      <c r="F271" s="12" t="s">
        <v>276</v>
      </c>
      <c r="G271" s="17" t="s">
        <v>2994</v>
      </c>
      <c r="H271" s="10" t="s">
        <v>9</v>
      </c>
      <c r="I271" s="12" t="s">
        <v>1867</v>
      </c>
      <c r="J271" s="9">
        <f t="shared" si="12"/>
        <v>2007</v>
      </c>
      <c r="K271" s="13">
        <f t="shared" ca="1" si="13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1702</v>
      </c>
      <c r="F272" s="12" t="s">
        <v>277</v>
      </c>
      <c r="G272" s="17" t="s">
        <v>2994</v>
      </c>
      <c r="H272" s="10" t="s">
        <v>9</v>
      </c>
      <c r="I272" s="12" t="s">
        <v>1941</v>
      </c>
      <c r="J272" s="9">
        <f t="shared" si="12"/>
        <v>2007</v>
      </c>
      <c r="K272" s="13">
        <f t="shared" ca="1" si="13"/>
        <v>10</v>
      </c>
      <c r="L272">
        <v>2007</v>
      </c>
      <c r="N272" s="20"/>
    </row>
    <row r="273" spans="1:14" ht="22.5" hidden="1" customHeight="1" x14ac:dyDescent="0.25">
      <c r="A273" s="17" t="s">
        <v>3001</v>
      </c>
      <c r="B273" s="17"/>
      <c r="C273" s="10">
        <v>5</v>
      </c>
      <c r="D273" s="10" t="s">
        <v>1668</v>
      </c>
      <c r="E273" s="11" t="s">
        <v>1703</v>
      </c>
      <c r="F273" s="12" t="s">
        <v>278</v>
      </c>
      <c r="G273" s="17" t="s">
        <v>2999</v>
      </c>
      <c r="H273" s="10" t="s">
        <v>9</v>
      </c>
      <c r="I273" s="12" t="s">
        <v>1942</v>
      </c>
      <c r="J273" s="9">
        <f t="shared" si="12"/>
        <v>2006</v>
      </c>
      <c r="K273" s="13">
        <f t="shared" ca="1" si="13"/>
        <v>11</v>
      </c>
      <c r="L273">
        <v>2006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1704</v>
      </c>
      <c r="F274" s="12" t="s">
        <v>279</v>
      </c>
      <c r="G274" s="17" t="s">
        <v>2994</v>
      </c>
      <c r="H274" s="10" t="s">
        <v>9</v>
      </c>
      <c r="I274" s="12" t="s">
        <v>1943</v>
      </c>
      <c r="J274" s="9">
        <f t="shared" si="12"/>
        <v>2007</v>
      </c>
      <c r="K274" s="13">
        <f t="shared" ca="1" si="13"/>
        <v>10</v>
      </c>
      <c r="L274">
        <v>2007</v>
      </c>
      <c r="N274" s="20"/>
    </row>
    <row r="275" spans="1:14" ht="22.5" hidden="1" customHeight="1" x14ac:dyDescent="0.25">
      <c r="A275" s="17"/>
      <c r="B275" s="17"/>
      <c r="C275" s="10">
        <v>5</v>
      </c>
      <c r="D275" s="10" t="s">
        <v>1668</v>
      </c>
      <c r="E275" s="11" t="s">
        <v>1705</v>
      </c>
      <c r="F275" s="12" t="s">
        <v>280</v>
      </c>
      <c r="G275" s="17" t="s">
        <v>2994</v>
      </c>
      <c r="H275" s="10" t="s">
        <v>8</v>
      </c>
      <c r="I275" s="12" t="s">
        <v>1944</v>
      </c>
      <c r="J275" s="9">
        <f t="shared" si="12"/>
        <v>2007</v>
      </c>
      <c r="K275" s="13">
        <f t="shared" ca="1" si="13"/>
        <v>10</v>
      </c>
      <c r="L275">
        <v>2007</v>
      </c>
      <c r="N275" s="20"/>
    </row>
    <row r="276" spans="1:14" ht="22.5" hidden="1" customHeight="1" x14ac:dyDescent="0.25">
      <c r="A276" s="17" t="s">
        <v>3001</v>
      </c>
      <c r="B276" s="17"/>
      <c r="C276" s="10">
        <v>5</v>
      </c>
      <c r="D276" s="10" t="s">
        <v>1668</v>
      </c>
      <c r="E276" s="11" t="s">
        <v>1706</v>
      </c>
      <c r="F276" s="12" t="s">
        <v>281</v>
      </c>
      <c r="G276" s="17" t="s">
        <v>2994</v>
      </c>
      <c r="H276" s="10" t="s">
        <v>8</v>
      </c>
      <c r="I276" s="12" t="s">
        <v>1876</v>
      </c>
      <c r="J276" s="9">
        <f t="shared" si="12"/>
        <v>2007</v>
      </c>
      <c r="K276" s="13">
        <f t="shared" ca="1" si="13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1707</v>
      </c>
      <c r="F277" s="12" t="s">
        <v>282</v>
      </c>
      <c r="G277" s="17" t="s">
        <v>2994</v>
      </c>
      <c r="H277" s="10" t="s">
        <v>8</v>
      </c>
      <c r="I277" s="12" t="s">
        <v>1945</v>
      </c>
      <c r="J277" s="9">
        <f t="shared" si="12"/>
        <v>2007</v>
      </c>
      <c r="K277" s="13">
        <f t="shared" ca="1" si="13"/>
        <v>10</v>
      </c>
      <c r="L277">
        <v>2007</v>
      </c>
      <c r="N277" s="20"/>
    </row>
    <row r="278" spans="1:14" ht="22.5" hidden="1" customHeight="1" x14ac:dyDescent="0.25">
      <c r="A278" s="17"/>
      <c r="B278" s="17"/>
      <c r="C278" s="10">
        <v>5</v>
      </c>
      <c r="D278" s="10" t="s">
        <v>1668</v>
      </c>
      <c r="E278" s="11" t="s">
        <v>1708</v>
      </c>
      <c r="F278" s="12" t="s">
        <v>283</v>
      </c>
      <c r="G278" s="17" t="s">
        <v>2994</v>
      </c>
      <c r="H278" s="10" t="s">
        <v>9</v>
      </c>
      <c r="I278" s="12" t="s">
        <v>1946</v>
      </c>
      <c r="J278" s="9">
        <f t="shared" si="12"/>
        <v>2007</v>
      </c>
      <c r="K278" s="13">
        <f t="shared" ca="1" si="13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1681</v>
      </c>
      <c r="F279" s="12" t="s">
        <v>284</v>
      </c>
      <c r="G279" s="17" t="s">
        <v>2994</v>
      </c>
      <c r="H279" s="10" t="s">
        <v>8</v>
      </c>
      <c r="I279" s="12" t="s">
        <v>1947</v>
      </c>
      <c r="J279" s="9">
        <f t="shared" si="12"/>
        <v>2007</v>
      </c>
      <c r="K279" s="13">
        <f t="shared" ca="1" si="13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1682</v>
      </c>
      <c r="F280" s="12" t="s">
        <v>285</v>
      </c>
      <c r="G280" s="17" t="s">
        <v>2994</v>
      </c>
      <c r="H280" s="10" t="s">
        <v>8</v>
      </c>
      <c r="I280" s="12" t="s">
        <v>1844</v>
      </c>
      <c r="J280" s="9">
        <f t="shared" si="12"/>
        <v>2007</v>
      </c>
      <c r="K280" s="13">
        <f t="shared" ca="1" si="13"/>
        <v>10</v>
      </c>
      <c r="L280">
        <v>2007</v>
      </c>
      <c r="N280" s="20"/>
    </row>
    <row r="281" spans="1:14" ht="22.5" hidden="1" customHeight="1" x14ac:dyDescent="0.25">
      <c r="A281" s="17" t="s">
        <v>3001</v>
      </c>
      <c r="B281" s="17"/>
      <c r="C281" s="10">
        <v>5</v>
      </c>
      <c r="D281" s="10" t="s">
        <v>1669</v>
      </c>
      <c r="E281" s="11" t="s">
        <v>1683</v>
      </c>
      <c r="F281" s="12" t="s">
        <v>286</v>
      </c>
      <c r="G281" s="17" t="s">
        <v>2994</v>
      </c>
      <c r="H281" s="10" t="s">
        <v>9</v>
      </c>
      <c r="I281" s="12" t="s">
        <v>1948</v>
      </c>
      <c r="J281" s="9">
        <f t="shared" si="12"/>
        <v>2007</v>
      </c>
      <c r="K281" s="13">
        <f t="shared" ca="1" si="13"/>
        <v>10</v>
      </c>
      <c r="L281">
        <v>2007</v>
      </c>
      <c r="N281" s="20"/>
    </row>
    <row r="282" spans="1:14" ht="22.5" hidden="1" customHeight="1" x14ac:dyDescent="0.25">
      <c r="A282" s="17"/>
      <c r="B282" s="17"/>
      <c r="C282" s="10">
        <v>5</v>
      </c>
      <c r="D282" s="10" t="s">
        <v>1669</v>
      </c>
      <c r="E282" s="11" t="s">
        <v>1684</v>
      </c>
      <c r="F282" s="12" t="s">
        <v>287</v>
      </c>
      <c r="G282" s="17" t="s">
        <v>2994</v>
      </c>
      <c r="H282" s="10" t="s">
        <v>9</v>
      </c>
      <c r="I282" s="12" t="s">
        <v>1949</v>
      </c>
      <c r="J282" s="9">
        <f t="shared" si="12"/>
        <v>2007</v>
      </c>
      <c r="K282" s="13">
        <f t="shared" ca="1" si="13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1685</v>
      </c>
      <c r="F283" s="12" t="s">
        <v>288</v>
      </c>
      <c r="G283" s="17" t="s">
        <v>2994</v>
      </c>
      <c r="H283" s="10" t="s">
        <v>9</v>
      </c>
      <c r="I283" s="12" t="s">
        <v>1950</v>
      </c>
      <c r="J283" s="9">
        <f t="shared" si="12"/>
        <v>2007</v>
      </c>
      <c r="K283" s="13">
        <f t="shared" ca="1" si="13"/>
        <v>10</v>
      </c>
      <c r="L283">
        <v>2007</v>
      </c>
      <c r="N283" s="20"/>
    </row>
    <row r="284" spans="1:14" ht="22.5" hidden="1" customHeight="1" x14ac:dyDescent="0.25">
      <c r="A284" s="17" t="s">
        <v>3001</v>
      </c>
      <c r="B284" s="17"/>
      <c r="C284" s="10">
        <v>5</v>
      </c>
      <c r="D284" s="10" t="s">
        <v>1669</v>
      </c>
      <c r="E284" s="11" t="s">
        <v>1686</v>
      </c>
      <c r="F284" s="12" t="s">
        <v>289</v>
      </c>
      <c r="G284" s="17" t="s">
        <v>2994</v>
      </c>
      <c r="H284" s="10" t="s">
        <v>9</v>
      </c>
      <c r="I284" s="12" t="s">
        <v>1951</v>
      </c>
      <c r="J284" s="9">
        <f t="shared" si="12"/>
        <v>2007</v>
      </c>
      <c r="K284" s="13">
        <f t="shared" ca="1" si="13"/>
        <v>10</v>
      </c>
      <c r="L284">
        <v>2007</v>
      </c>
      <c r="N284" s="20"/>
    </row>
    <row r="285" spans="1:14" ht="22.5" hidden="1" customHeight="1" x14ac:dyDescent="0.25">
      <c r="A285" s="17"/>
      <c r="B285" s="17"/>
      <c r="C285" s="10">
        <v>5</v>
      </c>
      <c r="D285" s="10" t="s">
        <v>1669</v>
      </c>
      <c r="E285" s="11" t="s">
        <v>1687</v>
      </c>
      <c r="F285" s="12" t="s">
        <v>290</v>
      </c>
      <c r="G285" s="17" t="s">
        <v>2999</v>
      </c>
      <c r="H285" s="10" t="s">
        <v>9</v>
      </c>
      <c r="I285" s="12" t="s">
        <v>1915</v>
      </c>
      <c r="J285" s="9">
        <f t="shared" si="12"/>
        <v>2006</v>
      </c>
      <c r="K285" s="13">
        <f t="shared" ca="1" si="13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1688</v>
      </c>
      <c r="F286" s="12" t="s">
        <v>291</v>
      </c>
      <c r="G286" s="17" t="s">
        <v>2999</v>
      </c>
      <c r="H286" s="10" t="s">
        <v>8</v>
      </c>
      <c r="I286" s="12" t="s">
        <v>1952</v>
      </c>
      <c r="J286" s="9">
        <f t="shared" si="12"/>
        <v>2006</v>
      </c>
      <c r="K286" s="13">
        <f t="shared" ca="1" si="13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1689</v>
      </c>
      <c r="F287" s="12" t="s">
        <v>292</v>
      </c>
      <c r="G287" s="17" t="s">
        <v>2999</v>
      </c>
      <c r="H287" s="10" t="s">
        <v>8</v>
      </c>
      <c r="I287" s="12" t="s">
        <v>1953</v>
      </c>
      <c r="J287" s="9">
        <f t="shared" si="12"/>
        <v>2006</v>
      </c>
      <c r="K287" s="13">
        <f t="shared" ca="1" si="13"/>
        <v>11</v>
      </c>
      <c r="L287">
        <v>2006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1690</v>
      </c>
      <c r="F288" s="12" t="s">
        <v>293</v>
      </c>
      <c r="G288" s="17" t="s">
        <v>2994</v>
      </c>
      <c r="H288" s="10" t="s">
        <v>9</v>
      </c>
      <c r="I288" s="12" t="s">
        <v>1949</v>
      </c>
      <c r="J288" s="9">
        <f t="shared" si="12"/>
        <v>2007</v>
      </c>
      <c r="K288" s="13">
        <f t="shared" ca="1" si="13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1691</v>
      </c>
      <c r="F289" s="12" t="s">
        <v>294</v>
      </c>
      <c r="G289" s="17" t="s">
        <v>2994</v>
      </c>
      <c r="H289" s="10" t="s">
        <v>9</v>
      </c>
      <c r="I289" s="12" t="s">
        <v>1751</v>
      </c>
      <c r="J289" s="9">
        <f t="shared" si="12"/>
        <v>2007</v>
      </c>
      <c r="K289" s="13">
        <f t="shared" ca="1" si="13"/>
        <v>10</v>
      </c>
      <c r="L289">
        <v>2007</v>
      </c>
      <c r="N289" s="20"/>
    </row>
    <row r="290" spans="1:14" ht="22.5" hidden="1" customHeight="1" x14ac:dyDescent="0.25">
      <c r="A290" s="17" t="s">
        <v>3001</v>
      </c>
      <c r="B290" s="17"/>
      <c r="C290" s="10">
        <v>5</v>
      </c>
      <c r="D290" s="10" t="s">
        <v>1669</v>
      </c>
      <c r="E290" s="11" t="s">
        <v>1692</v>
      </c>
      <c r="F290" s="12" t="s">
        <v>295</v>
      </c>
      <c r="G290" s="17" t="s">
        <v>2994</v>
      </c>
      <c r="H290" s="10" t="s">
        <v>8</v>
      </c>
      <c r="I290" s="12" t="s">
        <v>1954</v>
      </c>
      <c r="J290" s="9">
        <f t="shared" si="12"/>
        <v>2007</v>
      </c>
      <c r="K290" s="13">
        <f t="shared" ca="1" si="13"/>
        <v>10</v>
      </c>
      <c r="L290">
        <v>2007</v>
      </c>
      <c r="N290" s="20"/>
    </row>
    <row r="291" spans="1:14" ht="22.5" hidden="1" customHeight="1" x14ac:dyDescent="0.25">
      <c r="A291" s="17"/>
      <c r="B291" s="17"/>
      <c r="C291" s="10">
        <v>5</v>
      </c>
      <c r="D291" s="10" t="s">
        <v>1669</v>
      </c>
      <c r="E291" s="11" t="s">
        <v>1693</v>
      </c>
      <c r="F291" s="12" t="s">
        <v>296</v>
      </c>
      <c r="G291" s="17" t="s">
        <v>2999</v>
      </c>
      <c r="H291" s="10" t="s">
        <v>8</v>
      </c>
      <c r="I291" s="12" t="s">
        <v>1955</v>
      </c>
      <c r="J291" s="9">
        <f t="shared" si="12"/>
        <v>2005</v>
      </c>
      <c r="K291" s="13">
        <f t="shared" ca="1" si="13"/>
        <v>12</v>
      </c>
      <c r="L291">
        <v>2005</v>
      </c>
      <c r="N291" s="20"/>
    </row>
    <row r="292" spans="1:14" ht="22.5" hidden="1" customHeight="1" x14ac:dyDescent="0.25">
      <c r="A292" s="17" t="s">
        <v>3001</v>
      </c>
      <c r="B292" s="17"/>
      <c r="C292" s="10">
        <v>5</v>
      </c>
      <c r="D292" s="10" t="s">
        <v>1669</v>
      </c>
      <c r="E292" s="11" t="s">
        <v>1694</v>
      </c>
      <c r="F292" s="12" t="s">
        <v>297</v>
      </c>
      <c r="G292" s="17" t="s">
        <v>2994</v>
      </c>
      <c r="H292" s="10" t="s">
        <v>8</v>
      </c>
      <c r="I292" s="12" t="s">
        <v>1945</v>
      </c>
      <c r="J292" s="9">
        <f t="shared" si="12"/>
        <v>2007</v>
      </c>
      <c r="K292" s="13">
        <f t="shared" ca="1" si="13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1695</v>
      </c>
      <c r="F293" s="12" t="s">
        <v>298</v>
      </c>
      <c r="G293" s="17" t="s">
        <v>2994</v>
      </c>
      <c r="H293" s="10" t="s">
        <v>8</v>
      </c>
      <c r="I293" s="12" t="s">
        <v>1956</v>
      </c>
      <c r="J293" s="9">
        <f t="shared" si="12"/>
        <v>2007</v>
      </c>
      <c r="K293" s="13">
        <f t="shared" ca="1" si="13"/>
        <v>10</v>
      </c>
      <c r="L293">
        <v>2007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1696</v>
      </c>
      <c r="F294" s="12" t="s">
        <v>299</v>
      </c>
      <c r="G294" s="17" t="s">
        <v>2999</v>
      </c>
      <c r="H294" s="10" t="s">
        <v>8</v>
      </c>
      <c r="I294" s="12" t="s">
        <v>1957</v>
      </c>
      <c r="J294" s="9">
        <f t="shared" si="12"/>
        <v>2006</v>
      </c>
      <c r="K294" s="13">
        <f t="shared" ca="1" si="13"/>
        <v>11</v>
      </c>
      <c r="L294">
        <v>2006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1697</v>
      </c>
      <c r="F295" s="12" t="s">
        <v>300</v>
      </c>
      <c r="G295" s="17" t="s">
        <v>2994</v>
      </c>
      <c r="H295" s="10" t="s">
        <v>9</v>
      </c>
      <c r="I295" s="12" t="s">
        <v>1958</v>
      </c>
      <c r="J295" s="9">
        <f t="shared" si="12"/>
        <v>2007</v>
      </c>
      <c r="K295" s="13">
        <f t="shared" ca="1" si="13"/>
        <v>10</v>
      </c>
      <c r="L295">
        <v>2007</v>
      </c>
      <c r="N295" s="20"/>
    </row>
    <row r="296" spans="1:14" ht="22.5" hidden="1" customHeight="1" x14ac:dyDescent="0.25">
      <c r="A296" s="17"/>
      <c r="B296" s="17"/>
      <c r="C296" s="10">
        <v>5</v>
      </c>
      <c r="D296" s="10" t="s">
        <v>1669</v>
      </c>
      <c r="E296" s="11" t="s">
        <v>1698</v>
      </c>
      <c r="F296" s="12" t="s">
        <v>301</v>
      </c>
      <c r="G296" s="17" t="s">
        <v>2999</v>
      </c>
      <c r="H296" s="10" t="s">
        <v>8</v>
      </c>
      <c r="I296" s="12" t="s">
        <v>1959</v>
      </c>
      <c r="J296" s="9">
        <f t="shared" si="12"/>
        <v>2005</v>
      </c>
      <c r="K296" s="13">
        <f t="shared" ca="1" si="13"/>
        <v>12</v>
      </c>
      <c r="L296">
        <v>2005</v>
      </c>
      <c r="N296" s="20"/>
    </row>
    <row r="297" spans="1:14" ht="22.5" hidden="1" customHeight="1" x14ac:dyDescent="0.25">
      <c r="A297" s="17" t="s">
        <v>3001</v>
      </c>
      <c r="B297" s="17"/>
      <c r="C297" s="10">
        <v>5</v>
      </c>
      <c r="D297" s="10" t="s">
        <v>1669</v>
      </c>
      <c r="E297" s="11" t="s">
        <v>1699</v>
      </c>
      <c r="F297" s="12" t="s">
        <v>302</v>
      </c>
      <c r="G297" s="17" t="s">
        <v>2999</v>
      </c>
      <c r="H297" s="10" t="s">
        <v>8</v>
      </c>
      <c r="I297" s="12" t="s">
        <v>1960</v>
      </c>
      <c r="J297" s="9">
        <f t="shared" si="12"/>
        <v>2006</v>
      </c>
      <c r="K297" s="13">
        <f t="shared" ca="1" si="13"/>
        <v>11</v>
      </c>
      <c r="L297">
        <v>2006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1700</v>
      </c>
      <c r="F298" s="12" t="s">
        <v>303</v>
      </c>
      <c r="G298" s="17" t="s">
        <v>2994</v>
      </c>
      <c r="H298" s="10" t="s">
        <v>8</v>
      </c>
      <c r="I298" s="12" t="s">
        <v>1961</v>
      </c>
      <c r="J298" s="9">
        <f t="shared" si="12"/>
        <v>2007</v>
      </c>
      <c r="K298" s="13">
        <f t="shared" ca="1" si="13"/>
        <v>10</v>
      </c>
      <c r="L298">
        <v>2007</v>
      </c>
      <c r="N298" s="20"/>
    </row>
    <row r="299" spans="1:14" ht="22.5" hidden="1" customHeight="1" x14ac:dyDescent="0.25">
      <c r="A299" s="17"/>
      <c r="B299" s="17"/>
      <c r="C299" s="10">
        <v>5</v>
      </c>
      <c r="D299" s="10" t="s">
        <v>1669</v>
      </c>
      <c r="E299" s="11" t="s">
        <v>1701</v>
      </c>
      <c r="F299" s="12" t="s">
        <v>304</v>
      </c>
      <c r="G299" s="17" t="s">
        <v>2994</v>
      </c>
      <c r="H299" s="10" t="s">
        <v>9</v>
      </c>
      <c r="I299" s="12" t="s">
        <v>1962</v>
      </c>
      <c r="J299" s="9">
        <f t="shared" si="12"/>
        <v>2007</v>
      </c>
      <c r="K299" s="13">
        <f t="shared" ca="1" si="13"/>
        <v>10</v>
      </c>
      <c r="L299">
        <v>2007</v>
      </c>
      <c r="N299" s="20"/>
    </row>
    <row r="300" spans="1:14" ht="22.5" hidden="1" customHeight="1" x14ac:dyDescent="0.25">
      <c r="A300" s="17" t="s">
        <v>3001</v>
      </c>
      <c r="B300" s="17"/>
      <c r="C300" s="10">
        <v>5</v>
      </c>
      <c r="D300" s="10" t="s">
        <v>1669</v>
      </c>
      <c r="E300" s="11" t="s">
        <v>1702</v>
      </c>
      <c r="F300" s="12" t="s">
        <v>305</v>
      </c>
      <c r="G300" s="17" t="s">
        <v>2994</v>
      </c>
      <c r="H300" s="10" t="s">
        <v>8</v>
      </c>
      <c r="I300" s="12" t="s">
        <v>1963</v>
      </c>
      <c r="J300" s="9">
        <f t="shared" si="12"/>
        <v>2007</v>
      </c>
      <c r="K300" s="13">
        <f t="shared" ca="1" si="13"/>
        <v>10</v>
      </c>
      <c r="L300">
        <v>2007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1681</v>
      </c>
      <c r="F301" s="12" t="s">
        <v>306</v>
      </c>
      <c r="G301" s="15" t="s">
        <v>2998</v>
      </c>
      <c r="H301" s="10" t="s">
        <v>9</v>
      </c>
      <c r="I301" s="12" t="s">
        <v>1964</v>
      </c>
      <c r="J301" s="9">
        <f t="shared" si="12"/>
        <v>2003</v>
      </c>
      <c r="K301" s="13">
        <f t="shared" ca="1" si="13"/>
        <v>14</v>
      </c>
      <c r="L301">
        <v>2003</v>
      </c>
      <c r="N301" s="20"/>
    </row>
    <row r="302" spans="1:14" ht="22.5" hidden="1" customHeight="1" x14ac:dyDescent="0.25">
      <c r="A302" s="17"/>
      <c r="B302" s="17"/>
      <c r="C302" s="10">
        <v>5</v>
      </c>
      <c r="D302" s="10" t="s">
        <v>9</v>
      </c>
      <c r="E302" s="11" t="s">
        <v>1682</v>
      </c>
      <c r="F302" s="12" t="s">
        <v>307</v>
      </c>
      <c r="G302" s="15" t="s">
        <v>2998</v>
      </c>
      <c r="H302" s="10" t="s">
        <v>8</v>
      </c>
      <c r="I302" s="12" t="s">
        <v>1965</v>
      </c>
      <c r="J302" s="9">
        <f t="shared" si="12"/>
        <v>2004</v>
      </c>
      <c r="K302" s="13">
        <f t="shared" ca="1" si="13"/>
        <v>13</v>
      </c>
      <c r="L302">
        <v>2004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1683</v>
      </c>
      <c r="F303" s="12" t="s">
        <v>308</v>
      </c>
      <c r="G303" s="17" t="s">
        <v>2994</v>
      </c>
      <c r="H303" s="10" t="s">
        <v>9</v>
      </c>
      <c r="I303" s="12" t="s">
        <v>1966</v>
      </c>
      <c r="J303" s="9">
        <f t="shared" si="12"/>
        <v>2007</v>
      </c>
      <c r="K303" s="13">
        <f t="shared" ca="1" si="13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1684</v>
      </c>
      <c r="F304" s="12" t="s">
        <v>309</v>
      </c>
      <c r="G304" s="17" t="s">
        <v>2994</v>
      </c>
      <c r="H304" s="10" t="s">
        <v>9</v>
      </c>
      <c r="I304" s="12" t="s">
        <v>1967</v>
      </c>
      <c r="J304" s="9">
        <f t="shared" si="12"/>
        <v>2007</v>
      </c>
      <c r="K304" s="13">
        <f t="shared" ca="1" si="13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1685</v>
      </c>
      <c r="F305" s="12" t="s">
        <v>310</v>
      </c>
      <c r="G305" s="17" t="s">
        <v>2994</v>
      </c>
      <c r="H305" s="10" t="s">
        <v>9</v>
      </c>
      <c r="I305" s="12" t="s">
        <v>1968</v>
      </c>
      <c r="J305" s="9">
        <f t="shared" si="12"/>
        <v>2007</v>
      </c>
      <c r="K305" s="13">
        <f t="shared" ca="1" si="13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1686</v>
      </c>
      <c r="F306" s="12" t="s">
        <v>311</v>
      </c>
      <c r="G306" s="17" t="s">
        <v>2994</v>
      </c>
      <c r="H306" s="10" t="s">
        <v>9</v>
      </c>
      <c r="I306" s="12" t="s">
        <v>1969</v>
      </c>
      <c r="J306" s="9">
        <f t="shared" si="12"/>
        <v>2007</v>
      </c>
      <c r="K306" s="13">
        <f t="shared" ca="1" si="13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1689</v>
      </c>
      <c r="F307" s="12" t="s">
        <v>312</v>
      </c>
      <c r="G307" s="17" t="s">
        <v>2994</v>
      </c>
      <c r="H307" s="10" t="s">
        <v>9</v>
      </c>
      <c r="I307" s="12" t="s">
        <v>1970</v>
      </c>
      <c r="J307" s="9">
        <f t="shared" si="12"/>
        <v>2007</v>
      </c>
      <c r="K307" s="13">
        <f t="shared" ca="1" si="13"/>
        <v>10</v>
      </c>
      <c r="L307">
        <v>2007</v>
      </c>
      <c r="N307" s="20"/>
    </row>
    <row r="308" spans="1:14" ht="22.5" hidden="1" customHeight="1" x14ac:dyDescent="0.25">
      <c r="A308" s="17" t="s">
        <v>3001</v>
      </c>
      <c r="B308" s="17"/>
      <c r="C308" s="10">
        <v>5</v>
      </c>
      <c r="D308" s="10" t="s">
        <v>9</v>
      </c>
      <c r="E308" s="11" t="s">
        <v>1690</v>
      </c>
      <c r="F308" s="12" t="s">
        <v>313</v>
      </c>
      <c r="G308" s="17" t="s">
        <v>2994</v>
      </c>
      <c r="H308" s="10" t="s">
        <v>8</v>
      </c>
      <c r="I308" s="12" t="s">
        <v>1847</v>
      </c>
      <c r="J308" s="9">
        <f t="shared" si="12"/>
        <v>2007</v>
      </c>
      <c r="K308" s="13">
        <f t="shared" ca="1" si="13"/>
        <v>10</v>
      </c>
      <c r="L308">
        <v>2007</v>
      </c>
      <c r="N308" s="20"/>
    </row>
    <row r="309" spans="1:14" ht="22.5" hidden="1" customHeight="1" x14ac:dyDescent="0.25">
      <c r="A309" s="17"/>
      <c r="B309" s="17"/>
      <c r="C309" s="10">
        <v>5</v>
      </c>
      <c r="D309" s="10" t="s">
        <v>9</v>
      </c>
      <c r="E309" s="11" t="s">
        <v>1691</v>
      </c>
      <c r="F309" s="12" t="s">
        <v>314</v>
      </c>
      <c r="G309" s="17" t="s">
        <v>2994</v>
      </c>
      <c r="H309" s="10" t="s">
        <v>9</v>
      </c>
      <c r="I309" s="12" t="s">
        <v>1971</v>
      </c>
      <c r="J309" s="9">
        <f t="shared" si="12"/>
        <v>2007</v>
      </c>
      <c r="K309" s="13">
        <f t="shared" ca="1" si="13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1692</v>
      </c>
      <c r="F310" s="12" t="s">
        <v>315</v>
      </c>
      <c r="G310" s="17" t="s">
        <v>2994</v>
      </c>
      <c r="H310" s="10" t="s">
        <v>9</v>
      </c>
      <c r="I310" s="12" t="s">
        <v>1972</v>
      </c>
      <c r="J310" s="9">
        <f t="shared" si="12"/>
        <v>2007</v>
      </c>
      <c r="K310" s="13">
        <f t="shared" ca="1" si="13"/>
        <v>10</v>
      </c>
      <c r="L310">
        <v>2007</v>
      </c>
      <c r="N310" s="20"/>
    </row>
    <row r="311" spans="1:14" ht="22.5" hidden="1" customHeight="1" x14ac:dyDescent="0.25">
      <c r="A311" s="17" t="s">
        <v>3001</v>
      </c>
      <c r="B311" s="17"/>
      <c r="C311" s="10">
        <v>5</v>
      </c>
      <c r="D311" s="10" t="s">
        <v>9</v>
      </c>
      <c r="E311" s="11" t="s">
        <v>1693</v>
      </c>
      <c r="F311" s="12" t="s">
        <v>316</v>
      </c>
      <c r="G311" s="17" t="s">
        <v>2994</v>
      </c>
      <c r="H311" s="10" t="s">
        <v>8</v>
      </c>
      <c r="I311" s="12" t="s">
        <v>1924</v>
      </c>
      <c r="J311" s="9">
        <f t="shared" si="12"/>
        <v>2007</v>
      </c>
      <c r="K311" s="13">
        <f t="shared" ca="1" si="13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1694</v>
      </c>
      <c r="F312" s="12" t="s">
        <v>317</v>
      </c>
      <c r="G312" s="17" t="s">
        <v>2994</v>
      </c>
      <c r="H312" s="10" t="s">
        <v>8</v>
      </c>
      <c r="I312" s="12" t="s">
        <v>1973</v>
      </c>
      <c r="J312" s="9">
        <f t="shared" si="12"/>
        <v>2007</v>
      </c>
      <c r="K312" s="13">
        <f t="shared" ca="1" si="13"/>
        <v>10</v>
      </c>
      <c r="L312">
        <v>2007</v>
      </c>
      <c r="N312" s="20"/>
    </row>
    <row r="313" spans="1:14" ht="22.5" hidden="1" customHeight="1" x14ac:dyDescent="0.25">
      <c r="A313" s="17"/>
      <c r="B313" s="17"/>
      <c r="C313" s="10">
        <v>5</v>
      </c>
      <c r="D313" s="10" t="s">
        <v>9</v>
      </c>
      <c r="E313" s="11" t="s">
        <v>1695</v>
      </c>
      <c r="F313" s="12" t="s">
        <v>318</v>
      </c>
      <c r="G313" s="17" t="s">
        <v>2994</v>
      </c>
      <c r="H313" s="10" t="s">
        <v>8</v>
      </c>
      <c r="I313" s="12" t="s">
        <v>1974</v>
      </c>
      <c r="J313" s="9">
        <f t="shared" si="12"/>
        <v>2007</v>
      </c>
      <c r="K313" s="13">
        <f t="shared" ca="1" si="13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1696</v>
      </c>
      <c r="F314" s="12" t="s">
        <v>319</v>
      </c>
      <c r="G314" s="17" t="s">
        <v>2994</v>
      </c>
      <c r="H314" s="10" t="s">
        <v>8</v>
      </c>
      <c r="I314" s="12" t="s">
        <v>1975</v>
      </c>
      <c r="J314" s="9">
        <f t="shared" si="12"/>
        <v>2007</v>
      </c>
      <c r="K314" s="13">
        <f t="shared" ca="1" si="13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1697</v>
      </c>
      <c r="F315" s="12" t="s">
        <v>320</v>
      </c>
      <c r="G315" s="17" t="s">
        <v>2994</v>
      </c>
      <c r="H315" s="10" t="s">
        <v>8</v>
      </c>
      <c r="I315" s="12" t="s">
        <v>1951</v>
      </c>
      <c r="J315" s="9">
        <f t="shared" si="12"/>
        <v>2007</v>
      </c>
      <c r="K315" s="13">
        <f t="shared" ca="1" si="13"/>
        <v>10</v>
      </c>
      <c r="L315">
        <v>2007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1698</v>
      </c>
      <c r="F316" s="12" t="s">
        <v>321</v>
      </c>
      <c r="G316" s="17" t="s">
        <v>2999</v>
      </c>
      <c r="H316" s="10" t="s">
        <v>8</v>
      </c>
      <c r="I316" s="12" t="s">
        <v>1976</v>
      </c>
      <c r="J316" s="9">
        <f t="shared" si="12"/>
        <v>2006</v>
      </c>
      <c r="K316" s="13">
        <f t="shared" ca="1" si="13"/>
        <v>11</v>
      </c>
      <c r="L316">
        <v>2006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1699</v>
      </c>
      <c r="F317" s="12" t="s">
        <v>322</v>
      </c>
      <c r="G317" s="17" t="s">
        <v>2994</v>
      </c>
      <c r="H317" s="10" t="s">
        <v>8</v>
      </c>
      <c r="I317" s="12" t="s">
        <v>1977</v>
      </c>
      <c r="J317" s="9">
        <f t="shared" si="12"/>
        <v>2007</v>
      </c>
      <c r="K317" s="13">
        <f t="shared" ca="1" si="13"/>
        <v>10</v>
      </c>
      <c r="L317">
        <v>2007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1700</v>
      </c>
      <c r="F318" s="12" t="s">
        <v>323</v>
      </c>
      <c r="G318" s="17" t="s">
        <v>2999</v>
      </c>
      <c r="H318" s="10" t="s">
        <v>8</v>
      </c>
      <c r="I318" s="12" t="s">
        <v>1978</v>
      </c>
      <c r="J318" s="9">
        <f t="shared" si="12"/>
        <v>2006</v>
      </c>
      <c r="K318" s="13">
        <f t="shared" ca="1" si="13"/>
        <v>11</v>
      </c>
      <c r="L318">
        <v>2006</v>
      </c>
      <c r="N318" s="20"/>
    </row>
    <row r="319" spans="1:14" ht="22.5" hidden="1" customHeight="1" x14ac:dyDescent="0.25">
      <c r="A319" s="17" t="s">
        <v>3001</v>
      </c>
      <c r="B319" s="17"/>
      <c r="C319" s="10">
        <v>5</v>
      </c>
      <c r="D319" s="10" t="s">
        <v>9</v>
      </c>
      <c r="E319" s="11" t="s">
        <v>1701</v>
      </c>
      <c r="F319" s="12" t="s">
        <v>324</v>
      </c>
      <c r="G319" s="17" t="s">
        <v>2994</v>
      </c>
      <c r="H319" s="10" t="s">
        <v>8</v>
      </c>
      <c r="I319" s="12" t="s">
        <v>1956</v>
      </c>
      <c r="J319" s="9">
        <f t="shared" si="12"/>
        <v>2007</v>
      </c>
      <c r="K319" s="13">
        <f t="shared" ca="1" si="13"/>
        <v>10</v>
      </c>
      <c r="L319">
        <v>2007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1702</v>
      </c>
      <c r="F320" s="12" t="s">
        <v>325</v>
      </c>
      <c r="G320" s="17" t="s">
        <v>2999</v>
      </c>
      <c r="H320" s="10" t="s">
        <v>8</v>
      </c>
      <c r="I320" s="12" t="s">
        <v>1979</v>
      </c>
      <c r="J320" s="9">
        <f t="shared" si="12"/>
        <v>2006</v>
      </c>
      <c r="K320" s="13">
        <f t="shared" ca="1" si="13"/>
        <v>11</v>
      </c>
      <c r="L320">
        <v>2006</v>
      </c>
      <c r="N320" s="20"/>
    </row>
    <row r="321" spans="1:14" ht="22.5" hidden="1" customHeight="1" x14ac:dyDescent="0.25">
      <c r="A321" s="17"/>
      <c r="B321" s="17"/>
      <c r="C321" s="10">
        <v>5</v>
      </c>
      <c r="D321" s="10" t="s">
        <v>9</v>
      </c>
      <c r="E321" s="11" t="s">
        <v>1703</v>
      </c>
      <c r="F321" s="12" t="s">
        <v>326</v>
      </c>
      <c r="G321" s="17" t="s">
        <v>2994</v>
      </c>
      <c r="H321" s="10" t="s">
        <v>9</v>
      </c>
      <c r="I321" s="12" t="s">
        <v>1980</v>
      </c>
      <c r="J321" s="9">
        <f t="shared" si="12"/>
        <v>2007</v>
      </c>
      <c r="K321" s="13">
        <f t="shared" ca="1" si="13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9</v>
      </c>
      <c r="E322" s="11" t="s">
        <v>1704</v>
      </c>
      <c r="F322" s="12" t="s">
        <v>327</v>
      </c>
      <c r="G322" s="17" t="s">
        <v>2994</v>
      </c>
      <c r="H322" s="10" t="s">
        <v>8</v>
      </c>
      <c r="I322" s="12" t="s">
        <v>1981</v>
      </c>
      <c r="J322" s="9">
        <f t="shared" si="12"/>
        <v>2007</v>
      </c>
      <c r="K322" s="13">
        <f t="shared" ca="1" si="13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1681</v>
      </c>
      <c r="F323" s="12" t="s">
        <v>328</v>
      </c>
      <c r="G323" s="17" t="s">
        <v>2994</v>
      </c>
      <c r="H323" s="10" t="s">
        <v>8</v>
      </c>
      <c r="I323" s="12" t="s">
        <v>1920</v>
      </c>
      <c r="J323" s="9">
        <f t="shared" si="12"/>
        <v>2007</v>
      </c>
      <c r="K323" s="13">
        <f t="shared" ca="1" si="13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1682</v>
      </c>
      <c r="F324" s="12" t="s">
        <v>329</v>
      </c>
      <c r="G324" s="17" t="s">
        <v>2994</v>
      </c>
      <c r="H324" s="10" t="s">
        <v>9</v>
      </c>
      <c r="I324" s="12" t="s">
        <v>1904</v>
      </c>
      <c r="J324" s="9">
        <f t="shared" si="12"/>
        <v>2007</v>
      </c>
      <c r="K324" s="13">
        <f t="shared" ca="1" si="13"/>
        <v>10</v>
      </c>
      <c r="L324">
        <v>2007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1683</v>
      </c>
      <c r="F325" s="12" t="s">
        <v>330</v>
      </c>
      <c r="G325" s="17" t="s">
        <v>2999</v>
      </c>
      <c r="H325" s="10" t="s">
        <v>9</v>
      </c>
      <c r="I325" s="12" t="s">
        <v>1982</v>
      </c>
      <c r="J325" s="9">
        <f t="shared" ref="J325:J388" si="14">YEAR(I325)</f>
        <v>2006</v>
      </c>
      <c r="K325" s="13">
        <f t="shared" ref="K325:K388" ca="1" si="15">(YEAR(NOW())-YEAR(I325))</f>
        <v>11</v>
      </c>
      <c r="L325">
        <v>2006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1684</v>
      </c>
      <c r="F326" s="12" t="s">
        <v>331</v>
      </c>
      <c r="G326" s="17" t="s">
        <v>2994</v>
      </c>
      <c r="H326" s="10" t="s">
        <v>9</v>
      </c>
      <c r="I326" s="12" t="s">
        <v>1867</v>
      </c>
      <c r="J326" s="9">
        <f t="shared" si="14"/>
        <v>2007</v>
      </c>
      <c r="K326" s="13">
        <f t="shared" ca="1" si="15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1685</v>
      </c>
      <c r="F327" s="12" t="s">
        <v>332</v>
      </c>
      <c r="G327" s="17" t="s">
        <v>2994</v>
      </c>
      <c r="H327" s="10" t="s">
        <v>8</v>
      </c>
      <c r="I327" s="12" t="s">
        <v>1983</v>
      </c>
      <c r="J327" s="9">
        <f t="shared" si="14"/>
        <v>2007</v>
      </c>
      <c r="K327" s="13">
        <f t="shared" ca="1" si="15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1686</v>
      </c>
      <c r="F328" s="12" t="s">
        <v>333</v>
      </c>
      <c r="G328" s="17" t="s">
        <v>2994</v>
      </c>
      <c r="H328" s="10" t="s">
        <v>8</v>
      </c>
      <c r="I328" s="12" t="s">
        <v>1984</v>
      </c>
      <c r="J328" s="9">
        <f t="shared" si="14"/>
        <v>2007</v>
      </c>
      <c r="K328" s="13">
        <f t="shared" ca="1" si="15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1687</v>
      </c>
      <c r="F329" s="12" t="s">
        <v>334</v>
      </c>
      <c r="G329" s="17" t="s">
        <v>2994</v>
      </c>
      <c r="H329" s="10" t="s">
        <v>9</v>
      </c>
      <c r="I329" s="12" t="s">
        <v>1948</v>
      </c>
      <c r="J329" s="9">
        <f t="shared" si="14"/>
        <v>2007</v>
      </c>
      <c r="K329" s="13">
        <f t="shared" ca="1" si="15"/>
        <v>10</v>
      </c>
      <c r="L329">
        <v>2007</v>
      </c>
      <c r="N329" s="20"/>
    </row>
    <row r="330" spans="1:14" ht="22.5" hidden="1" customHeight="1" x14ac:dyDescent="0.25">
      <c r="A330" s="17" t="s">
        <v>3001</v>
      </c>
      <c r="B330" s="17"/>
      <c r="C330" s="10">
        <v>5</v>
      </c>
      <c r="D330" s="10" t="s">
        <v>1670</v>
      </c>
      <c r="E330" s="11" t="s">
        <v>1688</v>
      </c>
      <c r="F330" s="12" t="s">
        <v>335</v>
      </c>
      <c r="G330" s="17" t="s">
        <v>2994</v>
      </c>
      <c r="H330" s="10" t="s">
        <v>8</v>
      </c>
      <c r="I330" s="12" t="s">
        <v>1985</v>
      </c>
      <c r="J330" s="9">
        <f t="shared" si="14"/>
        <v>2007</v>
      </c>
      <c r="K330" s="13">
        <f t="shared" ca="1" si="15"/>
        <v>10</v>
      </c>
      <c r="L330">
        <v>2007</v>
      </c>
      <c r="N330" s="20"/>
    </row>
    <row r="331" spans="1:14" ht="22.5" hidden="1" customHeight="1" x14ac:dyDescent="0.25">
      <c r="A331" s="17"/>
      <c r="B331" s="17"/>
      <c r="C331" s="10">
        <v>5</v>
      </c>
      <c r="D331" s="10" t="s">
        <v>1670</v>
      </c>
      <c r="E331" s="11" t="s">
        <v>1689</v>
      </c>
      <c r="F331" s="12" t="s">
        <v>336</v>
      </c>
      <c r="G331" s="17" t="s">
        <v>2994</v>
      </c>
      <c r="H331" s="10" t="s">
        <v>8</v>
      </c>
      <c r="I331" s="12" t="s">
        <v>1986</v>
      </c>
      <c r="J331" s="9">
        <f t="shared" si="14"/>
        <v>2007</v>
      </c>
      <c r="K331" s="13">
        <f t="shared" ca="1" si="15"/>
        <v>10</v>
      </c>
      <c r="L331">
        <v>2007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1690</v>
      </c>
      <c r="F332" s="12" t="s">
        <v>337</v>
      </c>
      <c r="G332" s="17" t="s">
        <v>2999</v>
      </c>
      <c r="H332" s="10" t="s">
        <v>8</v>
      </c>
      <c r="I332" s="12" t="s">
        <v>1987</v>
      </c>
      <c r="J332" s="9">
        <f t="shared" si="14"/>
        <v>2006</v>
      </c>
      <c r="K332" s="13">
        <f t="shared" ca="1" si="15"/>
        <v>11</v>
      </c>
      <c r="L332">
        <v>2006</v>
      </c>
      <c r="N332" s="20"/>
    </row>
    <row r="333" spans="1:14" ht="22.5" hidden="1" customHeight="1" x14ac:dyDescent="0.25">
      <c r="A333" s="17" t="s">
        <v>3001</v>
      </c>
      <c r="B333" s="17"/>
      <c r="C333" s="10">
        <v>5</v>
      </c>
      <c r="D333" s="10" t="s">
        <v>1670</v>
      </c>
      <c r="E333" s="11" t="s">
        <v>1691</v>
      </c>
      <c r="F333" s="12" t="s">
        <v>338</v>
      </c>
      <c r="G333" s="17" t="s">
        <v>2999</v>
      </c>
      <c r="H333" s="10" t="s">
        <v>8</v>
      </c>
      <c r="I333" s="12" t="s">
        <v>1988</v>
      </c>
      <c r="J333" s="9">
        <f t="shared" si="14"/>
        <v>2006</v>
      </c>
      <c r="K333" s="13">
        <f t="shared" ca="1" si="15"/>
        <v>11</v>
      </c>
      <c r="L333">
        <v>2006</v>
      </c>
      <c r="N333" s="20"/>
    </row>
    <row r="334" spans="1:14" ht="22.5" hidden="1" customHeight="1" x14ac:dyDescent="0.25">
      <c r="A334" s="17"/>
      <c r="B334" s="17"/>
      <c r="C334" s="10">
        <v>5</v>
      </c>
      <c r="D334" s="10" t="s">
        <v>1670</v>
      </c>
      <c r="E334" s="11" t="s">
        <v>1693</v>
      </c>
      <c r="F334" s="12" t="s">
        <v>339</v>
      </c>
      <c r="G334" s="17" t="s">
        <v>2994</v>
      </c>
      <c r="H334" s="10" t="s">
        <v>8</v>
      </c>
      <c r="I334" s="12" t="s">
        <v>1989</v>
      </c>
      <c r="J334" s="9">
        <f t="shared" si="14"/>
        <v>2007</v>
      </c>
      <c r="K334" s="13">
        <f t="shared" ca="1" si="15"/>
        <v>10</v>
      </c>
      <c r="L334">
        <v>2007</v>
      </c>
      <c r="N334" s="20"/>
    </row>
    <row r="335" spans="1:14" ht="22.5" hidden="1" customHeight="1" x14ac:dyDescent="0.25">
      <c r="A335" s="17" t="s">
        <v>3001</v>
      </c>
      <c r="B335" s="17"/>
      <c r="C335" s="10">
        <v>5</v>
      </c>
      <c r="D335" s="10" t="s">
        <v>1670</v>
      </c>
      <c r="E335" s="11" t="s">
        <v>1694</v>
      </c>
      <c r="F335" s="12" t="s">
        <v>340</v>
      </c>
      <c r="G335" s="17" t="s">
        <v>2994</v>
      </c>
      <c r="H335" s="10" t="s">
        <v>9</v>
      </c>
      <c r="I335" s="12" t="s">
        <v>1941</v>
      </c>
      <c r="J335" s="9">
        <f t="shared" si="14"/>
        <v>2007</v>
      </c>
      <c r="K335" s="13">
        <f t="shared" ca="1" si="15"/>
        <v>10</v>
      </c>
      <c r="L335">
        <v>2007</v>
      </c>
      <c r="N335" s="20"/>
    </row>
    <row r="336" spans="1:14" ht="22.5" hidden="1" customHeight="1" x14ac:dyDescent="0.25">
      <c r="A336" s="17"/>
      <c r="B336" s="17"/>
      <c r="C336" s="10">
        <v>5</v>
      </c>
      <c r="D336" s="10" t="s">
        <v>1670</v>
      </c>
      <c r="E336" s="11" t="s">
        <v>1695</v>
      </c>
      <c r="F336" s="12" t="s">
        <v>341</v>
      </c>
      <c r="G336" s="17" t="s">
        <v>2994</v>
      </c>
      <c r="H336" s="10" t="s">
        <v>8</v>
      </c>
      <c r="I336" s="12" t="s">
        <v>1990</v>
      </c>
      <c r="J336" s="9">
        <f t="shared" si="14"/>
        <v>2007</v>
      </c>
      <c r="K336" s="13">
        <f t="shared" ca="1" si="15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1696</v>
      </c>
      <c r="F337" s="12" t="s">
        <v>342</v>
      </c>
      <c r="G337" s="17" t="s">
        <v>2994</v>
      </c>
      <c r="H337" s="10" t="s">
        <v>8</v>
      </c>
      <c r="I337" s="12" t="s">
        <v>1991</v>
      </c>
      <c r="J337" s="9">
        <f t="shared" si="14"/>
        <v>2007</v>
      </c>
      <c r="K337" s="13">
        <f t="shared" ca="1" si="15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1697</v>
      </c>
      <c r="F338" s="12" t="s">
        <v>343</v>
      </c>
      <c r="G338" s="17" t="s">
        <v>2994</v>
      </c>
      <c r="H338" s="10" t="s">
        <v>9</v>
      </c>
      <c r="I338" s="12" t="s">
        <v>1940</v>
      </c>
      <c r="J338" s="9">
        <f t="shared" si="14"/>
        <v>2007</v>
      </c>
      <c r="K338" s="13">
        <f t="shared" ca="1" si="15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1698</v>
      </c>
      <c r="F339" s="12" t="s">
        <v>344</v>
      </c>
      <c r="G339" s="17" t="s">
        <v>2994</v>
      </c>
      <c r="H339" s="10" t="s">
        <v>9</v>
      </c>
      <c r="I339" s="12" t="s">
        <v>1830</v>
      </c>
      <c r="J339" s="9">
        <f t="shared" si="14"/>
        <v>2007</v>
      </c>
      <c r="K339" s="13">
        <f t="shared" ca="1" si="15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1699</v>
      </c>
      <c r="F340" s="12" t="s">
        <v>345</v>
      </c>
      <c r="G340" s="17" t="s">
        <v>2994</v>
      </c>
      <c r="H340" s="10" t="s">
        <v>9</v>
      </c>
      <c r="I340" s="12" t="s">
        <v>1992</v>
      </c>
      <c r="J340" s="9">
        <f t="shared" si="14"/>
        <v>2007</v>
      </c>
      <c r="K340" s="13">
        <f t="shared" ca="1" si="15"/>
        <v>10</v>
      </c>
      <c r="L340">
        <v>2007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1700</v>
      </c>
      <c r="F341" s="12" t="s">
        <v>346</v>
      </c>
      <c r="G341" s="17" t="s">
        <v>2999</v>
      </c>
      <c r="H341" s="10" t="s">
        <v>8</v>
      </c>
      <c r="I341" s="12" t="s">
        <v>1993</v>
      </c>
      <c r="J341" s="9">
        <f t="shared" si="14"/>
        <v>2006</v>
      </c>
      <c r="K341" s="13">
        <f t="shared" ca="1" si="15"/>
        <v>11</v>
      </c>
      <c r="L341">
        <v>2006</v>
      </c>
      <c r="N341" s="20"/>
    </row>
    <row r="342" spans="1:14" ht="22.5" hidden="1" customHeight="1" x14ac:dyDescent="0.25">
      <c r="A342" s="17" t="s">
        <v>3001</v>
      </c>
      <c r="B342" s="17"/>
      <c r="C342" s="10">
        <v>5</v>
      </c>
      <c r="D342" s="10" t="s">
        <v>1670</v>
      </c>
      <c r="E342" s="11" t="s">
        <v>1701</v>
      </c>
      <c r="F342" s="12" t="s">
        <v>347</v>
      </c>
      <c r="G342" s="17" t="s">
        <v>2994</v>
      </c>
      <c r="H342" s="10" t="s">
        <v>9</v>
      </c>
      <c r="I342" s="12" t="s">
        <v>1994</v>
      </c>
      <c r="J342" s="9">
        <f t="shared" si="14"/>
        <v>2007</v>
      </c>
      <c r="K342" s="13">
        <f t="shared" ca="1" si="15"/>
        <v>10</v>
      </c>
      <c r="L342">
        <v>2007</v>
      </c>
      <c r="N342" s="20"/>
    </row>
    <row r="343" spans="1:14" ht="22.5" hidden="1" customHeight="1" x14ac:dyDescent="0.25">
      <c r="A343" s="17"/>
      <c r="B343" s="17"/>
      <c r="C343" s="10">
        <v>5</v>
      </c>
      <c r="D343" s="10" t="s">
        <v>1670</v>
      </c>
      <c r="E343" s="11" t="s">
        <v>1702</v>
      </c>
      <c r="F343" s="12" t="s">
        <v>348</v>
      </c>
      <c r="G343" s="17" t="s">
        <v>2999</v>
      </c>
      <c r="H343" s="10" t="s">
        <v>9</v>
      </c>
      <c r="I343" s="12" t="s">
        <v>1995</v>
      </c>
      <c r="J343" s="9">
        <f t="shared" si="14"/>
        <v>2006</v>
      </c>
      <c r="K343" s="13">
        <f t="shared" ca="1" si="15"/>
        <v>11</v>
      </c>
      <c r="L343">
        <v>2006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1703</v>
      </c>
      <c r="F344" s="12" t="s">
        <v>349</v>
      </c>
      <c r="G344" s="17" t="s">
        <v>2994</v>
      </c>
      <c r="H344" s="10" t="s">
        <v>9</v>
      </c>
      <c r="I344" s="12" t="s">
        <v>1974</v>
      </c>
      <c r="J344" s="9">
        <f t="shared" si="14"/>
        <v>2007</v>
      </c>
      <c r="K344" s="13">
        <f t="shared" ca="1" si="15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1704</v>
      </c>
      <c r="F345" s="12" t="s">
        <v>350</v>
      </c>
      <c r="G345" s="17" t="s">
        <v>2994</v>
      </c>
      <c r="H345" s="10" t="s">
        <v>9</v>
      </c>
      <c r="I345" s="12" t="s">
        <v>1734</v>
      </c>
      <c r="J345" s="9">
        <f t="shared" si="14"/>
        <v>2007</v>
      </c>
      <c r="K345" s="13">
        <f t="shared" ca="1" si="15"/>
        <v>10</v>
      </c>
      <c r="L345">
        <v>2007</v>
      </c>
      <c r="N345" s="20"/>
    </row>
    <row r="346" spans="1:14" ht="22.5" hidden="1" customHeight="1" x14ac:dyDescent="0.25">
      <c r="A346" s="17" t="s">
        <v>3001</v>
      </c>
      <c r="B346" s="17"/>
      <c r="C346" s="10">
        <v>5</v>
      </c>
      <c r="D346" s="10" t="s">
        <v>1670</v>
      </c>
      <c r="E346" s="11" t="s">
        <v>1705</v>
      </c>
      <c r="F346" s="12" t="s">
        <v>351</v>
      </c>
      <c r="G346" s="17" t="s">
        <v>2994</v>
      </c>
      <c r="H346" s="10" t="s">
        <v>9</v>
      </c>
      <c r="I346" s="12" t="s">
        <v>1996</v>
      </c>
      <c r="J346" s="9">
        <f t="shared" si="14"/>
        <v>2007</v>
      </c>
      <c r="K346" s="13">
        <f t="shared" ca="1" si="15"/>
        <v>10</v>
      </c>
      <c r="L346">
        <v>2007</v>
      </c>
      <c r="N346" s="20"/>
    </row>
    <row r="347" spans="1:14" ht="22.5" hidden="1" customHeight="1" x14ac:dyDescent="0.25">
      <c r="A347" s="17"/>
      <c r="B347" s="17"/>
      <c r="C347" s="10">
        <v>5</v>
      </c>
      <c r="D347" s="10" t="s">
        <v>1670</v>
      </c>
      <c r="E347" s="11" t="s">
        <v>1706</v>
      </c>
      <c r="F347" s="12" t="s">
        <v>352</v>
      </c>
      <c r="G347" s="17" t="s">
        <v>2994</v>
      </c>
      <c r="H347" s="10" t="s">
        <v>8</v>
      </c>
      <c r="I347" s="12" t="s">
        <v>1997</v>
      </c>
      <c r="J347" s="9">
        <f t="shared" si="14"/>
        <v>2007</v>
      </c>
      <c r="K347" s="13">
        <f t="shared" ca="1" si="15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1707</v>
      </c>
      <c r="F348" s="12" t="s">
        <v>353</v>
      </c>
      <c r="G348" s="17" t="s">
        <v>2994</v>
      </c>
      <c r="H348" s="10" t="s">
        <v>8</v>
      </c>
      <c r="I348" s="12" t="s">
        <v>1961</v>
      </c>
      <c r="J348" s="9">
        <f t="shared" si="14"/>
        <v>2007</v>
      </c>
      <c r="K348" s="13">
        <f t="shared" ca="1" si="15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1670</v>
      </c>
      <c r="E349" s="11" t="s">
        <v>1708</v>
      </c>
      <c r="F349" s="12" t="s">
        <v>354</v>
      </c>
      <c r="G349" s="17" t="s">
        <v>2994</v>
      </c>
      <c r="H349" s="10" t="s">
        <v>8</v>
      </c>
      <c r="I349" s="12" t="s">
        <v>1998</v>
      </c>
      <c r="J349" s="9">
        <f t="shared" si="14"/>
        <v>2007</v>
      </c>
      <c r="K349" s="13">
        <f t="shared" ca="1" si="15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1681</v>
      </c>
      <c r="F350" s="12" t="s">
        <v>355</v>
      </c>
      <c r="G350" s="17" t="s">
        <v>2994</v>
      </c>
      <c r="H350" s="10" t="s">
        <v>8</v>
      </c>
      <c r="I350" s="12" t="s">
        <v>1893</v>
      </c>
      <c r="J350" s="9">
        <f t="shared" si="14"/>
        <v>2007</v>
      </c>
      <c r="K350" s="13">
        <f t="shared" ca="1" si="15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1682</v>
      </c>
      <c r="F351" s="12" t="s">
        <v>356</v>
      </c>
      <c r="G351" s="17" t="s">
        <v>2994</v>
      </c>
      <c r="H351" s="10" t="s">
        <v>8</v>
      </c>
      <c r="I351" s="12" t="s">
        <v>1999</v>
      </c>
      <c r="J351" s="9">
        <f t="shared" si="14"/>
        <v>2007</v>
      </c>
      <c r="K351" s="13">
        <f t="shared" ca="1" si="15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1683</v>
      </c>
      <c r="F352" s="12" t="s">
        <v>357</v>
      </c>
      <c r="G352" s="17" t="s">
        <v>2994</v>
      </c>
      <c r="H352" s="10" t="s">
        <v>9</v>
      </c>
      <c r="I352" s="12" t="s">
        <v>1941</v>
      </c>
      <c r="J352" s="9">
        <f t="shared" si="14"/>
        <v>2007</v>
      </c>
      <c r="K352" s="13">
        <f t="shared" ca="1" si="15"/>
        <v>10</v>
      </c>
      <c r="L352">
        <v>2007</v>
      </c>
      <c r="N352" s="20"/>
    </row>
    <row r="353" spans="1:14" ht="22.5" hidden="1" customHeight="1" x14ac:dyDescent="0.25">
      <c r="A353" s="17" t="s">
        <v>3001</v>
      </c>
      <c r="B353" s="17"/>
      <c r="C353" s="10">
        <v>5</v>
      </c>
      <c r="D353" s="10" t="s">
        <v>1671</v>
      </c>
      <c r="E353" s="11" t="s">
        <v>1684</v>
      </c>
      <c r="F353" s="12" t="s">
        <v>358</v>
      </c>
      <c r="G353" s="17" t="s">
        <v>2994</v>
      </c>
      <c r="H353" s="10" t="s">
        <v>9</v>
      </c>
      <c r="I353" s="12" t="s">
        <v>1940</v>
      </c>
      <c r="J353" s="9">
        <f t="shared" si="14"/>
        <v>2007</v>
      </c>
      <c r="K353" s="13">
        <f t="shared" ca="1" si="15"/>
        <v>10</v>
      </c>
      <c r="L353">
        <v>2007</v>
      </c>
      <c r="N353" s="20"/>
    </row>
    <row r="354" spans="1:14" ht="22.5" hidden="1" customHeight="1" x14ac:dyDescent="0.25">
      <c r="A354" s="17"/>
      <c r="B354" s="17"/>
      <c r="C354" s="10">
        <v>5</v>
      </c>
      <c r="D354" s="10" t="s">
        <v>1671</v>
      </c>
      <c r="E354" s="11" t="s">
        <v>1685</v>
      </c>
      <c r="F354" s="12" t="s">
        <v>359</v>
      </c>
      <c r="G354" s="17" t="s">
        <v>2994</v>
      </c>
      <c r="H354" s="10" t="s">
        <v>8</v>
      </c>
      <c r="I354" s="12" t="s">
        <v>2000</v>
      </c>
      <c r="J354" s="9">
        <f t="shared" si="14"/>
        <v>2007</v>
      </c>
      <c r="K354" s="13">
        <f t="shared" ca="1" si="15"/>
        <v>10</v>
      </c>
      <c r="L354">
        <v>2007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1686</v>
      </c>
      <c r="F355" s="12" t="s">
        <v>360</v>
      </c>
      <c r="G355" s="17" t="s">
        <v>2994</v>
      </c>
      <c r="H355" s="10" t="s">
        <v>9</v>
      </c>
      <c r="I355" s="12" t="s">
        <v>1795</v>
      </c>
      <c r="J355" s="9">
        <f t="shared" si="14"/>
        <v>2008</v>
      </c>
      <c r="K355" s="13">
        <f t="shared" ca="1" si="15"/>
        <v>9</v>
      </c>
      <c r="L355">
        <v>2008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1687</v>
      </c>
      <c r="F356" s="12" t="s">
        <v>361</v>
      </c>
      <c r="G356" s="17" t="s">
        <v>2994</v>
      </c>
      <c r="H356" s="10" t="s">
        <v>9</v>
      </c>
      <c r="I356" s="12" t="s">
        <v>2001</v>
      </c>
      <c r="J356" s="9">
        <f t="shared" si="14"/>
        <v>2007</v>
      </c>
      <c r="K356" s="13">
        <f t="shared" ca="1" si="15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1688</v>
      </c>
      <c r="F357" s="12" t="s">
        <v>362</v>
      </c>
      <c r="G357" s="17" t="s">
        <v>2994</v>
      </c>
      <c r="H357" s="10" t="s">
        <v>9</v>
      </c>
      <c r="I357" s="12" t="s">
        <v>2002</v>
      </c>
      <c r="J357" s="9">
        <f t="shared" si="14"/>
        <v>2007</v>
      </c>
      <c r="K357" s="13">
        <f t="shared" ca="1" si="15"/>
        <v>10</v>
      </c>
      <c r="L357">
        <v>2007</v>
      </c>
      <c r="N357" s="20"/>
    </row>
    <row r="358" spans="1:14" ht="22.5" hidden="1" customHeight="1" x14ac:dyDescent="0.25">
      <c r="A358" s="17" t="s">
        <v>3001</v>
      </c>
      <c r="B358" s="17"/>
      <c r="C358" s="10">
        <v>5</v>
      </c>
      <c r="D358" s="10" t="s">
        <v>1671</v>
      </c>
      <c r="E358" s="11" t="s">
        <v>1689</v>
      </c>
      <c r="F358" s="12" t="s">
        <v>363</v>
      </c>
      <c r="G358" s="17" t="s">
        <v>2994</v>
      </c>
      <c r="H358" s="10" t="s">
        <v>9</v>
      </c>
      <c r="I358" s="12" t="s">
        <v>2003</v>
      </c>
      <c r="J358" s="9">
        <f t="shared" si="14"/>
        <v>2007</v>
      </c>
      <c r="K358" s="13">
        <f t="shared" ca="1" si="15"/>
        <v>10</v>
      </c>
      <c r="L358">
        <v>2007</v>
      </c>
      <c r="N358" s="20"/>
    </row>
    <row r="359" spans="1:14" ht="22.5" hidden="1" customHeight="1" x14ac:dyDescent="0.25">
      <c r="A359" s="17"/>
      <c r="B359" s="17"/>
      <c r="C359" s="10">
        <v>5</v>
      </c>
      <c r="D359" s="10" t="s">
        <v>1671</v>
      </c>
      <c r="E359" s="11" t="s">
        <v>1690</v>
      </c>
      <c r="F359" s="12" t="s">
        <v>364</v>
      </c>
      <c r="G359" s="17" t="s">
        <v>2994</v>
      </c>
      <c r="H359" s="10" t="s">
        <v>8</v>
      </c>
      <c r="I359" s="12" t="s">
        <v>2004</v>
      </c>
      <c r="J359" s="9">
        <f t="shared" si="14"/>
        <v>2007</v>
      </c>
      <c r="K359" s="13">
        <f t="shared" ca="1" si="15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1691</v>
      </c>
      <c r="F360" s="12" t="s">
        <v>365</v>
      </c>
      <c r="G360" s="17" t="s">
        <v>2994</v>
      </c>
      <c r="H360" s="10" t="s">
        <v>9</v>
      </c>
      <c r="I360" s="12" t="s">
        <v>2005</v>
      </c>
      <c r="J360" s="9">
        <f t="shared" si="14"/>
        <v>2007</v>
      </c>
      <c r="K360" s="13">
        <f t="shared" ca="1" si="15"/>
        <v>10</v>
      </c>
      <c r="L360">
        <v>2007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1692</v>
      </c>
      <c r="F361" s="12" t="s">
        <v>366</v>
      </c>
      <c r="G361" s="17" t="s">
        <v>2999</v>
      </c>
      <c r="H361" s="10" t="s">
        <v>9</v>
      </c>
      <c r="I361" s="12" t="s">
        <v>2006</v>
      </c>
      <c r="J361" s="9">
        <f t="shared" si="14"/>
        <v>2006</v>
      </c>
      <c r="K361" s="13">
        <f t="shared" ca="1" si="15"/>
        <v>11</v>
      </c>
      <c r="L361">
        <v>2006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1693</v>
      </c>
      <c r="F362" s="12" t="s">
        <v>367</v>
      </c>
      <c r="G362" s="17" t="s">
        <v>2994</v>
      </c>
      <c r="H362" s="10" t="s">
        <v>9</v>
      </c>
      <c r="I362" s="12" t="s">
        <v>2007</v>
      </c>
      <c r="J362" s="9">
        <f t="shared" si="14"/>
        <v>2007</v>
      </c>
      <c r="K362" s="13">
        <f t="shared" ca="1" si="15"/>
        <v>10</v>
      </c>
      <c r="L362">
        <v>2007</v>
      </c>
      <c r="N362" s="20"/>
    </row>
    <row r="363" spans="1:14" ht="22.5" hidden="1" customHeight="1" x14ac:dyDescent="0.25">
      <c r="A363" s="17" t="s">
        <v>3001</v>
      </c>
      <c r="B363" s="17"/>
      <c r="C363" s="10">
        <v>5</v>
      </c>
      <c r="D363" s="10" t="s">
        <v>1671</v>
      </c>
      <c r="E363" s="11" t="s">
        <v>1694</v>
      </c>
      <c r="F363" s="12" t="s">
        <v>368</v>
      </c>
      <c r="G363" s="17" t="s">
        <v>2994</v>
      </c>
      <c r="H363" s="10" t="s">
        <v>9</v>
      </c>
      <c r="I363" s="12" t="s">
        <v>1943</v>
      </c>
      <c r="J363" s="9">
        <f t="shared" si="14"/>
        <v>2007</v>
      </c>
      <c r="K363" s="13">
        <f t="shared" ca="1" si="15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1695</v>
      </c>
      <c r="F364" s="12" t="s">
        <v>369</v>
      </c>
      <c r="G364" s="17" t="s">
        <v>2994</v>
      </c>
      <c r="H364" s="10" t="s">
        <v>9</v>
      </c>
      <c r="I364" s="12" t="s">
        <v>1900</v>
      </c>
      <c r="J364" s="9">
        <f t="shared" si="14"/>
        <v>2007</v>
      </c>
      <c r="K364" s="13">
        <f t="shared" ca="1" si="15"/>
        <v>10</v>
      </c>
      <c r="L364">
        <v>2007</v>
      </c>
      <c r="N364" s="20"/>
    </row>
    <row r="365" spans="1:14" ht="22.5" hidden="1" customHeight="1" x14ac:dyDescent="0.25">
      <c r="A365" s="17"/>
      <c r="B365" s="17"/>
      <c r="C365" s="10">
        <v>5</v>
      </c>
      <c r="D365" s="10" t="s">
        <v>1671</v>
      </c>
      <c r="E365" s="11" t="s">
        <v>1696</v>
      </c>
      <c r="F365" s="12" t="s">
        <v>370</v>
      </c>
      <c r="G365" s="17" t="s">
        <v>2994</v>
      </c>
      <c r="H365" s="10" t="s">
        <v>8</v>
      </c>
      <c r="I365" s="12" t="s">
        <v>2008</v>
      </c>
      <c r="J365" s="9">
        <f t="shared" si="14"/>
        <v>2007</v>
      </c>
      <c r="K365" s="13">
        <f t="shared" ca="1" si="15"/>
        <v>10</v>
      </c>
      <c r="L365">
        <v>2007</v>
      </c>
      <c r="N365" s="20"/>
    </row>
    <row r="366" spans="1:14" ht="22.5" hidden="1" customHeight="1" x14ac:dyDescent="0.25">
      <c r="A366" s="17" t="s">
        <v>3001</v>
      </c>
      <c r="B366" s="17"/>
      <c r="C366" s="10">
        <v>5</v>
      </c>
      <c r="D366" s="10" t="s">
        <v>1671</v>
      </c>
      <c r="E366" s="11" t="s">
        <v>1697</v>
      </c>
      <c r="F366" s="12" t="s">
        <v>371</v>
      </c>
      <c r="G366" s="17" t="s">
        <v>2994</v>
      </c>
      <c r="H366" s="10" t="s">
        <v>8</v>
      </c>
      <c r="I366" s="12" t="s">
        <v>2009</v>
      </c>
      <c r="J366" s="9">
        <f t="shared" si="14"/>
        <v>2007</v>
      </c>
      <c r="K366" s="13">
        <f t="shared" ca="1" si="15"/>
        <v>10</v>
      </c>
      <c r="L366">
        <v>2007</v>
      </c>
      <c r="N366" s="20"/>
    </row>
    <row r="367" spans="1:14" ht="22.5" hidden="1" customHeight="1" x14ac:dyDescent="0.25">
      <c r="A367" s="17"/>
      <c r="B367" s="17"/>
      <c r="C367" s="10">
        <v>5</v>
      </c>
      <c r="D367" s="10" t="s">
        <v>1671</v>
      </c>
      <c r="E367" s="11" t="s">
        <v>1698</v>
      </c>
      <c r="F367" s="12" t="s">
        <v>372</v>
      </c>
      <c r="G367" s="17" t="s">
        <v>2999</v>
      </c>
      <c r="H367" s="10" t="s">
        <v>8</v>
      </c>
      <c r="I367" s="12" t="s">
        <v>2010</v>
      </c>
      <c r="J367" s="9">
        <f t="shared" si="14"/>
        <v>2006</v>
      </c>
      <c r="K367" s="13">
        <f t="shared" ca="1" si="15"/>
        <v>11</v>
      </c>
      <c r="L367">
        <v>2006</v>
      </c>
      <c r="N367" s="20"/>
    </row>
    <row r="368" spans="1:14" ht="22.5" hidden="1" customHeight="1" x14ac:dyDescent="0.25">
      <c r="A368" s="17" t="s">
        <v>3001</v>
      </c>
      <c r="B368" s="17"/>
      <c r="C368" s="10">
        <v>5</v>
      </c>
      <c r="D368" s="10" t="s">
        <v>1671</v>
      </c>
      <c r="E368" s="11" t="s">
        <v>1699</v>
      </c>
      <c r="F368" s="12" t="s">
        <v>373</v>
      </c>
      <c r="G368" s="17" t="s">
        <v>2994</v>
      </c>
      <c r="H368" s="10" t="s">
        <v>8</v>
      </c>
      <c r="I368" s="12" t="s">
        <v>2011</v>
      </c>
      <c r="J368" s="9">
        <f t="shared" si="14"/>
        <v>2007</v>
      </c>
      <c r="K368" s="13">
        <f t="shared" ca="1" si="15"/>
        <v>10</v>
      </c>
      <c r="L368">
        <v>2007</v>
      </c>
      <c r="N368" s="20"/>
    </row>
    <row r="369" spans="1:14" ht="22.5" hidden="1" customHeight="1" x14ac:dyDescent="0.25">
      <c r="A369" s="17"/>
      <c r="B369" s="17"/>
      <c r="C369" s="10">
        <v>5</v>
      </c>
      <c r="D369" s="10" t="s">
        <v>1671</v>
      </c>
      <c r="E369" s="11" t="s">
        <v>1700</v>
      </c>
      <c r="F369" s="12" t="s">
        <v>374</v>
      </c>
      <c r="G369" s="17" t="s">
        <v>2999</v>
      </c>
      <c r="H369" s="10" t="s">
        <v>8</v>
      </c>
      <c r="I369" s="12" t="s">
        <v>2012</v>
      </c>
      <c r="J369" s="9">
        <f t="shared" si="14"/>
        <v>2006</v>
      </c>
      <c r="K369" s="13">
        <f t="shared" ca="1" si="15"/>
        <v>11</v>
      </c>
      <c r="L369">
        <v>2006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1701</v>
      </c>
      <c r="F370" s="12" t="s">
        <v>375</v>
      </c>
      <c r="G370" s="17" t="s">
        <v>2994</v>
      </c>
      <c r="H370" s="10" t="s">
        <v>8</v>
      </c>
      <c r="I370" s="12" t="s">
        <v>2013</v>
      </c>
      <c r="J370" s="9">
        <f t="shared" si="14"/>
        <v>2007</v>
      </c>
      <c r="K370" s="13">
        <f t="shared" ca="1" si="15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1702</v>
      </c>
      <c r="F371" s="12" t="s">
        <v>376</v>
      </c>
      <c r="G371" s="17" t="s">
        <v>2994</v>
      </c>
      <c r="H371" s="10" t="s">
        <v>8</v>
      </c>
      <c r="I371" s="12" t="s">
        <v>1889</v>
      </c>
      <c r="J371" s="9">
        <f t="shared" si="14"/>
        <v>2007</v>
      </c>
      <c r="K371" s="13">
        <f t="shared" ca="1" si="15"/>
        <v>10</v>
      </c>
      <c r="L371">
        <v>2007</v>
      </c>
      <c r="N371" s="20"/>
    </row>
    <row r="372" spans="1:14" ht="22.5" hidden="1" customHeight="1" x14ac:dyDescent="0.25">
      <c r="A372" s="17" t="s">
        <v>3001</v>
      </c>
      <c r="B372" s="17"/>
      <c r="C372" s="10">
        <v>5</v>
      </c>
      <c r="D372" s="10" t="s">
        <v>1671</v>
      </c>
      <c r="E372" s="11" t="s">
        <v>1703</v>
      </c>
      <c r="F372" s="12" t="s">
        <v>377</v>
      </c>
      <c r="G372" s="17" t="s">
        <v>2994</v>
      </c>
      <c r="H372" s="10" t="s">
        <v>8</v>
      </c>
      <c r="I372" s="12" t="s">
        <v>1900</v>
      </c>
      <c r="J372" s="9">
        <f t="shared" si="14"/>
        <v>2007</v>
      </c>
      <c r="K372" s="13">
        <f t="shared" ca="1" si="15"/>
        <v>10</v>
      </c>
      <c r="L372">
        <v>2007</v>
      </c>
      <c r="N372" s="20"/>
    </row>
    <row r="373" spans="1:14" ht="22.5" hidden="1" customHeight="1" x14ac:dyDescent="0.25">
      <c r="A373" s="17"/>
      <c r="B373" s="17"/>
      <c r="C373" s="10">
        <v>5</v>
      </c>
      <c r="D373" s="10" t="s">
        <v>1671</v>
      </c>
      <c r="E373" s="11" t="s">
        <v>1704</v>
      </c>
      <c r="F373" s="12" t="s">
        <v>378</v>
      </c>
      <c r="G373" s="17" t="s">
        <v>2994</v>
      </c>
      <c r="H373" s="10" t="s">
        <v>8</v>
      </c>
      <c r="I373" s="12" t="s">
        <v>2014</v>
      </c>
      <c r="J373" s="9">
        <f t="shared" si="14"/>
        <v>2007</v>
      </c>
      <c r="K373" s="13">
        <f t="shared" ca="1" si="15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1705</v>
      </c>
      <c r="F374" s="12" t="s">
        <v>379</v>
      </c>
      <c r="G374" s="17" t="s">
        <v>2994</v>
      </c>
      <c r="H374" s="10" t="s">
        <v>8</v>
      </c>
      <c r="I374" s="12" t="s">
        <v>2015</v>
      </c>
      <c r="J374" s="9">
        <f t="shared" si="14"/>
        <v>2007</v>
      </c>
      <c r="K374" s="13">
        <f t="shared" ca="1" si="15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1706</v>
      </c>
      <c r="F375" s="12" t="s">
        <v>380</v>
      </c>
      <c r="G375" s="17" t="s">
        <v>2994</v>
      </c>
      <c r="H375" s="10" t="s">
        <v>8</v>
      </c>
      <c r="I375" s="12" t="s">
        <v>1876</v>
      </c>
      <c r="J375" s="9">
        <f t="shared" si="14"/>
        <v>2007</v>
      </c>
      <c r="K375" s="13">
        <f t="shared" ca="1" si="15"/>
        <v>10</v>
      </c>
      <c r="L375">
        <v>2007</v>
      </c>
      <c r="N375" s="20"/>
    </row>
    <row r="376" spans="1:14" ht="22.5" hidden="1" customHeight="1" x14ac:dyDescent="0.25">
      <c r="A376" s="17" t="s">
        <v>3001</v>
      </c>
      <c r="B376" s="17"/>
      <c r="C376" s="10">
        <v>5</v>
      </c>
      <c r="D376" s="10" t="s">
        <v>1671</v>
      </c>
      <c r="E376" s="11" t="s">
        <v>1707</v>
      </c>
      <c r="F376" s="12" t="s">
        <v>381</v>
      </c>
      <c r="G376" s="17" t="s">
        <v>2994</v>
      </c>
      <c r="H376" s="10" t="s">
        <v>8</v>
      </c>
      <c r="I376" s="12" t="s">
        <v>1865</v>
      </c>
      <c r="J376" s="9">
        <f t="shared" si="14"/>
        <v>2007</v>
      </c>
      <c r="K376" s="13">
        <f t="shared" ca="1" si="15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5</v>
      </c>
      <c r="D377" s="10" t="s">
        <v>1671</v>
      </c>
      <c r="E377" s="11" t="s">
        <v>1708</v>
      </c>
      <c r="F377" s="12" t="s">
        <v>382</v>
      </c>
      <c r="G377" s="17" t="s">
        <v>2994</v>
      </c>
      <c r="H377" s="10" t="s">
        <v>8</v>
      </c>
      <c r="I377" s="12" t="s">
        <v>1951</v>
      </c>
      <c r="J377" s="9">
        <f t="shared" si="14"/>
        <v>2007</v>
      </c>
      <c r="K377" s="13">
        <f t="shared" ca="1" si="15"/>
        <v>10</v>
      </c>
      <c r="L377">
        <v>2007</v>
      </c>
      <c r="N377" s="20"/>
    </row>
    <row r="378" spans="1:14" ht="22.5" hidden="1" customHeight="1" x14ac:dyDescent="0.25">
      <c r="A378" s="17"/>
      <c r="B378" s="17"/>
      <c r="C378" s="10">
        <v>6</v>
      </c>
      <c r="D378" s="10" t="s">
        <v>1665</v>
      </c>
      <c r="E378" s="11" t="s">
        <v>1681</v>
      </c>
      <c r="F378" s="12" t="s">
        <v>383</v>
      </c>
      <c r="G378" s="17" t="s">
        <v>2999</v>
      </c>
      <c r="H378" s="10" t="s">
        <v>8</v>
      </c>
      <c r="I378" s="12" t="s">
        <v>2016</v>
      </c>
      <c r="J378" s="9">
        <f t="shared" si="14"/>
        <v>2005</v>
      </c>
      <c r="K378" s="13">
        <f t="shared" ca="1" si="15"/>
        <v>12</v>
      </c>
      <c r="L378">
        <v>2005</v>
      </c>
      <c r="N378" s="20"/>
    </row>
    <row r="379" spans="1:14" ht="22.5" hidden="1" customHeight="1" x14ac:dyDescent="0.25">
      <c r="A379" s="17" t="s">
        <v>3001</v>
      </c>
      <c r="B379" s="17"/>
      <c r="C379" s="10">
        <v>6</v>
      </c>
      <c r="D379" s="10" t="s">
        <v>1665</v>
      </c>
      <c r="E379" s="11" t="s">
        <v>1682</v>
      </c>
      <c r="F379" s="12" t="s">
        <v>384</v>
      </c>
      <c r="G379" s="17" t="s">
        <v>2999</v>
      </c>
      <c r="H379" s="10" t="s">
        <v>8</v>
      </c>
      <c r="I379" s="12" t="s">
        <v>2017</v>
      </c>
      <c r="J379" s="9">
        <f t="shared" si="14"/>
        <v>2006</v>
      </c>
      <c r="K379" s="13">
        <f t="shared" ca="1" si="15"/>
        <v>11</v>
      </c>
      <c r="L379">
        <v>2006</v>
      </c>
      <c r="N379" s="20"/>
    </row>
    <row r="380" spans="1:14" ht="22.5" hidden="1" customHeight="1" x14ac:dyDescent="0.25">
      <c r="A380" s="17"/>
      <c r="B380" s="17"/>
      <c r="C380" s="10">
        <v>6</v>
      </c>
      <c r="D380" s="10" t="s">
        <v>1665</v>
      </c>
      <c r="E380" s="11" t="s">
        <v>1683</v>
      </c>
      <c r="F380" s="12" t="s">
        <v>385</v>
      </c>
      <c r="G380" s="17" t="s">
        <v>2999</v>
      </c>
      <c r="H380" s="10" t="s">
        <v>9</v>
      </c>
      <c r="I380" s="12" t="s">
        <v>2018</v>
      </c>
      <c r="J380" s="9">
        <f t="shared" si="14"/>
        <v>2006</v>
      </c>
      <c r="K380" s="13">
        <f t="shared" ca="1" si="15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1684</v>
      </c>
      <c r="F381" s="12" t="s">
        <v>386</v>
      </c>
      <c r="G381" s="17" t="s">
        <v>2999</v>
      </c>
      <c r="H381" s="10" t="s">
        <v>8</v>
      </c>
      <c r="I381" s="12" t="s">
        <v>2019</v>
      </c>
      <c r="J381" s="9">
        <f t="shared" si="14"/>
        <v>2006</v>
      </c>
      <c r="K381" s="13">
        <f t="shared" ca="1" si="15"/>
        <v>11</v>
      </c>
      <c r="L381">
        <v>2006</v>
      </c>
      <c r="N381" s="20"/>
    </row>
    <row r="382" spans="1:14" ht="22.5" hidden="1" customHeight="1" x14ac:dyDescent="0.25">
      <c r="A382" s="17" t="s">
        <v>3001</v>
      </c>
      <c r="B382" s="17"/>
      <c r="C382" s="10">
        <v>6</v>
      </c>
      <c r="D382" s="10" t="s">
        <v>1665</v>
      </c>
      <c r="E382" s="11" t="s">
        <v>1686</v>
      </c>
      <c r="F382" s="12" t="s">
        <v>387</v>
      </c>
      <c r="G382" s="17" t="s">
        <v>2999</v>
      </c>
      <c r="H382" s="10" t="s">
        <v>8</v>
      </c>
      <c r="I382" s="12" t="s">
        <v>2020</v>
      </c>
      <c r="J382" s="9">
        <f t="shared" si="14"/>
        <v>2006</v>
      </c>
      <c r="K382" s="13">
        <f t="shared" ca="1" si="15"/>
        <v>11</v>
      </c>
      <c r="L382">
        <v>2006</v>
      </c>
      <c r="N382" s="20"/>
    </row>
    <row r="383" spans="1:14" ht="22.5" hidden="1" customHeight="1" x14ac:dyDescent="0.25">
      <c r="A383" s="17"/>
      <c r="B383" s="17"/>
      <c r="C383" s="10">
        <v>6</v>
      </c>
      <c r="D383" s="10" t="s">
        <v>1665</v>
      </c>
      <c r="E383" s="11" t="s">
        <v>1687</v>
      </c>
      <c r="F383" s="12" t="s">
        <v>388</v>
      </c>
      <c r="G383" s="17" t="s">
        <v>2999</v>
      </c>
      <c r="H383" s="10" t="s">
        <v>9</v>
      </c>
      <c r="I383" s="12" t="s">
        <v>2021</v>
      </c>
      <c r="J383" s="9">
        <f t="shared" si="14"/>
        <v>2006</v>
      </c>
      <c r="K383" s="13">
        <f t="shared" ca="1" si="15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1688</v>
      </c>
      <c r="F384" s="12" t="s">
        <v>389</v>
      </c>
      <c r="G384" s="17" t="s">
        <v>2999</v>
      </c>
      <c r="H384" s="10" t="s">
        <v>8</v>
      </c>
      <c r="I384" s="12" t="s">
        <v>2022</v>
      </c>
      <c r="J384" s="9">
        <f t="shared" si="14"/>
        <v>2006</v>
      </c>
      <c r="K384" s="13">
        <f t="shared" ca="1" si="15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1689</v>
      </c>
      <c r="F385" s="12" t="s">
        <v>390</v>
      </c>
      <c r="G385" s="17" t="s">
        <v>2999</v>
      </c>
      <c r="H385" s="10" t="s">
        <v>9</v>
      </c>
      <c r="I385" s="12" t="s">
        <v>2023</v>
      </c>
      <c r="J385" s="9">
        <f t="shared" si="14"/>
        <v>2006</v>
      </c>
      <c r="K385" s="13">
        <f t="shared" ca="1" si="15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1690</v>
      </c>
      <c r="F386" s="12" t="s">
        <v>391</v>
      </c>
      <c r="G386" s="17" t="s">
        <v>2999</v>
      </c>
      <c r="H386" s="10" t="s">
        <v>9</v>
      </c>
      <c r="I386" s="12" t="s">
        <v>2024</v>
      </c>
      <c r="J386" s="9">
        <f t="shared" si="14"/>
        <v>2006</v>
      </c>
      <c r="K386" s="13">
        <f t="shared" ca="1" si="15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1691</v>
      </c>
      <c r="F387" s="12" t="s">
        <v>392</v>
      </c>
      <c r="G387" s="17" t="s">
        <v>2999</v>
      </c>
      <c r="H387" s="10" t="s">
        <v>8</v>
      </c>
      <c r="I387" s="12" t="s">
        <v>2025</v>
      </c>
      <c r="J387" s="9">
        <f t="shared" si="14"/>
        <v>2006</v>
      </c>
      <c r="K387" s="13">
        <f t="shared" ca="1" si="15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1692</v>
      </c>
      <c r="F388" s="12" t="s">
        <v>393</v>
      </c>
      <c r="G388" s="17" t="s">
        <v>2999</v>
      </c>
      <c r="H388" s="10" t="s">
        <v>9</v>
      </c>
      <c r="I388" s="12" t="s">
        <v>2026</v>
      </c>
      <c r="J388" s="9">
        <f t="shared" si="14"/>
        <v>2006</v>
      </c>
      <c r="K388" s="13">
        <f t="shared" ca="1" si="15"/>
        <v>11</v>
      </c>
      <c r="L388">
        <v>2006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1693</v>
      </c>
      <c r="F389" s="12" t="s">
        <v>394</v>
      </c>
      <c r="G389" s="17" t="s">
        <v>2999</v>
      </c>
      <c r="H389" s="10" t="s">
        <v>8</v>
      </c>
      <c r="I389" s="12" t="s">
        <v>2027</v>
      </c>
      <c r="J389" s="9">
        <f t="shared" ref="J389:J452" si="16">YEAR(I389)</f>
        <v>2005</v>
      </c>
      <c r="K389" s="13">
        <f t="shared" ref="K389:K452" ca="1" si="17">(YEAR(NOW())-YEAR(I389))</f>
        <v>12</v>
      </c>
      <c r="L389">
        <v>2005</v>
      </c>
      <c r="N389" s="20"/>
    </row>
    <row r="390" spans="1:14" ht="22.5" hidden="1" customHeight="1" x14ac:dyDescent="0.25">
      <c r="A390" s="17" t="s">
        <v>3001</v>
      </c>
      <c r="B390" s="17"/>
      <c r="C390" s="10">
        <v>6</v>
      </c>
      <c r="D390" s="10" t="s">
        <v>1665</v>
      </c>
      <c r="E390" s="11" t="s">
        <v>1694</v>
      </c>
      <c r="F390" s="12" t="s">
        <v>395</v>
      </c>
      <c r="G390" s="17" t="s">
        <v>2999</v>
      </c>
      <c r="H390" s="10" t="s">
        <v>8</v>
      </c>
      <c r="I390" s="12" t="s">
        <v>2028</v>
      </c>
      <c r="J390" s="9">
        <f t="shared" si="16"/>
        <v>2006</v>
      </c>
      <c r="K390" s="13">
        <f t="shared" ca="1" si="17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1695</v>
      </c>
      <c r="F391" s="12" t="s">
        <v>396</v>
      </c>
      <c r="G391" s="17" t="s">
        <v>2999</v>
      </c>
      <c r="H391" s="10" t="s">
        <v>8</v>
      </c>
      <c r="I391" s="12" t="s">
        <v>2029</v>
      </c>
      <c r="J391" s="9">
        <f t="shared" si="16"/>
        <v>2006</v>
      </c>
      <c r="K391" s="13">
        <f t="shared" ca="1" si="17"/>
        <v>11</v>
      </c>
      <c r="L391">
        <v>2006</v>
      </c>
      <c r="N391" s="20"/>
    </row>
    <row r="392" spans="1:14" ht="22.5" hidden="1" customHeight="1" x14ac:dyDescent="0.25">
      <c r="A392" s="17"/>
      <c r="B392" s="17"/>
      <c r="C392" s="10">
        <v>6</v>
      </c>
      <c r="D392" s="10" t="s">
        <v>1665</v>
      </c>
      <c r="E392" s="11" t="s">
        <v>1696</v>
      </c>
      <c r="F392" s="12" t="s">
        <v>397</v>
      </c>
      <c r="G392" s="17" t="s">
        <v>2999</v>
      </c>
      <c r="H392" s="10" t="s">
        <v>8</v>
      </c>
      <c r="I392" s="12" t="s">
        <v>2030</v>
      </c>
      <c r="J392" s="9">
        <f t="shared" si="16"/>
        <v>2005</v>
      </c>
      <c r="K392" s="13">
        <f t="shared" ca="1" si="17"/>
        <v>12</v>
      </c>
      <c r="L392">
        <v>2005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1697</v>
      </c>
      <c r="F393" s="12" t="s">
        <v>398</v>
      </c>
      <c r="G393" s="17" t="s">
        <v>2999</v>
      </c>
      <c r="H393" s="10" t="s">
        <v>8</v>
      </c>
      <c r="I393" s="12" t="s">
        <v>2031</v>
      </c>
      <c r="J393" s="9">
        <f t="shared" si="16"/>
        <v>2006</v>
      </c>
      <c r="K393" s="13">
        <f t="shared" ca="1" si="17"/>
        <v>11</v>
      </c>
      <c r="L393">
        <v>2006</v>
      </c>
      <c r="N393" s="20"/>
    </row>
    <row r="394" spans="1:14" ht="22.5" hidden="1" customHeight="1" x14ac:dyDescent="0.25">
      <c r="A394" s="17" t="s">
        <v>3001</v>
      </c>
      <c r="B394" s="17"/>
      <c r="C394" s="10">
        <v>6</v>
      </c>
      <c r="D394" s="10" t="s">
        <v>1665</v>
      </c>
      <c r="E394" s="11" t="s">
        <v>1698</v>
      </c>
      <c r="F394" s="12" t="s">
        <v>399</v>
      </c>
      <c r="G394" s="17" t="s">
        <v>2999</v>
      </c>
      <c r="H394" s="10" t="s">
        <v>8</v>
      </c>
      <c r="I394" s="12" t="s">
        <v>2032</v>
      </c>
      <c r="J394" s="9">
        <f t="shared" si="16"/>
        <v>2006</v>
      </c>
      <c r="K394" s="13">
        <f t="shared" ca="1" si="17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1699</v>
      </c>
      <c r="F395" s="12" t="s">
        <v>400</v>
      </c>
      <c r="G395" s="17" t="s">
        <v>2999</v>
      </c>
      <c r="H395" s="10" t="s">
        <v>8</v>
      </c>
      <c r="I395" s="12" t="s">
        <v>1923</v>
      </c>
      <c r="J395" s="9">
        <f t="shared" si="16"/>
        <v>2006</v>
      </c>
      <c r="K395" s="13">
        <f t="shared" ca="1" si="17"/>
        <v>11</v>
      </c>
      <c r="L395">
        <v>2006</v>
      </c>
      <c r="N395" s="20"/>
    </row>
    <row r="396" spans="1:14" ht="22.5" hidden="1" customHeight="1" x14ac:dyDescent="0.25">
      <c r="A396" s="17"/>
      <c r="B396" s="17"/>
      <c r="C396" s="10">
        <v>6</v>
      </c>
      <c r="D396" s="10" t="s">
        <v>1665</v>
      </c>
      <c r="E396" s="11" t="s">
        <v>1700</v>
      </c>
      <c r="F396" s="12" t="s">
        <v>401</v>
      </c>
      <c r="G396" s="17" t="s">
        <v>2999</v>
      </c>
      <c r="H396" s="10" t="s">
        <v>9</v>
      </c>
      <c r="I396" s="12" t="s">
        <v>2033</v>
      </c>
      <c r="J396" s="9">
        <f t="shared" si="16"/>
        <v>2005</v>
      </c>
      <c r="K396" s="13">
        <f t="shared" ca="1" si="17"/>
        <v>12</v>
      </c>
      <c r="L396">
        <v>2005</v>
      </c>
      <c r="N396" s="20"/>
    </row>
    <row r="397" spans="1:14" ht="22.5" hidden="1" customHeight="1" x14ac:dyDescent="0.25">
      <c r="A397" s="17" t="s">
        <v>3001</v>
      </c>
      <c r="B397" s="17"/>
      <c r="C397" s="10">
        <v>6</v>
      </c>
      <c r="D397" s="10" t="s">
        <v>1665</v>
      </c>
      <c r="E397" s="11" t="s">
        <v>1701</v>
      </c>
      <c r="F397" s="12" t="s">
        <v>402</v>
      </c>
      <c r="G397" s="17" t="s">
        <v>2999</v>
      </c>
      <c r="H397" s="10" t="s">
        <v>9</v>
      </c>
      <c r="I397" s="12" t="s">
        <v>2034</v>
      </c>
      <c r="J397" s="9">
        <f t="shared" si="16"/>
        <v>2005</v>
      </c>
      <c r="K397" s="13">
        <f t="shared" ca="1" si="17"/>
        <v>12</v>
      </c>
      <c r="L397">
        <v>2005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1702</v>
      </c>
      <c r="F398" s="12" t="s">
        <v>403</v>
      </c>
      <c r="G398" s="17" t="s">
        <v>2999</v>
      </c>
      <c r="H398" s="10" t="s">
        <v>9</v>
      </c>
      <c r="I398" s="12" t="s">
        <v>2035</v>
      </c>
      <c r="J398" s="9">
        <f t="shared" si="16"/>
        <v>2006</v>
      </c>
      <c r="K398" s="13">
        <f t="shared" ca="1" si="17"/>
        <v>11</v>
      </c>
      <c r="L398">
        <v>2006</v>
      </c>
      <c r="N398" s="20"/>
    </row>
    <row r="399" spans="1:14" ht="22.5" hidden="1" customHeight="1" x14ac:dyDescent="0.25">
      <c r="A399" s="17"/>
      <c r="B399" s="17"/>
      <c r="C399" s="10">
        <v>6</v>
      </c>
      <c r="D399" s="10" t="s">
        <v>1665</v>
      </c>
      <c r="E399" s="11" t="s">
        <v>1703</v>
      </c>
      <c r="F399" s="12" t="s">
        <v>404</v>
      </c>
      <c r="G399" s="17" t="s">
        <v>2999</v>
      </c>
      <c r="H399" s="10" t="s">
        <v>9</v>
      </c>
      <c r="I399" s="12" t="s">
        <v>2010</v>
      </c>
      <c r="J399" s="9">
        <f t="shared" si="16"/>
        <v>2006</v>
      </c>
      <c r="K399" s="13">
        <f t="shared" ca="1" si="17"/>
        <v>11</v>
      </c>
      <c r="L399">
        <v>2006</v>
      </c>
      <c r="N399" s="20"/>
    </row>
    <row r="400" spans="1:14" ht="22.5" hidden="1" customHeight="1" x14ac:dyDescent="0.25">
      <c r="A400" s="17" t="s">
        <v>3001</v>
      </c>
      <c r="B400" s="17"/>
      <c r="C400" s="10">
        <v>6</v>
      </c>
      <c r="D400" s="10" t="s">
        <v>1665</v>
      </c>
      <c r="E400" s="11" t="s">
        <v>1704</v>
      </c>
      <c r="F400" s="12" t="s">
        <v>405</v>
      </c>
      <c r="G400" s="17" t="s">
        <v>2999</v>
      </c>
      <c r="H400" s="10" t="s">
        <v>9</v>
      </c>
      <c r="I400" s="12" t="s">
        <v>2036</v>
      </c>
      <c r="J400" s="9">
        <f t="shared" si="16"/>
        <v>2006</v>
      </c>
      <c r="K400" s="13">
        <f t="shared" ca="1" si="17"/>
        <v>11</v>
      </c>
      <c r="L400">
        <v>2006</v>
      </c>
      <c r="N400" s="20"/>
    </row>
    <row r="401" spans="1:14" ht="22.5" hidden="1" customHeight="1" x14ac:dyDescent="0.25">
      <c r="A401" s="17"/>
      <c r="B401" s="17"/>
      <c r="C401" s="10">
        <v>6</v>
      </c>
      <c r="D401" s="10" t="s">
        <v>1665</v>
      </c>
      <c r="E401" s="11" t="s">
        <v>1705</v>
      </c>
      <c r="F401" s="12" t="s">
        <v>406</v>
      </c>
      <c r="G401" s="17" t="s">
        <v>2999</v>
      </c>
      <c r="H401" s="10" t="s">
        <v>9</v>
      </c>
      <c r="I401" s="12" t="s">
        <v>2037</v>
      </c>
      <c r="J401" s="9">
        <f t="shared" si="16"/>
        <v>2006</v>
      </c>
      <c r="K401" s="13">
        <f t="shared" ca="1" si="17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1706</v>
      </c>
      <c r="F402" s="12" t="s">
        <v>407</v>
      </c>
      <c r="G402" s="17" t="s">
        <v>2999</v>
      </c>
      <c r="H402" s="10" t="s">
        <v>9</v>
      </c>
      <c r="I402" s="12" t="s">
        <v>2038</v>
      </c>
      <c r="J402" s="9">
        <f t="shared" si="16"/>
        <v>2006</v>
      </c>
      <c r="K402" s="13">
        <f t="shared" ca="1" si="17"/>
        <v>11</v>
      </c>
      <c r="L402">
        <v>2006</v>
      </c>
      <c r="N402" s="20"/>
    </row>
    <row r="403" spans="1:14" ht="22.5" hidden="1" customHeight="1" x14ac:dyDescent="0.25">
      <c r="A403" s="17" t="s">
        <v>3001</v>
      </c>
      <c r="B403" s="17"/>
      <c r="C403" s="10">
        <v>6</v>
      </c>
      <c r="D403" s="10" t="s">
        <v>1665</v>
      </c>
      <c r="E403" s="11" t="s">
        <v>1707</v>
      </c>
      <c r="F403" s="12" t="s">
        <v>408</v>
      </c>
      <c r="G403" s="17" t="s">
        <v>2999</v>
      </c>
      <c r="H403" s="10" t="s">
        <v>8</v>
      </c>
      <c r="I403" s="12" t="s">
        <v>2018</v>
      </c>
      <c r="J403" s="9">
        <f t="shared" si="16"/>
        <v>2006</v>
      </c>
      <c r="K403" s="13">
        <f t="shared" ca="1" si="17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1665</v>
      </c>
      <c r="E404" s="11" t="s">
        <v>1708</v>
      </c>
      <c r="F404" s="12" t="s">
        <v>409</v>
      </c>
      <c r="G404" s="17" t="s">
        <v>2999</v>
      </c>
      <c r="H404" s="10" t="s">
        <v>9</v>
      </c>
      <c r="I404" s="12" t="s">
        <v>2039</v>
      </c>
      <c r="J404" s="9">
        <f t="shared" si="16"/>
        <v>2006</v>
      </c>
      <c r="K404" s="13">
        <f t="shared" ca="1" si="17"/>
        <v>11</v>
      </c>
      <c r="L404">
        <v>2006</v>
      </c>
      <c r="N404" s="20"/>
    </row>
    <row r="405" spans="1:14" ht="22.5" hidden="1" customHeight="1" x14ac:dyDescent="0.25">
      <c r="A405" s="17"/>
      <c r="B405" s="17"/>
      <c r="C405" s="10">
        <v>6</v>
      </c>
      <c r="D405" s="10" t="s">
        <v>1666</v>
      </c>
      <c r="E405" s="11" t="s">
        <v>1681</v>
      </c>
      <c r="F405" s="12" t="s">
        <v>410</v>
      </c>
      <c r="G405" s="17" t="s">
        <v>2999</v>
      </c>
      <c r="H405" s="10" t="s">
        <v>9</v>
      </c>
      <c r="I405" s="12" t="s">
        <v>2040</v>
      </c>
      <c r="J405" s="9">
        <f t="shared" si="16"/>
        <v>2005</v>
      </c>
      <c r="K405" s="13">
        <f t="shared" ca="1" si="17"/>
        <v>12</v>
      </c>
      <c r="L405">
        <v>2005</v>
      </c>
      <c r="N405" s="20"/>
    </row>
    <row r="406" spans="1:14" ht="22.5" hidden="1" customHeight="1" x14ac:dyDescent="0.25">
      <c r="A406" s="17" t="s">
        <v>3001</v>
      </c>
      <c r="B406" s="17"/>
      <c r="C406" s="10">
        <v>6</v>
      </c>
      <c r="D406" s="10" t="s">
        <v>1666</v>
      </c>
      <c r="E406" s="11" t="s">
        <v>1682</v>
      </c>
      <c r="F406" s="12" t="s">
        <v>411</v>
      </c>
      <c r="G406" s="15" t="s">
        <v>2998</v>
      </c>
      <c r="H406" s="10" t="s">
        <v>9</v>
      </c>
      <c r="I406" s="12" t="s">
        <v>2041</v>
      </c>
      <c r="J406" s="9">
        <f t="shared" si="16"/>
        <v>2003</v>
      </c>
      <c r="K406" s="13">
        <f t="shared" ca="1" si="17"/>
        <v>14</v>
      </c>
      <c r="L406">
        <v>2003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1683</v>
      </c>
      <c r="F407" s="12" t="s">
        <v>412</v>
      </c>
      <c r="G407" s="17" t="s">
        <v>2999</v>
      </c>
      <c r="H407" s="10" t="s">
        <v>8</v>
      </c>
      <c r="I407" s="12" t="s">
        <v>2042</v>
      </c>
      <c r="J407" s="9">
        <f t="shared" si="16"/>
        <v>2005</v>
      </c>
      <c r="K407" s="13">
        <f t="shared" ca="1" si="17"/>
        <v>12</v>
      </c>
      <c r="L407">
        <v>2005</v>
      </c>
      <c r="N407" s="20"/>
    </row>
    <row r="408" spans="1:14" ht="22.5" hidden="1" customHeight="1" x14ac:dyDescent="0.25">
      <c r="A408" s="17"/>
      <c r="B408" s="17"/>
      <c r="C408" s="10">
        <v>6</v>
      </c>
      <c r="D408" s="10" t="s">
        <v>1666</v>
      </c>
      <c r="E408" s="11" t="s">
        <v>1684</v>
      </c>
      <c r="F408" s="12" t="s">
        <v>413</v>
      </c>
      <c r="G408" s="17" t="s">
        <v>2999</v>
      </c>
      <c r="H408" s="10" t="s">
        <v>8</v>
      </c>
      <c r="I408" s="12" t="s">
        <v>2043</v>
      </c>
      <c r="J408" s="9">
        <f t="shared" si="16"/>
        <v>2006</v>
      </c>
      <c r="K408" s="13">
        <f t="shared" ca="1" si="17"/>
        <v>11</v>
      </c>
      <c r="L408">
        <v>2006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1685</v>
      </c>
      <c r="F409" s="12" t="s">
        <v>414</v>
      </c>
      <c r="G409" s="15" t="s">
        <v>2998</v>
      </c>
      <c r="H409" s="10" t="s">
        <v>8</v>
      </c>
      <c r="I409" s="12" t="s">
        <v>2044</v>
      </c>
      <c r="J409" s="9">
        <f t="shared" si="16"/>
        <v>2003</v>
      </c>
      <c r="K409" s="13">
        <f t="shared" ca="1" si="17"/>
        <v>14</v>
      </c>
      <c r="L409">
        <v>2003</v>
      </c>
      <c r="N409" s="20"/>
    </row>
    <row r="410" spans="1:14" ht="22.5" hidden="1" customHeight="1" x14ac:dyDescent="0.25">
      <c r="A410" s="17" t="s">
        <v>3001</v>
      </c>
      <c r="B410" s="17"/>
      <c r="C410" s="10">
        <v>6</v>
      </c>
      <c r="D410" s="10" t="s">
        <v>1666</v>
      </c>
      <c r="E410" s="11" t="s">
        <v>1686</v>
      </c>
      <c r="F410" s="12" t="s">
        <v>415</v>
      </c>
      <c r="G410" s="17" t="s">
        <v>2999</v>
      </c>
      <c r="H410" s="10" t="s">
        <v>8</v>
      </c>
      <c r="I410" s="12" t="s">
        <v>2045</v>
      </c>
      <c r="J410" s="9">
        <f t="shared" si="16"/>
        <v>2006</v>
      </c>
      <c r="K410" s="13">
        <f t="shared" ca="1" si="17"/>
        <v>11</v>
      </c>
      <c r="L410">
        <v>2006</v>
      </c>
      <c r="N410" s="20"/>
    </row>
    <row r="411" spans="1:14" ht="22.5" hidden="1" customHeight="1" x14ac:dyDescent="0.25">
      <c r="A411" s="17"/>
      <c r="B411" s="17"/>
      <c r="C411" s="10">
        <v>6</v>
      </c>
      <c r="D411" s="10" t="s">
        <v>1666</v>
      </c>
      <c r="E411" s="11" t="s">
        <v>1687</v>
      </c>
      <c r="F411" s="12" t="s">
        <v>416</v>
      </c>
      <c r="G411" s="17" t="s">
        <v>2999</v>
      </c>
      <c r="H411" s="10" t="s">
        <v>8</v>
      </c>
      <c r="I411" s="12" t="s">
        <v>2046</v>
      </c>
      <c r="J411" s="9">
        <f t="shared" si="16"/>
        <v>2006</v>
      </c>
      <c r="K411" s="13">
        <f t="shared" ca="1" si="17"/>
        <v>11</v>
      </c>
      <c r="L411">
        <v>2006</v>
      </c>
      <c r="N411" s="20"/>
    </row>
    <row r="412" spans="1:14" ht="22.5" hidden="1" customHeight="1" x14ac:dyDescent="0.25">
      <c r="A412" s="17" t="s">
        <v>3001</v>
      </c>
      <c r="B412" s="17"/>
      <c r="C412" s="10">
        <v>6</v>
      </c>
      <c r="D412" s="10" t="s">
        <v>1666</v>
      </c>
      <c r="E412" s="11" t="s">
        <v>1688</v>
      </c>
      <c r="F412" s="12" t="s">
        <v>417</v>
      </c>
      <c r="G412" s="17" t="s">
        <v>2999</v>
      </c>
      <c r="H412" s="10" t="s">
        <v>8</v>
      </c>
      <c r="I412" s="12" t="s">
        <v>2047</v>
      </c>
      <c r="J412" s="9">
        <f t="shared" si="16"/>
        <v>2006</v>
      </c>
      <c r="K412" s="13">
        <f t="shared" ca="1" si="17"/>
        <v>11</v>
      </c>
      <c r="L412">
        <v>2006</v>
      </c>
      <c r="N412" s="20"/>
    </row>
    <row r="413" spans="1:14" ht="22.5" hidden="1" customHeight="1" x14ac:dyDescent="0.25">
      <c r="A413" s="17"/>
      <c r="B413" s="17"/>
      <c r="C413" s="10">
        <v>6</v>
      </c>
      <c r="D413" s="10" t="s">
        <v>1666</v>
      </c>
      <c r="E413" s="11" t="s">
        <v>1689</v>
      </c>
      <c r="F413" s="12" t="s">
        <v>418</v>
      </c>
      <c r="G413" s="17" t="s">
        <v>2999</v>
      </c>
      <c r="H413" s="10" t="s">
        <v>8</v>
      </c>
      <c r="I413" s="12" t="s">
        <v>2048</v>
      </c>
      <c r="J413" s="9">
        <f t="shared" si="16"/>
        <v>2006</v>
      </c>
      <c r="K413" s="13">
        <f t="shared" ca="1" si="17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1690</v>
      </c>
      <c r="F414" s="12" t="s">
        <v>419</v>
      </c>
      <c r="G414" s="17" t="s">
        <v>2999</v>
      </c>
      <c r="H414" s="10" t="s">
        <v>9</v>
      </c>
      <c r="I414" s="12" t="s">
        <v>2049</v>
      </c>
      <c r="J414" s="9">
        <f t="shared" si="16"/>
        <v>2006</v>
      </c>
      <c r="K414" s="13">
        <f t="shared" ca="1" si="17"/>
        <v>11</v>
      </c>
      <c r="L414">
        <v>2006</v>
      </c>
      <c r="N414" s="20"/>
    </row>
    <row r="415" spans="1:14" ht="22.5" hidden="1" customHeight="1" x14ac:dyDescent="0.25">
      <c r="A415" s="17" t="s">
        <v>3001</v>
      </c>
      <c r="B415" s="17"/>
      <c r="C415" s="10">
        <v>6</v>
      </c>
      <c r="D415" s="10" t="s">
        <v>1666</v>
      </c>
      <c r="E415" s="11" t="s">
        <v>1691</v>
      </c>
      <c r="F415" s="12" t="s">
        <v>420</v>
      </c>
      <c r="G415" s="17" t="s">
        <v>2999</v>
      </c>
      <c r="H415" s="10" t="s">
        <v>9</v>
      </c>
      <c r="I415" s="12" t="s">
        <v>2050</v>
      </c>
      <c r="J415" s="9">
        <f t="shared" si="16"/>
        <v>2005</v>
      </c>
      <c r="K415" s="13">
        <f t="shared" ca="1" si="17"/>
        <v>12</v>
      </c>
      <c r="L415">
        <v>2005</v>
      </c>
      <c r="N415" s="20"/>
    </row>
    <row r="416" spans="1:14" ht="22.5" hidden="1" customHeight="1" x14ac:dyDescent="0.25">
      <c r="A416" s="17"/>
      <c r="B416" s="17"/>
      <c r="C416" s="10">
        <v>6</v>
      </c>
      <c r="D416" s="10" t="s">
        <v>1666</v>
      </c>
      <c r="E416" s="11" t="s">
        <v>1692</v>
      </c>
      <c r="F416" s="12" t="s">
        <v>421</v>
      </c>
      <c r="G416" s="17" t="s">
        <v>2999</v>
      </c>
      <c r="H416" s="10" t="s">
        <v>9</v>
      </c>
      <c r="I416" s="12" t="s">
        <v>2021</v>
      </c>
      <c r="J416" s="9">
        <f t="shared" si="16"/>
        <v>2006</v>
      </c>
      <c r="K416" s="13">
        <f t="shared" ca="1" si="17"/>
        <v>11</v>
      </c>
      <c r="L416">
        <v>2006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1693</v>
      </c>
      <c r="F417" s="12" t="s">
        <v>422</v>
      </c>
      <c r="G417" s="17" t="s">
        <v>2999</v>
      </c>
      <c r="H417" s="10" t="s">
        <v>9</v>
      </c>
      <c r="I417" s="12" t="s">
        <v>2051</v>
      </c>
      <c r="J417" s="9">
        <f t="shared" si="16"/>
        <v>2005</v>
      </c>
      <c r="K417" s="13">
        <f t="shared" ca="1" si="17"/>
        <v>12</v>
      </c>
      <c r="L417">
        <v>2005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1694</v>
      </c>
      <c r="F418" s="12" t="s">
        <v>423</v>
      </c>
      <c r="G418" s="17" t="s">
        <v>2999</v>
      </c>
      <c r="H418" s="10" t="s">
        <v>9</v>
      </c>
      <c r="I418" s="12" t="s">
        <v>2052</v>
      </c>
      <c r="J418" s="9">
        <f t="shared" si="16"/>
        <v>2006</v>
      </c>
      <c r="K418" s="13">
        <f t="shared" ca="1" si="17"/>
        <v>11</v>
      </c>
      <c r="L418">
        <v>2006</v>
      </c>
      <c r="N418" s="20"/>
    </row>
    <row r="419" spans="1:14" ht="22.5" hidden="1" customHeight="1" x14ac:dyDescent="0.25">
      <c r="A419" s="17" t="s">
        <v>3001</v>
      </c>
      <c r="B419" s="17"/>
      <c r="C419" s="10">
        <v>6</v>
      </c>
      <c r="D419" s="10" t="s">
        <v>1666</v>
      </c>
      <c r="E419" s="11" t="s">
        <v>1695</v>
      </c>
      <c r="F419" s="12" t="s">
        <v>424</v>
      </c>
      <c r="G419" s="17" t="s">
        <v>2999</v>
      </c>
      <c r="H419" s="10" t="s">
        <v>9</v>
      </c>
      <c r="I419" s="12" t="s">
        <v>2053</v>
      </c>
      <c r="J419" s="9">
        <f t="shared" si="16"/>
        <v>2006</v>
      </c>
      <c r="K419" s="13">
        <f t="shared" ca="1" si="17"/>
        <v>11</v>
      </c>
      <c r="L419">
        <v>2006</v>
      </c>
      <c r="N419" s="20"/>
    </row>
    <row r="420" spans="1:14" ht="22.5" hidden="1" customHeight="1" x14ac:dyDescent="0.25">
      <c r="A420" s="17"/>
      <c r="B420" s="17"/>
      <c r="C420" s="10">
        <v>6</v>
      </c>
      <c r="D420" s="10" t="s">
        <v>1666</v>
      </c>
      <c r="E420" s="11" t="s">
        <v>1696</v>
      </c>
      <c r="F420" s="12" t="s">
        <v>425</v>
      </c>
      <c r="G420" s="17" t="s">
        <v>2999</v>
      </c>
      <c r="H420" s="10" t="s">
        <v>8</v>
      </c>
      <c r="I420" s="12" t="s">
        <v>2054</v>
      </c>
      <c r="J420" s="9">
        <f t="shared" si="16"/>
        <v>2006</v>
      </c>
      <c r="K420" s="13">
        <f t="shared" ca="1" si="17"/>
        <v>11</v>
      </c>
      <c r="L420">
        <v>2006</v>
      </c>
      <c r="N420" s="20"/>
    </row>
    <row r="421" spans="1:14" ht="22.5" hidden="1" customHeight="1" x14ac:dyDescent="0.25">
      <c r="A421" s="17" t="s">
        <v>3001</v>
      </c>
      <c r="B421" s="17"/>
      <c r="C421" s="10">
        <v>6</v>
      </c>
      <c r="D421" s="10" t="s">
        <v>1666</v>
      </c>
      <c r="E421" s="11" t="s">
        <v>1697</v>
      </c>
      <c r="F421" s="12" t="s">
        <v>426</v>
      </c>
      <c r="G421" s="17" t="s">
        <v>2999</v>
      </c>
      <c r="H421" s="10" t="s">
        <v>8</v>
      </c>
      <c r="I421" s="12" t="s">
        <v>2023</v>
      </c>
      <c r="J421" s="9">
        <f t="shared" si="16"/>
        <v>2006</v>
      </c>
      <c r="K421" s="13">
        <f t="shared" ca="1" si="17"/>
        <v>11</v>
      </c>
      <c r="L421">
        <v>2006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1698</v>
      </c>
      <c r="F422" s="12" t="s">
        <v>427</v>
      </c>
      <c r="G422" s="17" t="s">
        <v>2999</v>
      </c>
      <c r="H422" s="10" t="s">
        <v>8</v>
      </c>
      <c r="I422" s="12" t="s">
        <v>2055</v>
      </c>
      <c r="J422" s="9">
        <f t="shared" si="16"/>
        <v>2005</v>
      </c>
      <c r="K422" s="13">
        <f t="shared" ca="1" si="17"/>
        <v>12</v>
      </c>
      <c r="L422">
        <v>2005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1699</v>
      </c>
      <c r="F423" s="12" t="s">
        <v>428</v>
      </c>
      <c r="G423" s="17" t="s">
        <v>2999</v>
      </c>
      <c r="H423" s="10" t="s">
        <v>9</v>
      </c>
      <c r="I423" s="12" t="s">
        <v>2054</v>
      </c>
      <c r="J423" s="9">
        <f t="shared" si="16"/>
        <v>2006</v>
      </c>
      <c r="K423" s="13">
        <f t="shared" ca="1" si="17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1700</v>
      </c>
      <c r="F424" s="12" t="s">
        <v>429</v>
      </c>
      <c r="G424" s="17" t="s">
        <v>2999</v>
      </c>
      <c r="H424" s="10" t="s">
        <v>9</v>
      </c>
      <c r="I424" s="12" t="s">
        <v>2056</v>
      </c>
      <c r="J424" s="9">
        <f t="shared" si="16"/>
        <v>2006</v>
      </c>
      <c r="K424" s="13">
        <f t="shared" ca="1" si="17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1666</v>
      </c>
      <c r="E425" s="11" t="s">
        <v>1701</v>
      </c>
      <c r="F425" s="12" t="s">
        <v>430</v>
      </c>
      <c r="G425" s="17" t="s">
        <v>2999</v>
      </c>
      <c r="H425" s="10" t="s">
        <v>8</v>
      </c>
      <c r="I425" s="12" t="s">
        <v>2057</v>
      </c>
      <c r="J425" s="9">
        <f t="shared" si="16"/>
        <v>2006</v>
      </c>
      <c r="K425" s="13">
        <f t="shared" ca="1" si="17"/>
        <v>11</v>
      </c>
      <c r="L425">
        <v>2006</v>
      </c>
      <c r="N425" s="20"/>
    </row>
    <row r="426" spans="1:14" ht="22.5" hidden="1" customHeight="1" x14ac:dyDescent="0.25">
      <c r="A426" s="17"/>
      <c r="B426" s="17"/>
      <c r="C426" s="10">
        <v>6</v>
      </c>
      <c r="D426" s="10" t="s">
        <v>1667</v>
      </c>
      <c r="E426" s="11" t="s">
        <v>1681</v>
      </c>
      <c r="F426" s="12" t="s">
        <v>431</v>
      </c>
      <c r="G426" s="17" t="s">
        <v>2999</v>
      </c>
      <c r="H426" s="10" t="s">
        <v>9</v>
      </c>
      <c r="I426" s="12" t="s">
        <v>2058</v>
      </c>
      <c r="J426" s="9">
        <f t="shared" si="16"/>
        <v>2006</v>
      </c>
      <c r="K426" s="13">
        <f t="shared" ca="1" si="17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1682</v>
      </c>
      <c r="F427" s="12" t="s">
        <v>432</v>
      </c>
      <c r="G427" s="17" t="s">
        <v>2999</v>
      </c>
      <c r="H427" s="10" t="s">
        <v>9</v>
      </c>
      <c r="I427" s="12" t="s">
        <v>2059</v>
      </c>
      <c r="J427" s="9">
        <f t="shared" si="16"/>
        <v>2006</v>
      </c>
      <c r="K427" s="13">
        <f t="shared" ca="1" si="17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1683</v>
      </c>
      <c r="F428" s="12" t="s">
        <v>433</v>
      </c>
      <c r="G428" s="17" t="s">
        <v>2999</v>
      </c>
      <c r="H428" s="10" t="s">
        <v>8</v>
      </c>
      <c r="I428" s="12" t="s">
        <v>2060</v>
      </c>
      <c r="J428" s="9">
        <f t="shared" si="16"/>
        <v>2006</v>
      </c>
      <c r="K428" s="13">
        <f t="shared" ca="1" si="17"/>
        <v>11</v>
      </c>
      <c r="L428">
        <v>2006</v>
      </c>
      <c r="N428" s="20"/>
    </row>
    <row r="429" spans="1:14" ht="22.5" hidden="1" customHeight="1" x14ac:dyDescent="0.25">
      <c r="A429" s="17" t="s">
        <v>3001</v>
      </c>
      <c r="B429" s="17"/>
      <c r="C429" s="10">
        <v>6</v>
      </c>
      <c r="D429" s="10" t="s">
        <v>1667</v>
      </c>
      <c r="E429" s="11" t="s">
        <v>1684</v>
      </c>
      <c r="F429" s="12" t="s">
        <v>434</v>
      </c>
      <c r="G429" s="17" t="s">
        <v>2999</v>
      </c>
      <c r="H429" s="10" t="s">
        <v>8</v>
      </c>
      <c r="I429" s="12" t="s">
        <v>1933</v>
      </c>
      <c r="J429" s="9">
        <f t="shared" si="16"/>
        <v>2006</v>
      </c>
      <c r="K429" s="13">
        <f t="shared" ca="1" si="17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1685</v>
      </c>
      <c r="F430" s="12" t="s">
        <v>435</v>
      </c>
      <c r="G430" s="17" t="s">
        <v>2999</v>
      </c>
      <c r="H430" s="10" t="s">
        <v>8</v>
      </c>
      <c r="I430" s="12" t="s">
        <v>2061</v>
      </c>
      <c r="J430" s="9">
        <f t="shared" si="16"/>
        <v>2006</v>
      </c>
      <c r="K430" s="13">
        <f t="shared" ca="1" si="17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1686</v>
      </c>
      <c r="F431" s="12" t="s">
        <v>436</v>
      </c>
      <c r="G431" s="17" t="s">
        <v>2999</v>
      </c>
      <c r="H431" s="10" t="s">
        <v>8</v>
      </c>
      <c r="I431" s="12" t="s">
        <v>2062</v>
      </c>
      <c r="J431" s="9">
        <f t="shared" si="16"/>
        <v>2006</v>
      </c>
      <c r="K431" s="13">
        <f t="shared" ca="1" si="17"/>
        <v>11</v>
      </c>
      <c r="L431">
        <v>2006</v>
      </c>
      <c r="N431" s="20"/>
    </row>
    <row r="432" spans="1:14" ht="22.5" hidden="1" customHeight="1" x14ac:dyDescent="0.25">
      <c r="A432" s="17"/>
      <c r="B432" s="17"/>
      <c r="C432" s="10">
        <v>6</v>
      </c>
      <c r="D432" s="10" t="s">
        <v>1667</v>
      </c>
      <c r="E432" s="11" t="s">
        <v>1687</v>
      </c>
      <c r="F432" s="12" t="s">
        <v>437</v>
      </c>
      <c r="G432" s="17" t="s">
        <v>2999</v>
      </c>
      <c r="H432" s="10" t="s">
        <v>9</v>
      </c>
      <c r="I432" s="12" t="s">
        <v>2063</v>
      </c>
      <c r="J432" s="9">
        <f t="shared" si="16"/>
        <v>2006</v>
      </c>
      <c r="K432" s="13">
        <f t="shared" ca="1" si="17"/>
        <v>11</v>
      </c>
      <c r="L432">
        <v>2006</v>
      </c>
      <c r="N432" s="20"/>
    </row>
    <row r="433" spans="1:14" ht="22.5" hidden="1" customHeight="1" x14ac:dyDescent="0.25">
      <c r="A433" s="17" t="s">
        <v>3001</v>
      </c>
      <c r="B433" s="17"/>
      <c r="C433" s="10">
        <v>6</v>
      </c>
      <c r="D433" s="10" t="s">
        <v>1667</v>
      </c>
      <c r="E433" s="11" t="s">
        <v>1688</v>
      </c>
      <c r="F433" s="12" t="s">
        <v>438</v>
      </c>
      <c r="G433" s="17" t="s">
        <v>2999</v>
      </c>
      <c r="H433" s="10" t="s">
        <v>9</v>
      </c>
      <c r="I433" s="12" t="s">
        <v>2064</v>
      </c>
      <c r="J433" s="9">
        <f t="shared" si="16"/>
        <v>2006</v>
      </c>
      <c r="K433" s="13">
        <f t="shared" ca="1" si="17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1689</v>
      </c>
      <c r="F434" s="12" t="s">
        <v>439</v>
      </c>
      <c r="G434" s="17" t="s">
        <v>2999</v>
      </c>
      <c r="H434" s="10" t="s">
        <v>8</v>
      </c>
      <c r="I434" s="12" t="s">
        <v>2065</v>
      </c>
      <c r="J434" s="9">
        <f t="shared" si="16"/>
        <v>2006</v>
      </c>
      <c r="K434" s="13">
        <f t="shared" ca="1" si="17"/>
        <v>11</v>
      </c>
      <c r="L434">
        <v>2006</v>
      </c>
      <c r="N434" s="20"/>
    </row>
    <row r="435" spans="1:14" ht="22.5" hidden="1" customHeight="1" x14ac:dyDescent="0.25">
      <c r="A435" s="17"/>
      <c r="B435" s="17"/>
      <c r="C435" s="10">
        <v>6</v>
      </c>
      <c r="D435" s="10" t="s">
        <v>1667</v>
      </c>
      <c r="E435" s="11" t="s">
        <v>1690</v>
      </c>
      <c r="F435" s="12" t="s">
        <v>440</v>
      </c>
      <c r="G435" s="17" t="s">
        <v>2999</v>
      </c>
      <c r="H435" s="10" t="s">
        <v>8</v>
      </c>
      <c r="I435" s="12" t="s">
        <v>1911</v>
      </c>
      <c r="J435" s="9">
        <f t="shared" si="16"/>
        <v>2006</v>
      </c>
      <c r="K435" s="13">
        <f t="shared" ca="1" si="17"/>
        <v>11</v>
      </c>
      <c r="L435">
        <v>2006</v>
      </c>
      <c r="N435" s="20"/>
    </row>
    <row r="436" spans="1:14" ht="22.5" hidden="1" customHeight="1" x14ac:dyDescent="0.25">
      <c r="A436" s="17" t="s">
        <v>3001</v>
      </c>
      <c r="B436" s="17"/>
      <c r="C436" s="10">
        <v>6</v>
      </c>
      <c r="D436" s="10" t="s">
        <v>1667</v>
      </c>
      <c r="E436" s="11" t="s">
        <v>1691</v>
      </c>
      <c r="F436" s="12" t="s">
        <v>441</v>
      </c>
      <c r="G436" s="17" t="s">
        <v>2999</v>
      </c>
      <c r="H436" s="10" t="s">
        <v>8</v>
      </c>
      <c r="I436" s="12" t="s">
        <v>2066</v>
      </c>
      <c r="J436" s="9">
        <f t="shared" si="16"/>
        <v>2006</v>
      </c>
      <c r="K436" s="13">
        <f t="shared" ca="1" si="17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1692</v>
      </c>
      <c r="F437" s="12" t="s">
        <v>442</v>
      </c>
      <c r="G437" s="17" t="s">
        <v>2999</v>
      </c>
      <c r="H437" s="10" t="s">
        <v>8</v>
      </c>
      <c r="I437" s="12" t="s">
        <v>2067</v>
      </c>
      <c r="J437" s="9">
        <f t="shared" si="16"/>
        <v>2006</v>
      </c>
      <c r="K437" s="13">
        <f t="shared" ca="1" si="17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1693</v>
      </c>
      <c r="F438" s="12" t="s">
        <v>443</v>
      </c>
      <c r="G438" s="17" t="s">
        <v>2999</v>
      </c>
      <c r="H438" s="10" t="s">
        <v>8</v>
      </c>
      <c r="I438" s="12" t="s">
        <v>2068</v>
      </c>
      <c r="J438" s="9">
        <f t="shared" si="16"/>
        <v>2006</v>
      </c>
      <c r="K438" s="13">
        <f t="shared" ca="1" si="17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1694</v>
      </c>
      <c r="F439" s="12" t="s">
        <v>444</v>
      </c>
      <c r="G439" s="17" t="s">
        <v>2999</v>
      </c>
      <c r="H439" s="10" t="s">
        <v>8</v>
      </c>
      <c r="I439" s="12" t="s">
        <v>1921</v>
      </c>
      <c r="J439" s="9">
        <f t="shared" si="16"/>
        <v>2006</v>
      </c>
      <c r="K439" s="13">
        <f t="shared" ca="1" si="17"/>
        <v>11</v>
      </c>
      <c r="L439">
        <v>2006</v>
      </c>
      <c r="N439" s="20"/>
    </row>
    <row r="440" spans="1:14" ht="22.5" hidden="1" customHeight="1" x14ac:dyDescent="0.25">
      <c r="A440" s="17"/>
      <c r="B440" s="17"/>
      <c r="C440" s="10">
        <v>6</v>
      </c>
      <c r="D440" s="10" t="s">
        <v>1667</v>
      </c>
      <c r="E440" s="11" t="s">
        <v>1695</v>
      </c>
      <c r="F440" s="12" t="s">
        <v>445</v>
      </c>
      <c r="G440" s="17" t="s">
        <v>2999</v>
      </c>
      <c r="H440" s="10" t="s">
        <v>8</v>
      </c>
      <c r="I440" s="12" t="s">
        <v>2069</v>
      </c>
      <c r="J440" s="9">
        <f t="shared" si="16"/>
        <v>2006</v>
      </c>
      <c r="K440" s="13">
        <f t="shared" ca="1" si="17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1696</v>
      </c>
      <c r="F441" s="12" t="s">
        <v>446</v>
      </c>
      <c r="G441" s="17" t="s">
        <v>2999</v>
      </c>
      <c r="H441" s="10" t="s">
        <v>8</v>
      </c>
      <c r="I441" s="12" t="s">
        <v>2026</v>
      </c>
      <c r="J441" s="9">
        <f t="shared" si="16"/>
        <v>2006</v>
      </c>
      <c r="K441" s="13">
        <f t="shared" ca="1" si="17"/>
        <v>11</v>
      </c>
      <c r="L441">
        <v>2006</v>
      </c>
      <c r="N441" s="20"/>
    </row>
    <row r="442" spans="1:14" ht="22.5" hidden="1" customHeight="1" x14ac:dyDescent="0.25">
      <c r="A442" s="17" t="s">
        <v>3001</v>
      </c>
      <c r="B442" s="17"/>
      <c r="C442" s="10">
        <v>6</v>
      </c>
      <c r="D442" s="10" t="s">
        <v>1667</v>
      </c>
      <c r="E442" s="11" t="s">
        <v>1697</v>
      </c>
      <c r="F442" s="12" t="s">
        <v>447</v>
      </c>
      <c r="G442" s="17" t="s">
        <v>2999</v>
      </c>
      <c r="H442" s="10" t="s">
        <v>8</v>
      </c>
      <c r="I442" s="12" t="s">
        <v>2022</v>
      </c>
      <c r="J442" s="9">
        <f t="shared" si="16"/>
        <v>2006</v>
      </c>
      <c r="K442" s="13">
        <f t="shared" ca="1" si="17"/>
        <v>11</v>
      </c>
      <c r="L442">
        <v>2006</v>
      </c>
      <c r="N442" s="20"/>
    </row>
    <row r="443" spans="1:14" ht="22.5" hidden="1" customHeight="1" x14ac:dyDescent="0.25">
      <c r="A443" s="17"/>
      <c r="B443" s="17"/>
      <c r="C443" s="10">
        <v>6</v>
      </c>
      <c r="D443" s="10" t="s">
        <v>1667</v>
      </c>
      <c r="E443" s="11" t="s">
        <v>1698</v>
      </c>
      <c r="F443" s="12" t="s">
        <v>448</v>
      </c>
      <c r="G443" s="17" t="s">
        <v>2999</v>
      </c>
      <c r="H443" s="10" t="s">
        <v>9</v>
      </c>
      <c r="I443" s="12" t="s">
        <v>2070</v>
      </c>
      <c r="J443" s="9">
        <f t="shared" si="16"/>
        <v>2006</v>
      </c>
      <c r="K443" s="13">
        <f t="shared" ca="1" si="17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1699</v>
      </c>
      <c r="F444" s="12" t="s">
        <v>449</v>
      </c>
      <c r="G444" s="17" t="s">
        <v>2999</v>
      </c>
      <c r="H444" s="10" t="s">
        <v>9</v>
      </c>
      <c r="I444" s="12" t="s">
        <v>2071</v>
      </c>
      <c r="J444" s="9">
        <f t="shared" si="16"/>
        <v>2006</v>
      </c>
      <c r="K444" s="13">
        <f t="shared" ca="1" si="17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1700</v>
      </c>
      <c r="F445" s="12" t="s">
        <v>450</v>
      </c>
      <c r="G445" s="17" t="s">
        <v>2999</v>
      </c>
      <c r="H445" s="10" t="s">
        <v>8</v>
      </c>
      <c r="I445" s="12" t="s">
        <v>2066</v>
      </c>
      <c r="J445" s="9">
        <f t="shared" si="16"/>
        <v>2006</v>
      </c>
      <c r="K445" s="13">
        <f t="shared" ca="1" si="17"/>
        <v>11</v>
      </c>
      <c r="L445">
        <v>2006</v>
      </c>
      <c r="N445" s="20"/>
    </row>
    <row r="446" spans="1:14" ht="22.5" hidden="1" customHeight="1" x14ac:dyDescent="0.25">
      <c r="A446" s="17" t="s">
        <v>3001</v>
      </c>
      <c r="B446" s="17"/>
      <c r="C446" s="10">
        <v>6</v>
      </c>
      <c r="D446" s="10" t="s">
        <v>1667</v>
      </c>
      <c r="E446" s="11" t="s">
        <v>1701</v>
      </c>
      <c r="F446" s="12" t="s">
        <v>451</v>
      </c>
      <c r="G446" s="17" t="s">
        <v>2999</v>
      </c>
      <c r="H446" s="10" t="s">
        <v>8</v>
      </c>
      <c r="I446" s="12" t="s">
        <v>2018</v>
      </c>
      <c r="J446" s="9">
        <f t="shared" si="16"/>
        <v>2006</v>
      </c>
      <c r="K446" s="13">
        <f t="shared" ca="1" si="17"/>
        <v>11</v>
      </c>
      <c r="L446">
        <v>2006</v>
      </c>
      <c r="N446" s="20"/>
    </row>
    <row r="447" spans="1:14" ht="22.5" hidden="1" customHeight="1" x14ac:dyDescent="0.25">
      <c r="A447" s="17"/>
      <c r="B447" s="17"/>
      <c r="C447" s="10">
        <v>6</v>
      </c>
      <c r="D447" s="10" t="s">
        <v>1667</v>
      </c>
      <c r="E447" s="11" t="s">
        <v>1702</v>
      </c>
      <c r="F447" s="12" t="s">
        <v>452</v>
      </c>
      <c r="G447" s="17" t="s">
        <v>2999</v>
      </c>
      <c r="H447" s="10" t="s">
        <v>9</v>
      </c>
      <c r="I447" s="12" t="s">
        <v>1767</v>
      </c>
      <c r="J447" s="9">
        <f t="shared" si="16"/>
        <v>2006</v>
      </c>
      <c r="K447" s="13">
        <f t="shared" ca="1" si="17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1703</v>
      </c>
      <c r="F448" s="12" t="s">
        <v>453</v>
      </c>
      <c r="G448" s="17" t="s">
        <v>2999</v>
      </c>
      <c r="H448" s="10" t="s">
        <v>9</v>
      </c>
      <c r="I448" s="12" t="s">
        <v>2021</v>
      </c>
      <c r="J448" s="9">
        <f t="shared" si="16"/>
        <v>2006</v>
      </c>
      <c r="K448" s="13">
        <f t="shared" ca="1" si="17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1704</v>
      </c>
      <c r="F449" s="12" t="s">
        <v>454</v>
      </c>
      <c r="G449" s="17" t="s">
        <v>2999</v>
      </c>
      <c r="H449" s="10" t="s">
        <v>9</v>
      </c>
      <c r="I449" s="12" t="s">
        <v>2072</v>
      </c>
      <c r="J449" s="9">
        <f t="shared" si="16"/>
        <v>2006</v>
      </c>
      <c r="K449" s="13">
        <f t="shared" ca="1" si="17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1705</v>
      </c>
      <c r="F450" s="12" t="s">
        <v>455</v>
      </c>
      <c r="G450" s="17" t="s">
        <v>2999</v>
      </c>
      <c r="H450" s="10" t="s">
        <v>9</v>
      </c>
      <c r="I450" s="12" t="s">
        <v>2073</v>
      </c>
      <c r="J450" s="9">
        <f t="shared" si="16"/>
        <v>2006</v>
      </c>
      <c r="K450" s="13">
        <f t="shared" ca="1" si="17"/>
        <v>11</v>
      </c>
      <c r="L450">
        <v>2006</v>
      </c>
      <c r="N450" s="20"/>
    </row>
    <row r="451" spans="1:14" ht="22.5" hidden="1" customHeight="1" x14ac:dyDescent="0.25">
      <c r="A451" s="17" t="s">
        <v>3001</v>
      </c>
      <c r="B451" s="17"/>
      <c r="C451" s="10">
        <v>6</v>
      </c>
      <c r="D451" s="10" t="s">
        <v>1667</v>
      </c>
      <c r="E451" s="11" t="s">
        <v>1706</v>
      </c>
      <c r="F451" s="12" t="s">
        <v>456</v>
      </c>
      <c r="G451" s="17" t="s">
        <v>2999</v>
      </c>
      <c r="H451" s="10" t="s">
        <v>8</v>
      </c>
      <c r="I451" s="12" t="s">
        <v>2074</v>
      </c>
      <c r="J451" s="9">
        <f t="shared" si="16"/>
        <v>2006</v>
      </c>
      <c r="K451" s="13">
        <f t="shared" ca="1" si="17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1707</v>
      </c>
      <c r="F452" s="12" t="s">
        <v>457</v>
      </c>
      <c r="G452" s="17" t="s">
        <v>2999</v>
      </c>
      <c r="H452" s="10" t="s">
        <v>9</v>
      </c>
      <c r="I452" s="12" t="s">
        <v>2073</v>
      </c>
      <c r="J452" s="9">
        <f t="shared" si="16"/>
        <v>2006</v>
      </c>
      <c r="K452" s="13">
        <f t="shared" ca="1" si="17"/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1667</v>
      </c>
      <c r="E453" s="11" t="s">
        <v>1708</v>
      </c>
      <c r="F453" s="12" t="s">
        <v>458</v>
      </c>
      <c r="G453" s="17" t="s">
        <v>2999</v>
      </c>
      <c r="H453" s="10" t="s">
        <v>9</v>
      </c>
      <c r="I453" s="12" t="s">
        <v>2075</v>
      </c>
      <c r="J453" s="9">
        <f t="shared" ref="J453:J516" si="18">YEAR(I453)</f>
        <v>2006</v>
      </c>
      <c r="K453" s="13">
        <f t="shared" ref="K453:K516" ca="1" si="19">(YEAR(NOW())-YEAR(I453))</f>
        <v>11</v>
      </c>
      <c r="L453">
        <v>2006</v>
      </c>
      <c r="N453" s="20"/>
    </row>
    <row r="454" spans="1:14" ht="22.5" hidden="1" customHeight="1" x14ac:dyDescent="0.25">
      <c r="A454" s="17"/>
      <c r="B454" s="17"/>
      <c r="C454" s="10">
        <v>6</v>
      </c>
      <c r="D454" s="10" t="s">
        <v>1668</v>
      </c>
      <c r="E454" s="11" t="s">
        <v>1681</v>
      </c>
      <c r="F454" s="12" t="s">
        <v>459</v>
      </c>
      <c r="G454" s="17" t="s">
        <v>2999</v>
      </c>
      <c r="H454" s="10" t="s">
        <v>8</v>
      </c>
      <c r="I454" s="12" t="s">
        <v>2076</v>
      </c>
      <c r="J454" s="9">
        <f t="shared" si="18"/>
        <v>2006</v>
      </c>
      <c r="K454" s="13">
        <f t="shared" ca="1" si="19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1682</v>
      </c>
      <c r="F455" s="12" t="s">
        <v>460</v>
      </c>
      <c r="G455" s="17" t="s">
        <v>2999</v>
      </c>
      <c r="H455" s="10" t="s">
        <v>9</v>
      </c>
      <c r="I455" s="12" t="s">
        <v>2077</v>
      </c>
      <c r="J455" s="9">
        <f t="shared" si="18"/>
        <v>2006</v>
      </c>
      <c r="K455" s="13">
        <f t="shared" ca="1" si="19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1683</v>
      </c>
      <c r="F456" s="12" t="s">
        <v>461</v>
      </c>
      <c r="G456" s="17" t="s">
        <v>2999</v>
      </c>
      <c r="H456" s="10" t="s">
        <v>8</v>
      </c>
      <c r="I456" s="12" t="s">
        <v>2064</v>
      </c>
      <c r="J456" s="9">
        <f t="shared" si="18"/>
        <v>2006</v>
      </c>
      <c r="K456" s="13">
        <f t="shared" ca="1" si="19"/>
        <v>11</v>
      </c>
      <c r="L456">
        <v>2006</v>
      </c>
      <c r="N456" s="20"/>
    </row>
    <row r="457" spans="1:14" ht="22.5" hidden="1" customHeight="1" x14ac:dyDescent="0.25">
      <c r="A457" s="17" t="s">
        <v>3001</v>
      </c>
      <c r="B457" s="17"/>
      <c r="C457" s="10">
        <v>6</v>
      </c>
      <c r="D457" s="10" t="s">
        <v>1668</v>
      </c>
      <c r="E457" s="11" t="s">
        <v>1684</v>
      </c>
      <c r="F457" s="12" t="s">
        <v>462</v>
      </c>
      <c r="G457" s="17" t="s">
        <v>2999</v>
      </c>
      <c r="H457" s="10" t="s">
        <v>8</v>
      </c>
      <c r="I457" s="12" t="s">
        <v>2078</v>
      </c>
      <c r="J457" s="9">
        <f t="shared" si="18"/>
        <v>2006</v>
      </c>
      <c r="K457" s="13">
        <f t="shared" ca="1" si="19"/>
        <v>11</v>
      </c>
      <c r="L457">
        <v>2006</v>
      </c>
      <c r="N457" s="20"/>
    </row>
    <row r="458" spans="1:14" ht="22.5" hidden="1" customHeight="1" x14ac:dyDescent="0.25">
      <c r="A458" s="17"/>
      <c r="B458" s="17"/>
      <c r="C458" s="10">
        <v>6</v>
      </c>
      <c r="D458" s="10" t="s">
        <v>1668</v>
      </c>
      <c r="E458" s="11" t="s">
        <v>1685</v>
      </c>
      <c r="F458" s="12" t="s">
        <v>463</v>
      </c>
      <c r="G458" s="17" t="s">
        <v>2999</v>
      </c>
      <c r="H458" s="10" t="s">
        <v>9</v>
      </c>
      <c r="I458" s="12" t="s">
        <v>2079</v>
      </c>
      <c r="J458" s="9">
        <f t="shared" si="18"/>
        <v>2006</v>
      </c>
      <c r="K458" s="13">
        <f t="shared" ca="1" si="19"/>
        <v>11</v>
      </c>
      <c r="L458">
        <v>2006</v>
      </c>
      <c r="N458" s="20"/>
    </row>
    <row r="459" spans="1:14" ht="22.5" hidden="1" customHeight="1" x14ac:dyDescent="0.25">
      <c r="A459" s="17" t="s">
        <v>3001</v>
      </c>
      <c r="B459" s="17"/>
      <c r="C459" s="10">
        <v>6</v>
      </c>
      <c r="D459" s="10" t="s">
        <v>1668</v>
      </c>
      <c r="E459" s="11" t="s">
        <v>1686</v>
      </c>
      <c r="F459" s="12" t="s">
        <v>464</v>
      </c>
      <c r="G459" s="17" t="s">
        <v>2999</v>
      </c>
      <c r="H459" s="10" t="s">
        <v>9</v>
      </c>
      <c r="I459" s="12" t="s">
        <v>2080</v>
      </c>
      <c r="J459" s="9">
        <f t="shared" si="18"/>
        <v>2006</v>
      </c>
      <c r="K459" s="13">
        <f t="shared" ca="1" si="19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1687</v>
      </c>
      <c r="F460" s="12" t="s">
        <v>465</v>
      </c>
      <c r="G460" s="17" t="s">
        <v>2999</v>
      </c>
      <c r="H460" s="10" t="s">
        <v>8</v>
      </c>
      <c r="I460" s="12" t="s">
        <v>2053</v>
      </c>
      <c r="J460" s="9">
        <f t="shared" si="18"/>
        <v>2006</v>
      </c>
      <c r="K460" s="13">
        <f t="shared" ca="1" si="19"/>
        <v>11</v>
      </c>
      <c r="L460">
        <v>2006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1688</v>
      </c>
      <c r="F461" s="12" t="s">
        <v>466</v>
      </c>
      <c r="G461" s="17" t="s">
        <v>2999</v>
      </c>
      <c r="H461" s="10" t="s">
        <v>8</v>
      </c>
      <c r="I461" s="12" t="s">
        <v>2081</v>
      </c>
      <c r="J461" s="9">
        <f t="shared" si="18"/>
        <v>2005</v>
      </c>
      <c r="K461" s="13">
        <f t="shared" ca="1" si="19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1689</v>
      </c>
      <c r="F462" s="12" t="s">
        <v>467</v>
      </c>
      <c r="G462" s="17" t="s">
        <v>2999</v>
      </c>
      <c r="H462" s="10" t="s">
        <v>8</v>
      </c>
      <c r="I462" s="12" t="s">
        <v>2082</v>
      </c>
      <c r="J462" s="9">
        <f t="shared" si="18"/>
        <v>2005</v>
      </c>
      <c r="K462" s="13">
        <f t="shared" ca="1" si="19"/>
        <v>12</v>
      </c>
      <c r="L462">
        <v>2005</v>
      </c>
      <c r="N462" s="20"/>
    </row>
    <row r="463" spans="1:14" ht="22.5" hidden="1" customHeight="1" x14ac:dyDescent="0.25">
      <c r="A463" s="17"/>
      <c r="B463" s="17"/>
      <c r="C463" s="10">
        <v>6</v>
      </c>
      <c r="D463" s="10" t="s">
        <v>1668</v>
      </c>
      <c r="E463" s="11" t="s">
        <v>1690</v>
      </c>
      <c r="F463" s="12" t="s">
        <v>468</v>
      </c>
      <c r="G463" s="17" t="s">
        <v>2999</v>
      </c>
      <c r="H463" s="10" t="s">
        <v>8</v>
      </c>
      <c r="I463" s="12" t="s">
        <v>2083</v>
      </c>
      <c r="J463" s="9">
        <f t="shared" si="18"/>
        <v>2006</v>
      </c>
      <c r="K463" s="13">
        <f t="shared" ca="1" si="19"/>
        <v>11</v>
      </c>
      <c r="L463">
        <v>2006</v>
      </c>
      <c r="N463" s="20"/>
    </row>
    <row r="464" spans="1:14" ht="22.5" hidden="1" customHeight="1" x14ac:dyDescent="0.25">
      <c r="A464" s="17" t="s">
        <v>3001</v>
      </c>
      <c r="B464" s="17"/>
      <c r="C464" s="10">
        <v>6</v>
      </c>
      <c r="D464" s="10" t="s">
        <v>1668</v>
      </c>
      <c r="E464" s="11" t="s">
        <v>1691</v>
      </c>
      <c r="F464" s="12" t="s">
        <v>469</v>
      </c>
      <c r="G464" s="17" t="s">
        <v>2999</v>
      </c>
      <c r="H464" s="10" t="s">
        <v>9</v>
      </c>
      <c r="I464" s="12" t="s">
        <v>2084</v>
      </c>
      <c r="J464" s="9">
        <f t="shared" si="18"/>
        <v>2006</v>
      </c>
      <c r="K464" s="13">
        <f t="shared" ca="1" si="19"/>
        <v>11</v>
      </c>
      <c r="L464">
        <v>2006</v>
      </c>
      <c r="N464" s="20"/>
    </row>
    <row r="465" spans="1:14" ht="22.5" hidden="1" customHeight="1" x14ac:dyDescent="0.25">
      <c r="A465" s="17"/>
      <c r="B465" s="17"/>
      <c r="C465" s="10">
        <v>6</v>
      </c>
      <c r="D465" s="10" t="s">
        <v>1668</v>
      </c>
      <c r="E465" s="11" t="s">
        <v>1692</v>
      </c>
      <c r="F465" s="12" t="s">
        <v>470</v>
      </c>
      <c r="G465" s="15" t="s">
        <v>2998</v>
      </c>
      <c r="H465" s="10" t="s">
        <v>8</v>
      </c>
      <c r="I465" s="12" t="s">
        <v>2085</v>
      </c>
      <c r="J465" s="9">
        <f t="shared" si="18"/>
        <v>2004</v>
      </c>
      <c r="K465" s="13">
        <f t="shared" ca="1" si="19"/>
        <v>13</v>
      </c>
      <c r="L465">
        <v>2004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1693</v>
      </c>
      <c r="F466" s="12" t="s">
        <v>471</v>
      </c>
      <c r="G466" s="17" t="s">
        <v>2999</v>
      </c>
      <c r="H466" s="10" t="s">
        <v>8</v>
      </c>
      <c r="I466" s="12" t="s">
        <v>2006</v>
      </c>
      <c r="J466" s="9">
        <f t="shared" si="18"/>
        <v>2006</v>
      </c>
      <c r="K466" s="13">
        <f t="shared" ca="1" si="19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1694</v>
      </c>
      <c r="F467" s="12" t="s">
        <v>472</v>
      </c>
      <c r="G467" s="17" t="s">
        <v>2999</v>
      </c>
      <c r="H467" s="10" t="s">
        <v>9</v>
      </c>
      <c r="I467" s="12" t="s">
        <v>2086</v>
      </c>
      <c r="J467" s="9">
        <f t="shared" si="18"/>
        <v>2006</v>
      </c>
      <c r="K467" s="13">
        <f t="shared" ca="1" si="19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1695</v>
      </c>
      <c r="F468" s="12" t="s">
        <v>473</v>
      </c>
      <c r="G468" s="17" t="s">
        <v>2999</v>
      </c>
      <c r="H468" s="10" t="s">
        <v>9</v>
      </c>
      <c r="I468" s="12" t="s">
        <v>2087</v>
      </c>
      <c r="J468" s="9">
        <f t="shared" si="18"/>
        <v>2006</v>
      </c>
      <c r="K468" s="13">
        <f t="shared" ca="1" si="19"/>
        <v>11</v>
      </c>
      <c r="L468">
        <v>2006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1696</v>
      </c>
      <c r="F469" s="12" t="s">
        <v>474</v>
      </c>
      <c r="G469" s="17" t="s">
        <v>2999</v>
      </c>
      <c r="H469" s="10" t="s">
        <v>8</v>
      </c>
      <c r="I469" s="12" t="s">
        <v>2088</v>
      </c>
      <c r="J469" s="9">
        <f t="shared" si="18"/>
        <v>2005</v>
      </c>
      <c r="K469" s="13">
        <f t="shared" ca="1" si="19"/>
        <v>12</v>
      </c>
      <c r="L469">
        <v>2005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1697</v>
      </c>
      <c r="F470" s="12" t="s">
        <v>475</v>
      </c>
      <c r="G470" s="15" t="s">
        <v>2998</v>
      </c>
      <c r="H470" s="10" t="s">
        <v>8</v>
      </c>
      <c r="I470" s="12" t="s">
        <v>2089</v>
      </c>
      <c r="J470" s="9">
        <f t="shared" si="18"/>
        <v>2004</v>
      </c>
      <c r="K470" s="13">
        <f t="shared" ca="1" si="19"/>
        <v>13</v>
      </c>
      <c r="L470">
        <v>2004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1698</v>
      </c>
      <c r="F471" s="12" t="s">
        <v>476</v>
      </c>
      <c r="G471" s="17" t="s">
        <v>2999</v>
      </c>
      <c r="H471" s="10" t="s">
        <v>8</v>
      </c>
      <c r="I471" s="12" t="s">
        <v>2090</v>
      </c>
      <c r="J471" s="9">
        <f t="shared" si="18"/>
        <v>2005</v>
      </c>
      <c r="K471" s="13">
        <f t="shared" ca="1" si="19"/>
        <v>12</v>
      </c>
      <c r="L471">
        <v>2005</v>
      </c>
      <c r="N471" s="20"/>
    </row>
    <row r="472" spans="1:14" ht="22.5" hidden="1" customHeight="1" x14ac:dyDescent="0.25">
      <c r="A472" s="17" t="s">
        <v>3001</v>
      </c>
      <c r="B472" s="17"/>
      <c r="C472" s="10">
        <v>6</v>
      </c>
      <c r="D472" s="10" t="s">
        <v>1668</v>
      </c>
      <c r="E472" s="11" t="s">
        <v>1699</v>
      </c>
      <c r="F472" s="12" t="s">
        <v>477</v>
      </c>
      <c r="G472" s="17" t="s">
        <v>2999</v>
      </c>
      <c r="H472" s="10" t="s">
        <v>8</v>
      </c>
      <c r="I472" s="12" t="s">
        <v>2091</v>
      </c>
      <c r="J472" s="9">
        <f t="shared" si="18"/>
        <v>2005</v>
      </c>
      <c r="K472" s="13">
        <f t="shared" ca="1" si="19"/>
        <v>12</v>
      </c>
      <c r="L472">
        <v>2005</v>
      </c>
      <c r="N472" s="20"/>
    </row>
    <row r="473" spans="1:14" ht="22.5" hidden="1" customHeight="1" x14ac:dyDescent="0.25">
      <c r="A473" s="17"/>
      <c r="B473" s="17"/>
      <c r="C473" s="10">
        <v>6</v>
      </c>
      <c r="D473" s="10" t="s">
        <v>1668</v>
      </c>
      <c r="E473" s="11" t="s">
        <v>1700</v>
      </c>
      <c r="F473" s="12" t="s">
        <v>478</v>
      </c>
      <c r="G473" s="15" t="s">
        <v>2998</v>
      </c>
      <c r="H473" s="10" t="s">
        <v>9</v>
      </c>
      <c r="I473" s="12" t="s">
        <v>2092</v>
      </c>
      <c r="J473" s="9">
        <f t="shared" si="18"/>
        <v>2004</v>
      </c>
      <c r="K473" s="13">
        <f t="shared" ca="1" si="19"/>
        <v>13</v>
      </c>
      <c r="L473">
        <v>2004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1701</v>
      </c>
      <c r="F474" s="12" t="s">
        <v>479</v>
      </c>
      <c r="G474" s="17" t="s">
        <v>2999</v>
      </c>
      <c r="H474" s="10" t="s">
        <v>8</v>
      </c>
      <c r="I474" s="12" t="s">
        <v>2093</v>
      </c>
      <c r="J474" s="9">
        <f t="shared" si="18"/>
        <v>2005</v>
      </c>
      <c r="K474" s="13">
        <f t="shared" ca="1" si="19"/>
        <v>12</v>
      </c>
      <c r="L474">
        <v>2005</v>
      </c>
      <c r="N474" s="20"/>
    </row>
    <row r="475" spans="1:14" ht="22.5" hidden="1" customHeight="1" x14ac:dyDescent="0.25">
      <c r="A475" s="17" t="s">
        <v>3001</v>
      </c>
      <c r="B475" s="17"/>
      <c r="C475" s="10">
        <v>6</v>
      </c>
      <c r="D475" s="10" t="s">
        <v>1668</v>
      </c>
      <c r="E475" s="11" t="s">
        <v>1702</v>
      </c>
      <c r="F475" s="12" t="s">
        <v>480</v>
      </c>
      <c r="G475" s="17" t="s">
        <v>2999</v>
      </c>
      <c r="H475" s="10" t="s">
        <v>8</v>
      </c>
      <c r="I475" s="12" t="s">
        <v>2026</v>
      </c>
      <c r="J475" s="9">
        <f t="shared" si="18"/>
        <v>2006</v>
      </c>
      <c r="K475" s="13">
        <f t="shared" ca="1" si="19"/>
        <v>11</v>
      </c>
      <c r="L475">
        <v>2006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1668</v>
      </c>
      <c r="E476" s="11" t="s">
        <v>1703</v>
      </c>
      <c r="F476" s="12" t="s">
        <v>481</v>
      </c>
      <c r="G476" s="15" t="s">
        <v>2998</v>
      </c>
      <c r="H476" s="10" t="s">
        <v>9</v>
      </c>
      <c r="I476" s="12" t="s">
        <v>2094</v>
      </c>
      <c r="J476" s="9">
        <f t="shared" si="18"/>
        <v>2004</v>
      </c>
      <c r="K476" s="13">
        <f t="shared" ca="1" si="19"/>
        <v>13</v>
      </c>
      <c r="L476">
        <v>2004</v>
      </c>
      <c r="N476" s="20"/>
    </row>
    <row r="477" spans="1:14" ht="22.5" hidden="1" customHeight="1" x14ac:dyDescent="0.25">
      <c r="A477" s="17"/>
      <c r="B477" s="17"/>
      <c r="C477" s="10">
        <v>6</v>
      </c>
      <c r="D477" s="10" t="s">
        <v>1669</v>
      </c>
      <c r="E477" s="11" t="s">
        <v>1681</v>
      </c>
      <c r="F477" s="12" t="s">
        <v>482</v>
      </c>
      <c r="G477" s="17" t="s">
        <v>2999</v>
      </c>
      <c r="H477" s="10" t="s">
        <v>8</v>
      </c>
      <c r="I477" s="12" t="s">
        <v>2095</v>
      </c>
      <c r="J477" s="9">
        <f t="shared" si="18"/>
        <v>2005</v>
      </c>
      <c r="K477" s="13">
        <f t="shared" ca="1" si="19"/>
        <v>12</v>
      </c>
      <c r="L477">
        <v>2005</v>
      </c>
      <c r="N477" s="20"/>
    </row>
    <row r="478" spans="1:14" ht="22.5" hidden="1" customHeight="1" x14ac:dyDescent="0.25">
      <c r="A478" s="17" t="s">
        <v>3001</v>
      </c>
      <c r="B478" s="17"/>
      <c r="C478" s="10">
        <v>6</v>
      </c>
      <c r="D478" s="10" t="s">
        <v>1669</v>
      </c>
      <c r="E478" s="11" t="s">
        <v>1682</v>
      </c>
      <c r="F478" s="12" t="s">
        <v>483</v>
      </c>
      <c r="G478" s="17" t="s">
        <v>2999</v>
      </c>
      <c r="H478" s="10" t="s">
        <v>9</v>
      </c>
      <c r="I478" s="12" t="s">
        <v>2096</v>
      </c>
      <c r="J478" s="9">
        <f t="shared" si="18"/>
        <v>2006</v>
      </c>
      <c r="K478" s="13">
        <f t="shared" ca="1" si="19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1683</v>
      </c>
      <c r="F479" s="12" t="s">
        <v>484</v>
      </c>
      <c r="G479" s="17" t="s">
        <v>2999</v>
      </c>
      <c r="H479" s="10" t="s">
        <v>9</v>
      </c>
      <c r="I479" s="12" t="s">
        <v>2097</v>
      </c>
      <c r="J479" s="9">
        <f t="shared" si="18"/>
        <v>2006</v>
      </c>
      <c r="K479" s="13">
        <f t="shared" ca="1" si="19"/>
        <v>11</v>
      </c>
      <c r="L479">
        <v>2006</v>
      </c>
      <c r="N479" s="20"/>
    </row>
    <row r="480" spans="1:14" ht="22.5" hidden="1" customHeight="1" x14ac:dyDescent="0.25">
      <c r="A480" s="17"/>
      <c r="B480" s="17"/>
      <c r="C480" s="10">
        <v>6</v>
      </c>
      <c r="D480" s="10" t="s">
        <v>1669</v>
      </c>
      <c r="E480" s="11" t="s">
        <v>1684</v>
      </c>
      <c r="F480" s="12" t="s">
        <v>485</v>
      </c>
      <c r="G480" s="17" t="s">
        <v>2999</v>
      </c>
      <c r="H480" s="10" t="s">
        <v>9</v>
      </c>
      <c r="I480" s="12" t="s">
        <v>2071</v>
      </c>
      <c r="J480" s="9">
        <f t="shared" si="18"/>
        <v>2006</v>
      </c>
      <c r="K480" s="13">
        <f t="shared" ca="1" si="19"/>
        <v>11</v>
      </c>
      <c r="L480">
        <v>2006</v>
      </c>
      <c r="N480" s="20"/>
    </row>
    <row r="481" spans="1:14" ht="22.5" hidden="1" customHeight="1" x14ac:dyDescent="0.25">
      <c r="A481" s="17" t="s">
        <v>3001</v>
      </c>
      <c r="B481" s="17"/>
      <c r="C481" s="10">
        <v>6</v>
      </c>
      <c r="D481" s="10" t="s">
        <v>1669</v>
      </c>
      <c r="E481" s="11" t="s">
        <v>1685</v>
      </c>
      <c r="F481" s="12" t="s">
        <v>486</v>
      </c>
      <c r="G481" s="17" t="s">
        <v>2999</v>
      </c>
      <c r="H481" s="10" t="s">
        <v>8</v>
      </c>
      <c r="I481" s="12" t="s">
        <v>1923</v>
      </c>
      <c r="J481" s="9">
        <f t="shared" si="18"/>
        <v>2006</v>
      </c>
      <c r="K481" s="13">
        <f t="shared" ca="1" si="19"/>
        <v>11</v>
      </c>
      <c r="L481">
        <v>2006</v>
      </c>
      <c r="N481" s="20"/>
    </row>
    <row r="482" spans="1:14" ht="22.5" hidden="1" customHeight="1" x14ac:dyDescent="0.25">
      <c r="A482" s="17"/>
      <c r="B482" s="17"/>
      <c r="C482" s="10">
        <v>6</v>
      </c>
      <c r="D482" s="10" t="s">
        <v>1669</v>
      </c>
      <c r="E482" s="11" t="s">
        <v>1686</v>
      </c>
      <c r="F482" s="12" t="s">
        <v>487</v>
      </c>
      <c r="G482" s="17" t="s">
        <v>2999</v>
      </c>
      <c r="H482" s="10" t="s">
        <v>9</v>
      </c>
      <c r="I482" s="12" t="s">
        <v>2098</v>
      </c>
      <c r="J482" s="9">
        <f t="shared" si="18"/>
        <v>2006</v>
      </c>
      <c r="K482" s="13">
        <f t="shared" ca="1" si="19"/>
        <v>11</v>
      </c>
      <c r="L482">
        <v>2006</v>
      </c>
      <c r="N482" s="20"/>
    </row>
    <row r="483" spans="1:14" ht="22.5" hidden="1" customHeight="1" x14ac:dyDescent="0.25">
      <c r="A483" s="17" t="s">
        <v>3001</v>
      </c>
      <c r="B483" s="17"/>
      <c r="C483" s="10">
        <v>6</v>
      </c>
      <c r="D483" s="10" t="s">
        <v>1669</v>
      </c>
      <c r="E483" s="11" t="s">
        <v>1687</v>
      </c>
      <c r="F483" s="12" t="s">
        <v>488</v>
      </c>
      <c r="G483" s="17" t="s">
        <v>2999</v>
      </c>
      <c r="H483" s="10" t="s">
        <v>9</v>
      </c>
      <c r="I483" s="12" t="s">
        <v>2037</v>
      </c>
      <c r="J483" s="9">
        <f t="shared" si="18"/>
        <v>2006</v>
      </c>
      <c r="K483" s="13">
        <f t="shared" ca="1" si="19"/>
        <v>11</v>
      </c>
      <c r="L483">
        <v>2006</v>
      </c>
      <c r="N483" s="20"/>
    </row>
    <row r="484" spans="1:14" ht="22.5" hidden="1" customHeight="1" x14ac:dyDescent="0.25">
      <c r="A484" s="17"/>
      <c r="B484" s="17"/>
      <c r="C484" s="10">
        <v>6</v>
      </c>
      <c r="D484" s="10" t="s">
        <v>1669</v>
      </c>
      <c r="E484" s="11" t="s">
        <v>1688</v>
      </c>
      <c r="F484" s="12" t="s">
        <v>489</v>
      </c>
      <c r="G484" s="17" t="s">
        <v>2999</v>
      </c>
      <c r="H484" s="10" t="s">
        <v>8</v>
      </c>
      <c r="I484" s="12" t="s">
        <v>2099</v>
      </c>
      <c r="J484" s="9">
        <f t="shared" si="18"/>
        <v>2005</v>
      </c>
      <c r="K484" s="13">
        <f t="shared" ca="1" si="19"/>
        <v>12</v>
      </c>
      <c r="L484">
        <v>2005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1689</v>
      </c>
      <c r="F485" s="12" t="s">
        <v>490</v>
      </c>
      <c r="G485" s="17" t="s">
        <v>2999</v>
      </c>
      <c r="H485" s="10" t="s">
        <v>8</v>
      </c>
      <c r="I485" s="12" t="s">
        <v>2100</v>
      </c>
      <c r="J485" s="9">
        <f t="shared" si="18"/>
        <v>2006</v>
      </c>
      <c r="K485" s="13">
        <f t="shared" ca="1" si="19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1690</v>
      </c>
      <c r="F486" s="12" t="s">
        <v>491</v>
      </c>
      <c r="G486" s="17" t="s">
        <v>2999</v>
      </c>
      <c r="H486" s="10" t="s">
        <v>8</v>
      </c>
      <c r="I486" s="12" t="s">
        <v>2075</v>
      </c>
      <c r="J486" s="9">
        <f t="shared" si="18"/>
        <v>2006</v>
      </c>
      <c r="K486" s="13">
        <f t="shared" ca="1" si="19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1691</v>
      </c>
      <c r="F487" s="12" t="s">
        <v>492</v>
      </c>
      <c r="G487" s="17" t="s">
        <v>2999</v>
      </c>
      <c r="H487" s="10" t="s">
        <v>8</v>
      </c>
      <c r="I487" s="12" t="s">
        <v>2101</v>
      </c>
      <c r="J487" s="9">
        <f t="shared" si="18"/>
        <v>2006</v>
      </c>
      <c r="K487" s="13">
        <f t="shared" ca="1" si="19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1692</v>
      </c>
      <c r="F488" s="12" t="s">
        <v>493</v>
      </c>
      <c r="G488" s="17" t="s">
        <v>2999</v>
      </c>
      <c r="H488" s="10" t="s">
        <v>9</v>
      </c>
      <c r="I488" s="12" t="s">
        <v>2062</v>
      </c>
      <c r="J488" s="9">
        <f t="shared" si="18"/>
        <v>2006</v>
      </c>
      <c r="K488" s="13">
        <f t="shared" ca="1" si="19"/>
        <v>11</v>
      </c>
      <c r="L488">
        <v>2006</v>
      </c>
      <c r="N488" s="20"/>
    </row>
    <row r="489" spans="1:14" ht="22.5" hidden="1" customHeight="1" x14ac:dyDescent="0.25">
      <c r="A489" s="17" t="s">
        <v>3001</v>
      </c>
      <c r="B489" s="17"/>
      <c r="C489" s="10">
        <v>6</v>
      </c>
      <c r="D489" s="10" t="s">
        <v>1669</v>
      </c>
      <c r="E489" s="11" t="s">
        <v>1693</v>
      </c>
      <c r="F489" s="12" t="s">
        <v>494</v>
      </c>
      <c r="G489" s="17" t="s">
        <v>2999</v>
      </c>
      <c r="H489" s="10" t="s">
        <v>9</v>
      </c>
      <c r="I489" s="12" t="s">
        <v>2102</v>
      </c>
      <c r="J489" s="9">
        <f t="shared" si="18"/>
        <v>2006</v>
      </c>
      <c r="K489" s="13">
        <f t="shared" ca="1" si="19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1694</v>
      </c>
      <c r="F490" s="12" t="s">
        <v>495</v>
      </c>
      <c r="G490" s="17" t="s">
        <v>2999</v>
      </c>
      <c r="H490" s="10" t="s">
        <v>9</v>
      </c>
      <c r="I490" s="12" t="s">
        <v>2103</v>
      </c>
      <c r="J490" s="9">
        <f t="shared" si="18"/>
        <v>2006</v>
      </c>
      <c r="K490" s="13">
        <f t="shared" ca="1" si="19"/>
        <v>11</v>
      </c>
      <c r="L490">
        <v>2006</v>
      </c>
      <c r="N490" s="20"/>
    </row>
    <row r="491" spans="1:14" ht="22.5" hidden="1" customHeight="1" x14ac:dyDescent="0.25">
      <c r="A491" s="17"/>
      <c r="B491" s="17"/>
      <c r="C491" s="10">
        <v>6</v>
      </c>
      <c r="D491" s="10" t="s">
        <v>1669</v>
      </c>
      <c r="E491" s="11" t="s">
        <v>1695</v>
      </c>
      <c r="F491" s="12" t="s">
        <v>496</v>
      </c>
      <c r="G491" s="17" t="s">
        <v>2999</v>
      </c>
      <c r="H491" s="10" t="s">
        <v>9</v>
      </c>
      <c r="I491" s="12" t="s">
        <v>2104</v>
      </c>
      <c r="J491" s="9">
        <f t="shared" si="18"/>
        <v>2006</v>
      </c>
      <c r="K491" s="13">
        <f t="shared" ca="1" si="19"/>
        <v>11</v>
      </c>
      <c r="L491">
        <v>2006</v>
      </c>
      <c r="N491" s="20"/>
    </row>
    <row r="492" spans="1:14" ht="22.5" hidden="1" customHeight="1" x14ac:dyDescent="0.25">
      <c r="A492" s="17" t="s">
        <v>3001</v>
      </c>
      <c r="B492" s="17"/>
      <c r="C492" s="10">
        <v>6</v>
      </c>
      <c r="D492" s="10" t="s">
        <v>1669</v>
      </c>
      <c r="E492" s="11" t="s">
        <v>1696</v>
      </c>
      <c r="F492" s="12" t="s">
        <v>497</v>
      </c>
      <c r="G492" s="17" t="s">
        <v>2999</v>
      </c>
      <c r="H492" s="10" t="s">
        <v>8</v>
      </c>
      <c r="I492" s="12" t="s">
        <v>2105</v>
      </c>
      <c r="J492" s="9">
        <f t="shared" si="18"/>
        <v>2006</v>
      </c>
      <c r="K492" s="13">
        <f t="shared" ca="1" si="19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1697</v>
      </c>
      <c r="F493" s="12" t="s">
        <v>498</v>
      </c>
      <c r="G493" s="17" t="s">
        <v>2999</v>
      </c>
      <c r="H493" s="10" t="s">
        <v>8</v>
      </c>
      <c r="I493" s="12" t="s">
        <v>2106</v>
      </c>
      <c r="J493" s="9">
        <f t="shared" si="18"/>
        <v>2006</v>
      </c>
      <c r="K493" s="13">
        <f t="shared" ca="1" si="19"/>
        <v>11</v>
      </c>
      <c r="L493">
        <v>2006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1698</v>
      </c>
      <c r="F494" s="12" t="s">
        <v>499</v>
      </c>
      <c r="G494" s="17" t="s">
        <v>2999</v>
      </c>
      <c r="H494" s="10" t="s">
        <v>8</v>
      </c>
      <c r="I494" s="12" t="s">
        <v>2107</v>
      </c>
      <c r="J494" s="9">
        <f t="shared" si="18"/>
        <v>2005</v>
      </c>
      <c r="K494" s="13">
        <f t="shared" ca="1" si="19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1699</v>
      </c>
      <c r="F495" s="12" t="s">
        <v>500</v>
      </c>
      <c r="G495" s="17" t="s">
        <v>2999</v>
      </c>
      <c r="H495" s="10" t="s">
        <v>9</v>
      </c>
      <c r="I495" s="12" t="s">
        <v>2108</v>
      </c>
      <c r="J495" s="9">
        <f t="shared" si="18"/>
        <v>2005</v>
      </c>
      <c r="K495" s="13">
        <f t="shared" ca="1" si="19"/>
        <v>12</v>
      </c>
      <c r="L495">
        <v>2005</v>
      </c>
      <c r="N495" s="20"/>
    </row>
    <row r="496" spans="1:14" ht="22.5" hidden="1" customHeight="1" x14ac:dyDescent="0.25">
      <c r="A496" s="17"/>
      <c r="B496" s="17"/>
      <c r="C496" s="10">
        <v>6</v>
      </c>
      <c r="D496" s="10" t="s">
        <v>1669</v>
      </c>
      <c r="E496" s="11" t="s">
        <v>1700</v>
      </c>
      <c r="F496" s="12" t="s">
        <v>501</v>
      </c>
      <c r="G496" s="17" t="s">
        <v>2999</v>
      </c>
      <c r="H496" s="10" t="s">
        <v>8</v>
      </c>
      <c r="I496" s="12" t="s">
        <v>2080</v>
      </c>
      <c r="J496" s="9">
        <f t="shared" si="18"/>
        <v>2006</v>
      </c>
      <c r="K496" s="13">
        <f t="shared" ca="1" si="19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1701</v>
      </c>
      <c r="F497" s="12" t="s">
        <v>502</v>
      </c>
      <c r="G497" s="17" t="s">
        <v>2999</v>
      </c>
      <c r="H497" s="10" t="s">
        <v>8</v>
      </c>
      <c r="I497" s="12" t="s">
        <v>2024</v>
      </c>
      <c r="J497" s="9">
        <f t="shared" si="18"/>
        <v>2006</v>
      </c>
      <c r="K497" s="13">
        <f t="shared" ca="1" si="19"/>
        <v>11</v>
      </c>
      <c r="L497">
        <v>2006</v>
      </c>
      <c r="N497" s="20"/>
    </row>
    <row r="498" spans="1:14" ht="22.5" hidden="1" customHeight="1" x14ac:dyDescent="0.25">
      <c r="A498" s="17" t="s">
        <v>3001</v>
      </c>
      <c r="B498" s="17"/>
      <c r="C498" s="10">
        <v>6</v>
      </c>
      <c r="D498" s="10" t="s">
        <v>1669</v>
      </c>
      <c r="E498" s="11" t="s">
        <v>1702</v>
      </c>
      <c r="F498" s="12" t="s">
        <v>503</v>
      </c>
      <c r="G498" s="17" t="s">
        <v>2999</v>
      </c>
      <c r="H498" s="10" t="s">
        <v>8</v>
      </c>
      <c r="I498" s="12" t="s">
        <v>2109</v>
      </c>
      <c r="J498" s="9">
        <f t="shared" si="18"/>
        <v>2006</v>
      </c>
      <c r="K498" s="13">
        <f t="shared" ca="1" si="19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1703</v>
      </c>
      <c r="F499" s="12" t="s">
        <v>504</v>
      </c>
      <c r="G499" s="17" t="s">
        <v>2999</v>
      </c>
      <c r="H499" s="10" t="s">
        <v>8</v>
      </c>
      <c r="I499" s="12" t="s">
        <v>1942</v>
      </c>
      <c r="J499" s="9">
        <f t="shared" si="18"/>
        <v>2006</v>
      </c>
      <c r="K499" s="13">
        <f t="shared" ca="1" si="19"/>
        <v>11</v>
      </c>
      <c r="L499">
        <v>2006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1704</v>
      </c>
      <c r="F500" s="12" t="s">
        <v>505</v>
      </c>
      <c r="G500" s="17" t="s">
        <v>2999</v>
      </c>
      <c r="H500" s="10" t="s">
        <v>8</v>
      </c>
      <c r="I500" s="12" t="s">
        <v>2110</v>
      </c>
      <c r="J500" s="9">
        <f t="shared" si="18"/>
        <v>2005</v>
      </c>
      <c r="K500" s="13">
        <f t="shared" ca="1" si="19"/>
        <v>12</v>
      </c>
      <c r="L500">
        <v>2005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1705</v>
      </c>
      <c r="F501" s="12" t="s">
        <v>506</v>
      </c>
      <c r="G501" s="17" t="s">
        <v>2999</v>
      </c>
      <c r="H501" s="10" t="s">
        <v>8</v>
      </c>
      <c r="I501" s="12" t="s">
        <v>2111</v>
      </c>
      <c r="J501" s="9">
        <f t="shared" si="18"/>
        <v>2006</v>
      </c>
      <c r="K501" s="13">
        <f t="shared" ca="1" si="19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1706</v>
      </c>
      <c r="F502" s="12" t="s">
        <v>507</v>
      </c>
      <c r="G502" s="17" t="s">
        <v>2999</v>
      </c>
      <c r="H502" s="10" t="s">
        <v>9</v>
      </c>
      <c r="I502" s="12" t="s">
        <v>2112</v>
      </c>
      <c r="J502" s="9">
        <f t="shared" si="18"/>
        <v>2006</v>
      </c>
      <c r="K502" s="13">
        <f t="shared" ca="1" si="19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1669</v>
      </c>
      <c r="E503" s="11" t="s">
        <v>1707</v>
      </c>
      <c r="F503" s="12" t="s">
        <v>508</v>
      </c>
      <c r="G503" s="17" t="s">
        <v>2999</v>
      </c>
      <c r="H503" s="10" t="s">
        <v>9</v>
      </c>
      <c r="I503" s="12" t="s">
        <v>2105</v>
      </c>
      <c r="J503" s="9">
        <f t="shared" si="18"/>
        <v>2006</v>
      </c>
      <c r="K503" s="13">
        <f t="shared" ca="1" si="19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1681</v>
      </c>
      <c r="F504" s="12" t="s">
        <v>509</v>
      </c>
      <c r="G504" s="17" t="s">
        <v>2999</v>
      </c>
      <c r="H504" s="10" t="s">
        <v>9</v>
      </c>
      <c r="I504" s="12" t="s">
        <v>2076</v>
      </c>
      <c r="J504" s="9">
        <f t="shared" si="18"/>
        <v>2006</v>
      </c>
      <c r="K504" s="13">
        <f t="shared" ca="1" si="19"/>
        <v>11</v>
      </c>
      <c r="L504">
        <v>2006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1682</v>
      </c>
      <c r="F505" s="12" t="s">
        <v>510</v>
      </c>
      <c r="G505" s="17" t="s">
        <v>2999</v>
      </c>
      <c r="H505" s="10" t="s">
        <v>9</v>
      </c>
      <c r="I505" s="12" t="s">
        <v>2113</v>
      </c>
      <c r="J505" s="9">
        <f t="shared" si="18"/>
        <v>2005</v>
      </c>
      <c r="K505" s="13">
        <f t="shared" ca="1" si="19"/>
        <v>12</v>
      </c>
      <c r="L505">
        <v>2005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1683</v>
      </c>
      <c r="F506" s="12" t="s">
        <v>511</v>
      </c>
      <c r="G506" s="17" t="s">
        <v>2999</v>
      </c>
      <c r="H506" s="10" t="s">
        <v>9</v>
      </c>
      <c r="I506" s="12" t="s">
        <v>2083</v>
      </c>
      <c r="J506" s="9">
        <f t="shared" si="18"/>
        <v>2006</v>
      </c>
      <c r="K506" s="13">
        <f t="shared" ca="1" si="19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1684</v>
      </c>
      <c r="F507" s="12" t="s">
        <v>512</v>
      </c>
      <c r="G507" s="17" t="s">
        <v>2999</v>
      </c>
      <c r="H507" s="10" t="s">
        <v>9</v>
      </c>
      <c r="I507" s="12" t="s">
        <v>2114</v>
      </c>
      <c r="J507" s="9">
        <f t="shared" si="18"/>
        <v>2006</v>
      </c>
      <c r="K507" s="13">
        <f t="shared" ca="1" si="19"/>
        <v>11</v>
      </c>
      <c r="L507">
        <v>2006</v>
      </c>
      <c r="N507" s="20"/>
    </row>
    <row r="508" spans="1:14" ht="22.5" hidden="1" customHeight="1" x14ac:dyDescent="0.25">
      <c r="A508" s="17"/>
      <c r="B508" s="17"/>
      <c r="C508" s="10">
        <v>6</v>
      </c>
      <c r="D508" s="10" t="s">
        <v>9</v>
      </c>
      <c r="E508" s="11" t="s">
        <v>1685</v>
      </c>
      <c r="F508" s="12" t="s">
        <v>513</v>
      </c>
      <c r="G508" s="17" t="s">
        <v>2999</v>
      </c>
      <c r="H508" s="10" t="s">
        <v>9</v>
      </c>
      <c r="I508" s="12" t="s">
        <v>2024</v>
      </c>
      <c r="J508" s="9">
        <f t="shared" si="18"/>
        <v>2006</v>
      </c>
      <c r="K508" s="13">
        <f t="shared" ca="1" si="19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1686</v>
      </c>
      <c r="F509" s="12" t="s">
        <v>514</v>
      </c>
      <c r="G509" s="17" t="s">
        <v>2999</v>
      </c>
      <c r="H509" s="10" t="s">
        <v>8</v>
      </c>
      <c r="I509" s="12" t="s">
        <v>2115</v>
      </c>
      <c r="J509" s="9">
        <f t="shared" si="18"/>
        <v>2006</v>
      </c>
      <c r="K509" s="13">
        <f t="shared" ca="1" si="19"/>
        <v>11</v>
      </c>
      <c r="L509">
        <v>2006</v>
      </c>
      <c r="N509" s="20"/>
    </row>
    <row r="510" spans="1:14" ht="22.5" hidden="1" customHeight="1" x14ac:dyDescent="0.25">
      <c r="A510" s="17" t="s">
        <v>3001</v>
      </c>
      <c r="B510" s="17"/>
      <c r="C510" s="10">
        <v>6</v>
      </c>
      <c r="D510" s="10" t="s">
        <v>9</v>
      </c>
      <c r="E510" s="11" t="s">
        <v>1687</v>
      </c>
      <c r="F510" s="12" t="s">
        <v>515</v>
      </c>
      <c r="G510" s="17" t="s">
        <v>2999</v>
      </c>
      <c r="H510" s="10" t="s">
        <v>9</v>
      </c>
      <c r="I510" s="12" t="s">
        <v>2116</v>
      </c>
      <c r="J510" s="9">
        <f t="shared" si="18"/>
        <v>2006</v>
      </c>
      <c r="K510" s="13">
        <f t="shared" ca="1" si="19"/>
        <v>11</v>
      </c>
      <c r="L510">
        <v>2006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1688</v>
      </c>
      <c r="F511" s="12" t="s">
        <v>516</v>
      </c>
      <c r="G511" s="15" t="s">
        <v>2998</v>
      </c>
      <c r="H511" s="10" t="s">
        <v>8</v>
      </c>
      <c r="I511" s="12" t="s">
        <v>2117</v>
      </c>
      <c r="J511" s="9">
        <f t="shared" si="18"/>
        <v>2004</v>
      </c>
      <c r="K511" s="13">
        <f t="shared" ca="1" si="19"/>
        <v>13</v>
      </c>
      <c r="L511">
        <v>2004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1689</v>
      </c>
      <c r="F512" s="12" t="s">
        <v>517</v>
      </c>
      <c r="G512" s="17" t="s">
        <v>2999</v>
      </c>
      <c r="H512" s="10" t="s">
        <v>9</v>
      </c>
      <c r="I512" s="12" t="s">
        <v>2118</v>
      </c>
      <c r="J512" s="9">
        <f t="shared" si="18"/>
        <v>2006</v>
      </c>
      <c r="K512" s="13">
        <f t="shared" ca="1" si="19"/>
        <v>11</v>
      </c>
      <c r="L512">
        <v>2006</v>
      </c>
      <c r="N512" s="20"/>
    </row>
    <row r="513" spans="1:14" ht="22.5" hidden="1" customHeight="1" x14ac:dyDescent="0.25">
      <c r="A513" s="17"/>
      <c r="B513" s="17"/>
      <c r="C513" s="10">
        <v>6</v>
      </c>
      <c r="D513" s="10" t="s">
        <v>9</v>
      </c>
      <c r="E513" s="11" t="s">
        <v>1690</v>
      </c>
      <c r="F513" s="12" t="s">
        <v>518</v>
      </c>
      <c r="G513" s="17" t="s">
        <v>2999</v>
      </c>
      <c r="H513" s="10" t="s">
        <v>8</v>
      </c>
      <c r="I513" s="12" t="s">
        <v>2119</v>
      </c>
      <c r="J513" s="9">
        <f t="shared" si="18"/>
        <v>2006</v>
      </c>
      <c r="K513" s="13">
        <f t="shared" ca="1" si="19"/>
        <v>11</v>
      </c>
      <c r="L513">
        <v>2006</v>
      </c>
      <c r="N513" s="20"/>
    </row>
    <row r="514" spans="1:14" ht="22.5" hidden="1" customHeight="1" x14ac:dyDescent="0.25">
      <c r="A514" s="17" t="s">
        <v>3001</v>
      </c>
      <c r="B514" s="17"/>
      <c r="C514" s="10">
        <v>6</v>
      </c>
      <c r="D514" s="10" t="s">
        <v>9</v>
      </c>
      <c r="E514" s="11" t="s">
        <v>1691</v>
      </c>
      <c r="F514" s="12" t="s">
        <v>519</v>
      </c>
      <c r="G514" s="17" t="s">
        <v>2999</v>
      </c>
      <c r="H514" s="10" t="s">
        <v>8</v>
      </c>
      <c r="I514" s="12" t="s">
        <v>2062</v>
      </c>
      <c r="J514" s="9">
        <f t="shared" si="18"/>
        <v>2006</v>
      </c>
      <c r="K514" s="13">
        <f t="shared" ca="1" si="19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1693</v>
      </c>
      <c r="F515" s="12" t="s">
        <v>520</v>
      </c>
      <c r="G515" s="17" t="s">
        <v>2999</v>
      </c>
      <c r="H515" s="10" t="s">
        <v>9</v>
      </c>
      <c r="I515" s="12" t="s">
        <v>2120</v>
      </c>
      <c r="J515" s="9">
        <f t="shared" si="18"/>
        <v>2006</v>
      </c>
      <c r="K515" s="13">
        <f t="shared" ca="1" si="19"/>
        <v>11</v>
      </c>
      <c r="L515">
        <v>2006</v>
      </c>
      <c r="N515" s="20"/>
    </row>
    <row r="516" spans="1:14" ht="22.5" hidden="1" customHeight="1" x14ac:dyDescent="0.25">
      <c r="A516" s="17"/>
      <c r="B516" s="17"/>
      <c r="C516" s="10">
        <v>6</v>
      </c>
      <c r="D516" s="10" t="s">
        <v>9</v>
      </c>
      <c r="E516" s="11" t="s">
        <v>1694</v>
      </c>
      <c r="F516" s="12" t="s">
        <v>521</v>
      </c>
      <c r="G516" s="17" t="s">
        <v>2999</v>
      </c>
      <c r="H516" s="10" t="s">
        <v>9</v>
      </c>
      <c r="I516" s="12" t="s">
        <v>2121</v>
      </c>
      <c r="J516" s="9">
        <f t="shared" si="18"/>
        <v>2006</v>
      </c>
      <c r="K516" s="13">
        <f t="shared" ca="1" si="19"/>
        <v>11</v>
      </c>
      <c r="L516">
        <v>2006</v>
      </c>
      <c r="N516" s="20"/>
    </row>
    <row r="517" spans="1:14" ht="22.5" hidden="1" customHeight="1" x14ac:dyDescent="0.25">
      <c r="A517" s="17" t="s">
        <v>3001</v>
      </c>
      <c r="B517" s="17"/>
      <c r="C517" s="10">
        <v>6</v>
      </c>
      <c r="D517" s="10" t="s">
        <v>9</v>
      </c>
      <c r="E517" s="11" t="s">
        <v>1695</v>
      </c>
      <c r="F517" s="12" t="s">
        <v>522</v>
      </c>
      <c r="G517" s="17" t="s">
        <v>2999</v>
      </c>
      <c r="H517" s="10" t="s">
        <v>9</v>
      </c>
      <c r="I517" s="12" t="s">
        <v>2122</v>
      </c>
      <c r="J517" s="9">
        <f t="shared" ref="J517:J580" si="20">YEAR(I517)</f>
        <v>2006</v>
      </c>
      <c r="K517" s="13">
        <f t="shared" ref="K517:K580" ca="1" si="21">(YEAR(NOW())-YEAR(I517))</f>
        <v>11</v>
      </c>
      <c r="L517">
        <v>2006</v>
      </c>
      <c r="N517" s="20"/>
    </row>
    <row r="518" spans="1:14" ht="22.5" hidden="1" customHeight="1" x14ac:dyDescent="0.25">
      <c r="A518" s="17"/>
      <c r="B518" s="17"/>
      <c r="C518" s="10">
        <v>6</v>
      </c>
      <c r="D518" s="10" t="s">
        <v>9</v>
      </c>
      <c r="E518" s="11" t="s">
        <v>1696</v>
      </c>
      <c r="F518" s="12" t="s">
        <v>523</v>
      </c>
      <c r="G518" s="17" t="s">
        <v>2999</v>
      </c>
      <c r="H518" s="10" t="s">
        <v>9</v>
      </c>
      <c r="I518" s="12" t="s">
        <v>2123</v>
      </c>
      <c r="J518" s="9">
        <f t="shared" si="20"/>
        <v>2005</v>
      </c>
      <c r="K518" s="13">
        <f t="shared" ca="1" si="21"/>
        <v>12</v>
      </c>
      <c r="L518">
        <v>2005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1697</v>
      </c>
      <c r="F519" s="12" t="s">
        <v>524</v>
      </c>
      <c r="G519" s="17" t="s">
        <v>2999</v>
      </c>
      <c r="H519" s="10" t="s">
        <v>8</v>
      </c>
      <c r="I519" s="12" t="s">
        <v>2124</v>
      </c>
      <c r="J519" s="9">
        <f t="shared" si="20"/>
        <v>2006</v>
      </c>
      <c r="K519" s="13">
        <f t="shared" ca="1" si="21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1698</v>
      </c>
      <c r="F520" s="12" t="s">
        <v>525</v>
      </c>
      <c r="G520" s="17" t="s">
        <v>2999</v>
      </c>
      <c r="H520" s="10" t="s">
        <v>8</v>
      </c>
      <c r="I520" s="12" t="s">
        <v>2125</v>
      </c>
      <c r="J520" s="9">
        <f t="shared" si="20"/>
        <v>2006</v>
      </c>
      <c r="K520" s="13">
        <f t="shared" ca="1" si="21"/>
        <v>11</v>
      </c>
      <c r="L520">
        <v>2006</v>
      </c>
      <c r="N520" s="20"/>
    </row>
    <row r="521" spans="1:14" ht="22.5" hidden="1" customHeight="1" x14ac:dyDescent="0.25">
      <c r="A521" s="17" t="s">
        <v>3001</v>
      </c>
      <c r="B521" s="17"/>
      <c r="C521" s="10">
        <v>6</v>
      </c>
      <c r="D521" s="10" t="s">
        <v>9</v>
      </c>
      <c r="E521" s="11" t="s">
        <v>1699</v>
      </c>
      <c r="F521" s="12" t="s">
        <v>526</v>
      </c>
      <c r="G521" s="17" t="s">
        <v>2999</v>
      </c>
      <c r="H521" s="10" t="s">
        <v>9</v>
      </c>
      <c r="I521" s="12" t="s">
        <v>1885</v>
      </c>
      <c r="J521" s="9">
        <f t="shared" si="20"/>
        <v>2006</v>
      </c>
      <c r="K521" s="13">
        <f t="shared" ca="1" si="21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1700</v>
      </c>
      <c r="F522" s="12" t="s">
        <v>527</v>
      </c>
      <c r="G522" s="17" t="s">
        <v>2999</v>
      </c>
      <c r="H522" s="10" t="s">
        <v>9</v>
      </c>
      <c r="I522" s="12" t="s">
        <v>2126</v>
      </c>
      <c r="J522" s="9">
        <f t="shared" si="20"/>
        <v>2006</v>
      </c>
      <c r="K522" s="13">
        <f t="shared" ca="1" si="21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1701</v>
      </c>
      <c r="F523" s="12" t="s">
        <v>528</v>
      </c>
      <c r="G523" s="17" t="s">
        <v>2999</v>
      </c>
      <c r="H523" s="10" t="s">
        <v>8</v>
      </c>
      <c r="I523" s="12" t="s">
        <v>2127</v>
      </c>
      <c r="J523" s="9">
        <f t="shared" si="20"/>
        <v>2006</v>
      </c>
      <c r="K523" s="13">
        <f t="shared" ca="1" si="21"/>
        <v>11</v>
      </c>
      <c r="L523">
        <v>2006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1702</v>
      </c>
      <c r="F524" s="12" t="s">
        <v>529</v>
      </c>
      <c r="G524" s="17" t="s">
        <v>2999</v>
      </c>
      <c r="H524" s="10" t="s">
        <v>9</v>
      </c>
      <c r="I524" s="12" t="s">
        <v>2128</v>
      </c>
      <c r="J524" s="9">
        <f t="shared" si="20"/>
        <v>2005</v>
      </c>
      <c r="K524" s="13">
        <f t="shared" ca="1" si="21"/>
        <v>12</v>
      </c>
      <c r="L524">
        <v>2005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1703</v>
      </c>
      <c r="F525" s="12" t="s">
        <v>530</v>
      </c>
      <c r="G525" s="17" t="s">
        <v>2999</v>
      </c>
      <c r="H525" s="10" t="s">
        <v>9</v>
      </c>
      <c r="I525" s="12" t="s">
        <v>2116</v>
      </c>
      <c r="J525" s="9">
        <f t="shared" si="20"/>
        <v>2006</v>
      </c>
      <c r="K525" s="13">
        <f t="shared" ca="1" si="21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1704</v>
      </c>
      <c r="F526" s="12" t="s">
        <v>531</v>
      </c>
      <c r="G526" s="17" t="s">
        <v>2999</v>
      </c>
      <c r="H526" s="10" t="s">
        <v>9</v>
      </c>
      <c r="I526" s="12" t="s">
        <v>2122</v>
      </c>
      <c r="J526" s="9">
        <f t="shared" si="20"/>
        <v>2006</v>
      </c>
      <c r="K526" s="13">
        <f t="shared" ca="1" si="21"/>
        <v>11</v>
      </c>
      <c r="L526">
        <v>2006</v>
      </c>
      <c r="N526" s="20"/>
    </row>
    <row r="527" spans="1:14" ht="22.5" hidden="1" customHeight="1" x14ac:dyDescent="0.25">
      <c r="A527" s="17"/>
      <c r="B527" s="17"/>
      <c r="C527" s="10">
        <v>6</v>
      </c>
      <c r="D527" s="10" t="s">
        <v>9</v>
      </c>
      <c r="E527" s="11" t="s">
        <v>1705</v>
      </c>
      <c r="F527" s="12" t="s">
        <v>532</v>
      </c>
      <c r="G527" s="17" t="s">
        <v>2999</v>
      </c>
      <c r="H527" s="10" t="s">
        <v>8</v>
      </c>
      <c r="I527" s="12" t="s">
        <v>2129</v>
      </c>
      <c r="J527" s="9">
        <f t="shared" si="20"/>
        <v>2006</v>
      </c>
      <c r="K527" s="13">
        <f t="shared" ca="1" si="21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1706</v>
      </c>
      <c r="F528" s="12" t="s">
        <v>533</v>
      </c>
      <c r="G528" s="17" t="s">
        <v>2999</v>
      </c>
      <c r="H528" s="10" t="s">
        <v>9</v>
      </c>
      <c r="I528" s="12" t="s">
        <v>2130</v>
      </c>
      <c r="J528" s="9">
        <f t="shared" si="20"/>
        <v>2006</v>
      </c>
      <c r="K528" s="13">
        <f t="shared" ca="1" si="21"/>
        <v>11</v>
      </c>
      <c r="L528">
        <v>2006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9</v>
      </c>
      <c r="E529" s="11" t="s">
        <v>1707</v>
      </c>
      <c r="F529" s="12" t="s">
        <v>534</v>
      </c>
      <c r="G529" s="17" t="s">
        <v>2999</v>
      </c>
      <c r="H529" s="10" t="s">
        <v>8</v>
      </c>
      <c r="I529" s="12" t="s">
        <v>2131</v>
      </c>
      <c r="J529" s="9">
        <f t="shared" si="20"/>
        <v>2005</v>
      </c>
      <c r="K529" s="13">
        <f t="shared" ca="1" si="21"/>
        <v>12</v>
      </c>
      <c r="L529">
        <v>2005</v>
      </c>
      <c r="N529" s="20"/>
    </row>
    <row r="530" spans="1:14" ht="22.5" hidden="1" customHeight="1" x14ac:dyDescent="0.25">
      <c r="A530" s="17" t="s">
        <v>3001</v>
      </c>
      <c r="B530" s="17"/>
      <c r="C530" s="10">
        <v>6</v>
      </c>
      <c r="D530" s="10" t="s">
        <v>1670</v>
      </c>
      <c r="E530" s="11" t="s">
        <v>1681</v>
      </c>
      <c r="F530" s="12" t="s">
        <v>535</v>
      </c>
      <c r="G530" s="17" t="s">
        <v>2999</v>
      </c>
      <c r="H530" s="10" t="s">
        <v>8</v>
      </c>
      <c r="I530" s="12" t="s">
        <v>2106</v>
      </c>
      <c r="J530" s="9">
        <f t="shared" si="20"/>
        <v>2006</v>
      </c>
      <c r="K530" s="13">
        <f t="shared" ca="1" si="21"/>
        <v>11</v>
      </c>
      <c r="L530">
        <v>2006</v>
      </c>
      <c r="N530" s="20"/>
    </row>
    <row r="531" spans="1:14" ht="22.5" hidden="1" customHeight="1" x14ac:dyDescent="0.25">
      <c r="A531" s="17"/>
      <c r="B531" s="17"/>
      <c r="C531" s="10">
        <v>6</v>
      </c>
      <c r="D531" s="10" t="s">
        <v>1670</v>
      </c>
      <c r="E531" s="11" t="s">
        <v>1682</v>
      </c>
      <c r="F531" s="12" t="s">
        <v>536</v>
      </c>
      <c r="G531" s="17" t="s">
        <v>2999</v>
      </c>
      <c r="H531" s="10" t="s">
        <v>9</v>
      </c>
      <c r="I531" s="12" t="s">
        <v>2062</v>
      </c>
      <c r="J531" s="9">
        <f t="shared" si="20"/>
        <v>2006</v>
      </c>
      <c r="K531" s="13">
        <f t="shared" ca="1" si="21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1683</v>
      </c>
      <c r="F532" s="12" t="s">
        <v>537</v>
      </c>
      <c r="G532" s="17" t="s">
        <v>2999</v>
      </c>
      <c r="H532" s="10" t="s">
        <v>9</v>
      </c>
      <c r="I532" s="12" t="s">
        <v>2132</v>
      </c>
      <c r="J532" s="9">
        <f t="shared" si="20"/>
        <v>2006</v>
      </c>
      <c r="K532" s="13">
        <f t="shared" ca="1" si="21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1684</v>
      </c>
      <c r="F533" s="12" t="s">
        <v>538</v>
      </c>
      <c r="G533" s="17" t="s">
        <v>2999</v>
      </c>
      <c r="H533" s="10" t="s">
        <v>8</v>
      </c>
      <c r="I533" s="12" t="s">
        <v>2133</v>
      </c>
      <c r="J533" s="9">
        <f t="shared" si="20"/>
        <v>2006</v>
      </c>
      <c r="K533" s="13">
        <f t="shared" ca="1" si="21"/>
        <v>11</v>
      </c>
      <c r="L533">
        <v>2006</v>
      </c>
      <c r="N533" s="20"/>
    </row>
    <row r="534" spans="1:14" ht="22.5" hidden="1" customHeight="1" x14ac:dyDescent="0.25">
      <c r="A534" s="17" t="s">
        <v>3001</v>
      </c>
      <c r="B534" s="17"/>
      <c r="C534" s="10">
        <v>6</v>
      </c>
      <c r="D534" s="10" t="s">
        <v>1670</v>
      </c>
      <c r="E534" s="11" t="s">
        <v>1685</v>
      </c>
      <c r="F534" s="12" t="s">
        <v>539</v>
      </c>
      <c r="G534" s="17" t="s">
        <v>2999</v>
      </c>
      <c r="H534" s="10" t="s">
        <v>8</v>
      </c>
      <c r="I534" s="12" t="s">
        <v>2053</v>
      </c>
      <c r="J534" s="9">
        <f t="shared" si="20"/>
        <v>2006</v>
      </c>
      <c r="K534" s="13">
        <f t="shared" ca="1" si="21"/>
        <v>11</v>
      </c>
      <c r="L534">
        <v>2006</v>
      </c>
      <c r="N534" s="20"/>
    </row>
    <row r="535" spans="1:14" ht="22.5" hidden="1" customHeight="1" x14ac:dyDescent="0.25">
      <c r="A535" s="17"/>
      <c r="B535" s="17"/>
      <c r="C535" s="10">
        <v>6</v>
      </c>
      <c r="D535" s="10" t="s">
        <v>1670</v>
      </c>
      <c r="E535" s="11" t="s">
        <v>1686</v>
      </c>
      <c r="F535" s="12" t="s">
        <v>540</v>
      </c>
      <c r="G535" s="15" t="s">
        <v>2998</v>
      </c>
      <c r="H535" s="10" t="s">
        <v>8</v>
      </c>
      <c r="I535" s="12" t="s">
        <v>2134</v>
      </c>
      <c r="J535" s="9">
        <f t="shared" si="20"/>
        <v>2004</v>
      </c>
      <c r="K535" s="13">
        <f t="shared" ca="1" si="21"/>
        <v>13</v>
      </c>
      <c r="L535">
        <v>2004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1687</v>
      </c>
      <c r="F536" s="12" t="s">
        <v>541</v>
      </c>
      <c r="G536" s="17" t="s">
        <v>2999</v>
      </c>
      <c r="H536" s="10" t="s">
        <v>9</v>
      </c>
      <c r="I536" s="12" t="s">
        <v>2120</v>
      </c>
      <c r="J536" s="9">
        <f t="shared" si="20"/>
        <v>2006</v>
      </c>
      <c r="K536" s="13">
        <f t="shared" ca="1" si="21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1688</v>
      </c>
      <c r="F537" s="12" t="s">
        <v>542</v>
      </c>
      <c r="G537" s="17" t="s">
        <v>2999</v>
      </c>
      <c r="H537" s="10" t="s">
        <v>8</v>
      </c>
      <c r="I537" s="12" t="s">
        <v>2135</v>
      </c>
      <c r="J537" s="9">
        <f t="shared" si="20"/>
        <v>2006</v>
      </c>
      <c r="K537" s="13">
        <f t="shared" ca="1" si="21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1689</v>
      </c>
      <c r="F538" s="12" t="s">
        <v>543</v>
      </c>
      <c r="G538" s="17" t="s">
        <v>2999</v>
      </c>
      <c r="H538" s="10" t="s">
        <v>8</v>
      </c>
      <c r="I538" s="12" t="s">
        <v>2136</v>
      </c>
      <c r="J538" s="9">
        <f t="shared" si="20"/>
        <v>2006</v>
      </c>
      <c r="K538" s="13">
        <f t="shared" ca="1" si="21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1690</v>
      </c>
      <c r="F539" s="12" t="s">
        <v>544</v>
      </c>
      <c r="G539" s="17" t="s">
        <v>2999</v>
      </c>
      <c r="H539" s="10" t="s">
        <v>9</v>
      </c>
      <c r="I539" s="12" t="s">
        <v>2137</v>
      </c>
      <c r="J539" s="9">
        <f t="shared" si="20"/>
        <v>2006</v>
      </c>
      <c r="K539" s="13">
        <f t="shared" ca="1" si="21"/>
        <v>11</v>
      </c>
      <c r="L539">
        <v>2006</v>
      </c>
      <c r="N539" s="20"/>
    </row>
    <row r="540" spans="1:14" ht="22.5" hidden="1" customHeight="1" x14ac:dyDescent="0.25">
      <c r="A540" s="17" t="s">
        <v>3001</v>
      </c>
      <c r="B540" s="17"/>
      <c r="C540" s="10">
        <v>6</v>
      </c>
      <c r="D540" s="10" t="s">
        <v>1670</v>
      </c>
      <c r="E540" s="11" t="s">
        <v>1691</v>
      </c>
      <c r="F540" s="12" t="s">
        <v>545</v>
      </c>
      <c r="G540" s="17" t="s">
        <v>2999</v>
      </c>
      <c r="H540" s="10" t="s">
        <v>8</v>
      </c>
      <c r="I540" s="12" t="s">
        <v>2120</v>
      </c>
      <c r="J540" s="9">
        <f t="shared" si="20"/>
        <v>2006</v>
      </c>
      <c r="K540" s="13">
        <f t="shared" ca="1" si="21"/>
        <v>11</v>
      </c>
      <c r="L540">
        <v>2006</v>
      </c>
      <c r="N540" s="20"/>
    </row>
    <row r="541" spans="1:14" ht="22.5" hidden="1" customHeight="1" x14ac:dyDescent="0.25">
      <c r="A541" s="17"/>
      <c r="B541" s="17"/>
      <c r="C541" s="10">
        <v>6</v>
      </c>
      <c r="D541" s="10" t="s">
        <v>1670</v>
      </c>
      <c r="E541" s="11" t="s">
        <v>1692</v>
      </c>
      <c r="F541" s="12" t="s">
        <v>546</v>
      </c>
      <c r="G541" s="17" t="s">
        <v>2999</v>
      </c>
      <c r="H541" s="10" t="s">
        <v>9</v>
      </c>
      <c r="I541" s="12" t="s">
        <v>2138</v>
      </c>
      <c r="J541" s="9">
        <f t="shared" si="20"/>
        <v>2006</v>
      </c>
      <c r="K541" s="13">
        <f t="shared" ca="1" si="21"/>
        <v>11</v>
      </c>
      <c r="L541">
        <v>2006</v>
      </c>
      <c r="N541" s="20"/>
    </row>
    <row r="542" spans="1:14" ht="22.5" hidden="1" customHeight="1" x14ac:dyDescent="0.25">
      <c r="A542" s="17" t="s">
        <v>3001</v>
      </c>
      <c r="B542" s="17"/>
      <c r="C542" s="10">
        <v>6</v>
      </c>
      <c r="D542" s="10" t="s">
        <v>1670</v>
      </c>
      <c r="E542" s="11" t="s">
        <v>1693</v>
      </c>
      <c r="F542" s="12" t="s">
        <v>547</v>
      </c>
      <c r="G542" s="17" t="s">
        <v>2999</v>
      </c>
      <c r="H542" s="10" t="s">
        <v>9</v>
      </c>
      <c r="I542" s="12" t="s">
        <v>2066</v>
      </c>
      <c r="J542" s="9">
        <f t="shared" si="20"/>
        <v>2006</v>
      </c>
      <c r="K542" s="13">
        <f t="shared" ca="1" si="21"/>
        <v>11</v>
      </c>
      <c r="L542">
        <v>2006</v>
      </c>
      <c r="N542" s="20"/>
    </row>
    <row r="543" spans="1:14" ht="22.5" hidden="1" customHeight="1" x14ac:dyDescent="0.25">
      <c r="A543" s="17"/>
      <c r="B543" s="17"/>
      <c r="C543" s="10">
        <v>6</v>
      </c>
      <c r="D543" s="10" t="s">
        <v>1670</v>
      </c>
      <c r="E543" s="11" t="s">
        <v>1694</v>
      </c>
      <c r="F543" s="12" t="s">
        <v>548</v>
      </c>
      <c r="G543" s="17" t="s">
        <v>2999</v>
      </c>
      <c r="H543" s="10" t="s">
        <v>9</v>
      </c>
      <c r="I543" s="12" t="s">
        <v>2139</v>
      </c>
      <c r="J543" s="9">
        <f t="shared" si="20"/>
        <v>2006</v>
      </c>
      <c r="K543" s="13">
        <f t="shared" ca="1" si="21"/>
        <v>11</v>
      </c>
      <c r="L543">
        <v>2006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1695</v>
      </c>
      <c r="F544" s="12" t="s">
        <v>549</v>
      </c>
      <c r="G544" s="17" t="s">
        <v>2999</v>
      </c>
      <c r="H544" s="10" t="s">
        <v>9</v>
      </c>
      <c r="I544" s="12" t="s">
        <v>2099</v>
      </c>
      <c r="J544" s="9">
        <f t="shared" si="20"/>
        <v>2005</v>
      </c>
      <c r="K544" s="13">
        <f t="shared" ca="1" si="21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1696</v>
      </c>
      <c r="F545" s="12" t="s">
        <v>550</v>
      </c>
      <c r="G545" s="17" t="s">
        <v>2999</v>
      </c>
      <c r="H545" s="10" t="s">
        <v>8</v>
      </c>
      <c r="I545" s="12" t="s">
        <v>2099</v>
      </c>
      <c r="J545" s="9">
        <f t="shared" si="20"/>
        <v>2005</v>
      </c>
      <c r="K545" s="13">
        <f t="shared" ca="1" si="21"/>
        <v>12</v>
      </c>
      <c r="L545">
        <v>2005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1697</v>
      </c>
      <c r="F546" s="12" t="s">
        <v>551</v>
      </c>
      <c r="G546" s="17" t="s">
        <v>2999</v>
      </c>
      <c r="H546" s="10" t="s">
        <v>8</v>
      </c>
      <c r="I546" s="12" t="s">
        <v>2140</v>
      </c>
      <c r="J546" s="9">
        <f t="shared" si="20"/>
        <v>2006</v>
      </c>
      <c r="K546" s="13">
        <f t="shared" ca="1" si="21"/>
        <v>11</v>
      </c>
      <c r="L546">
        <v>2006</v>
      </c>
      <c r="N546" s="20"/>
    </row>
    <row r="547" spans="1:14" ht="22.5" hidden="1" customHeight="1" x14ac:dyDescent="0.25">
      <c r="A547" s="17" t="s">
        <v>3001</v>
      </c>
      <c r="B547" s="17"/>
      <c r="C547" s="10">
        <v>6</v>
      </c>
      <c r="D547" s="10" t="s">
        <v>1670</v>
      </c>
      <c r="E547" s="11" t="s">
        <v>1698</v>
      </c>
      <c r="F547" s="12" t="s">
        <v>552</v>
      </c>
      <c r="G547" s="17" t="s">
        <v>2999</v>
      </c>
      <c r="H547" s="10" t="s">
        <v>8</v>
      </c>
      <c r="I547" s="12" t="s">
        <v>1960</v>
      </c>
      <c r="J547" s="9">
        <f t="shared" si="20"/>
        <v>2006</v>
      </c>
      <c r="K547" s="13">
        <f t="shared" ca="1" si="21"/>
        <v>11</v>
      </c>
      <c r="L547">
        <v>2006</v>
      </c>
      <c r="N547" s="20"/>
    </row>
    <row r="548" spans="1:14" ht="22.5" hidden="1" customHeight="1" x14ac:dyDescent="0.25">
      <c r="A548" s="17"/>
      <c r="B548" s="17"/>
      <c r="C548" s="10">
        <v>6</v>
      </c>
      <c r="D548" s="10" t="s">
        <v>1670</v>
      </c>
      <c r="E548" s="11" t="s">
        <v>1699</v>
      </c>
      <c r="F548" s="12" t="s">
        <v>553</v>
      </c>
      <c r="G548" s="17" t="s">
        <v>2999</v>
      </c>
      <c r="H548" s="10" t="s">
        <v>9</v>
      </c>
      <c r="I548" s="12" t="s">
        <v>2141</v>
      </c>
      <c r="J548" s="9">
        <f t="shared" si="20"/>
        <v>2006</v>
      </c>
      <c r="K548" s="13">
        <f t="shared" ca="1" si="21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1700</v>
      </c>
      <c r="F549" s="12" t="s">
        <v>554</v>
      </c>
      <c r="G549" s="17" t="s">
        <v>2999</v>
      </c>
      <c r="H549" s="10" t="s">
        <v>9</v>
      </c>
      <c r="I549" s="12" t="s">
        <v>2142</v>
      </c>
      <c r="J549" s="9">
        <f t="shared" si="20"/>
        <v>2006</v>
      </c>
      <c r="K549" s="13">
        <f t="shared" ca="1" si="21"/>
        <v>11</v>
      </c>
      <c r="L549">
        <v>2006</v>
      </c>
      <c r="N549" s="20"/>
    </row>
    <row r="550" spans="1:14" ht="22.5" hidden="1" customHeight="1" x14ac:dyDescent="0.25">
      <c r="A550" s="17" t="s">
        <v>3001</v>
      </c>
      <c r="B550" s="17"/>
      <c r="C550" s="10">
        <v>6</v>
      </c>
      <c r="D550" s="10" t="s">
        <v>1670</v>
      </c>
      <c r="E550" s="11" t="s">
        <v>1701</v>
      </c>
      <c r="F550" s="12" t="s">
        <v>555</v>
      </c>
      <c r="G550" s="17" t="s">
        <v>2999</v>
      </c>
      <c r="H550" s="10" t="s">
        <v>9</v>
      </c>
      <c r="I550" s="12" t="s">
        <v>2143</v>
      </c>
      <c r="J550" s="9">
        <f t="shared" si="20"/>
        <v>2006</v>
      </c>
      <c r="K550" s="13">
        <f t="shared" ca="1" si="21"/>
        <v>11</v>
      </c>
      <c r="L550">
        <v>2006</v>
      </c>
      <c r="N550" s="20"/>
    </row>
    <row r="551" spans="1:14" ht="22.5" hidden="1" customHeight="1" x14ac:dyDescent="0.25">
      <c r="A551" s="17"/>
      <c r="B551" s="17"/>
      <c r="C551" s="10">
        <v>6</v>
      </c>
      <c r="D551" s="10" t="s">
        <v>1670</v>
      </c>
      <c r="E551" s="11" t="s">
        <v>1702</v>
      </c>
      <c r="F551" s="12" t="s">
        <v>556</v>
      </c>
      <c r="G551" s="17" t="s">
        <v>2999</v>
      </c>
      <c r="H551" s="10" t="s">
        <v>8</v>
      </c>
      <c r="I551" s="12" t="s">
        <v>2144</v>
      </c>
      <c r="J551" s="9">
        <f t="shared" si="20"/>
        <v>2006</v>
      </c>
      <c r="K551" s="13">
        <f t="shared" ca="1" si="21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1703</v>
      </c>
      <c r="F552" s="12" t="s">
        <v>557</v>
      </c>
      <c r="G552" s="17" t="s">
        <v>2999</v>
      </c>
      <c r="H552" s="10" t="s">
        <v>8</v>
      </c>
      <c r="I552" s="12" t="s">
        <v>2145</v>
      </c>
      <c r="J552" s="9">
        <f t="shared" si="20"/>
        <v>2006</v>
      </c>
      <c r="K552" s="13">
        <f t="shared" ca="1" si="21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1704</v>
      </c>
      <c r="F553" s="12" t="s">
        <v>558</v>
      </c>
      <c r="G553" s="17" t="s">
        <v>2999</v>
      </c>
      <c r="H553" s="10" t="s">
        <v>8</v>
      </c>
      <c r="I553" s="12" t="s">
        <v>1953</v>
      </c>
      <c r="J553" s="9">
        <f t="shared" si="20"/>
        <v>2006</v>
      </c>
      <c r="K553" s="13">
        <f t="shared" ca="1" si="21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1705</v>
      </c>
      <c r="F554" s="12" t="s">
        <v>559</v>
      </c>
      <c r="G554" s="17" t="s">
        <v>2999</v>
      </c>
      <c r="H554" s="10" t="s">
        <v>9</v>
      </c>
      <c r="I554" s="12" t="s">
        <v>2096</v>
      </c>
      <c r="J554" s="9">
        <f t="shared" si="20"/>
        <v>2006</v>
      </c>
      <c r="K554" s="13">
        <f t="shared" ca="1" si="21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1706</v>
      </c>
      <c r="F555" s="12" t="s">
        <v>560</v>
      </c>
      <c r="G555" s="17" t="s">
        <v>2999</v>
      </c>
      <c r="H555" s="10" t="s">
        <v>8</v>
      </c>
      <c r="I555" s="12" t="s">
        <v>2146</v>
      </c>
      <c r="J555" s="9">
        <f t="shared" si="20"/>
        <v>2006</v>
      </c>
      <c r="K555" s="13">
        <f t="shared" ca="1" si="21"/>
        <v>11</v>
      </c>
      <c r="L555">
        <v>2006</v>
      </c>
      <c r="N555" s="20"/>
    </row>
    <row r="556" spans="1:14" ht="22.5" hidden="1" customHeight="1" x14ac:dyDescent="0.25">
      <c r="A556" s="17" t="s">
        <v>3001</v>
      </c>
      <c r="B556" s="17"/>
      <c r="C556" s="10">
        <v>6</v>
      </c>
      <c r="D556" s="10" t="s">
        <v>1670</v>
      </c>
      <c r="E556" s="11" t="s">
        <v>1707</v>
      </c>
      <c r="F556" s="12" t="s">
        <v>561</v>
      </c>
      <c r="G556" s="17" t="s">
        <v>2999</v>
      </c>
      <c r="H556" s="10" t="s">
        <v>8</v>
      </c>
      <c r="I556" s="12" t="s">
        <v>2147</v>
      </c>
      <c r="J556" s="9">
        <f t="shared" si="20"/>
        <v>2006</v>
      </c>
      <c r="K556" s="13">
        <f t="shared" ca="1" si="21"/>
        <v>11</v>
      </c>
      <c r="L556">
        <v>2006</v>
      </c>
      <c r="N556" s="20"/>
    </row>
    <row r="557" spans="1:14" ht="22.5" hidden="1" customHeight="1" x14ac:dyDescent="0.25">
      <c r="A557" s="17" t="s">
        <v>3002</v>
      </c>
      <c r="B557" s="17"/>
      <c r="C557" s="10">
        <v>7</v>
      </c>
      <c r="D557" s="10" t="s">
        <v>1665</v>
      </c>
      <c r="E557" s="11" t="s">
        <v>1681</v>
      </c>
      <c r="F557" s="12" t="s">
        <v>562</v>
      </c>
      <c r="G557" s="17" t="s">
        <v>2999</v>
      </c>
      <c r="H557" s="10" t="s">
        <v>8</v>
      </c>
      <c r="I557" s="12" t="s">
        <v>2148</v>
      </c>
      <c r="J557" s="9">
        <f t="shared" si="20"/>
        <v>2005</v>
      </c>
      <c r="K557" s="13">
        <f t="shared" ca="1" si="21"/>
        <v>12</v>
      </c>
      <c r="L557">
        <v>2005</v>
      </c>
      <c r="N557" s="20"/>
    </row>
    <row r="558" spans="1:14" ht="22.5" hidden="1" customHeight="1" x14ac:dyDescent="0.25">
      <c r="A558" s="17"/>
      <c r="B558" s="17"/>
      <c r="C558" s="10">
        <v>7</v>
      </c>
      <c r="D558" s="10" t="s">
        <v>1665</v>
      </c>
      <c r="E558" s="11" t="s">
        <v>1682</v>
      </c>
      <c r="F558" s="12" t="s">
        <v>563</v>
      </c>
      <c r="G558" s="17" t="s">
        <v>2999</v>
      </c>
      <c r="H558" s="10" t="s">
        <v>9</v>
      </c>
      <c r="I558" s="12" t="s">
        <v>2149</v>
      </c>
      <c r="J558" s="9">
        <f t="shared" si="20"/>
        <v>2005</v>
      </c>
      <c r="K558" s="13">
        <f t="shared" ca="1" si="21"/>
        <v>12</v>
      </c>
      <c r="L558">
        <v>2005</v>
      </c>
      <c r="N558" s="20"/>
    </row>
    <row r="559" spans="1:14" ht="22.5" hidden="1" customHeight="1" x14ac:dyDescent="0.25">
      <c r="A559" s="17" t="s">
        <v>3002</v>
      </c>
      <c r="B559" s="17"/>
      <c r="C559" s="10">
        <v>7</v>
      </c>
      <c r="D559" s="10" t="s">
        <v>1665</v>
      </c>
      <c r="E559" s="11" t="s">
        <v>1683</v>
      </c>
      <c r="F559" s="12" t="s">
        <v>564</v>
      </c>
      <c r="G559" s="17" t="s">
        <v>2999</v>
      </c>
      <c r="H559" s="10" t="s">
        <v>8</v>
      </c>
      <c r="I559" s="12" t="s">
        <v>2150</v>
      </c>
      <c r="J559" s="9">
        <f t="shared" si="20"/>
        <v>2005</v>
      </c>
      <c r="K559" s="13">
        <f t="shared" ca="1" si="21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1684</v>
      </c>
      <c r="F560" s="12" t="s">
        <v>565</v>
      </c>
      <c r="G560" s="17" t="s">
        <v>2999</v>
      </c>
      <c r="H560" s="10" t="s">
        <v>9</v>
      </c>
      <c r="I560" s="12" t="s">
        <v>2151</v>
      </c>
      <c r="J560" s="9">
        <f t="shared" si="20"/>
        <v>2005</v>
      </c>
      <c r="K560" s="13">
        <f t="shared" ca="1" si="21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1685</v>
      </c>
      <c r="F561" s="12" t="s">
        <v>566</v>
      </c>
      <c r="G561" s="17" t="s">
        <v>2999</v>
      </c>
      <c r="H561" s="10" t="s">
        <v>9</v>
      </c>
      <c r="I561" s="12" t="s">
        <v>2152</v>
      </c>
      <c r="J561" s="9">
        <f t="shared" si="20"/>
        <v>2005</v>
      </c>
      <c r="K561" s="13">
        <f t="shared" ca="1" si="21"/>
        <v>12</v>
      </c>
      <c r="L561">
        <v>2005</v>
      </c>
      <c r="N561" s="20"/>
    </row>
    <row r="562" spans="1:14" ht="22.5" hidden="1" customHeight="1" x14ac:dyDescent="0.25">
      <c r="A562" s="17"/>
      <c r="B562" s="17"/>
      <c r="C562" s="10">
        <v>7</v>
      </c>
      <c r="D562" s="10" t="s">
        <v>1665</v>
      </c>
      <c r="E562" s="11" t="s">
        <v>1686</v>
      </c>
      <c r="F562" s="12" t="s">
        <v>567</v>
      </c>
      <c r="G562" s="17" t="s">
        <v>2999</v>
      </c>
      <c r="H562" s="10" t="s">
        <v>8</v>
      </c>
      <c r="I562" s="12" t="s">
        <v>2153</v>
      </c>
      <c r="J562" s="9">
        <f t="shared" si="20"/>
        <v>2005</v>
      </c>
      <c r="K562" s="13">
        <f t="shared" ca="1" si="21"/>
        <v>12</v>
      </c>
      <c r="L562">
        <v>2005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1687</v>
      </c>
      <c r="F563" s="12" t="s">
        <v>568</v>
      </c>
      <c r="G563" s="15" t="s">
        <v>2998</v>
      </c>
      <c r="H563" s="10" t="s">
        <v>8</v>
      </c>
      <c r="I563" s="12" t="s">
        <v>2154</v>
      </c>
      <c r="J563" s="9">
        <f t="shared" si="20"/>
        <v>2004</v>
      </c>
      <c r="K563" s="13">
        <f t="shared" ca="1" si="21"/>
        <v>13</v>
      </c>
      <c r="L563">
        <v>2004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1688</v>
      </c>
      <c r="F564" s="12" t="s">
        <v>569</v>
      </c>
      <c r="G564" s="17" t="s">
        <v>2999</v>
      </c>
      <c r="H564" s="10" t="s">
        <v>9</v>
      </c>
      <c r="I564" s="12" t="s">
        <v>2155</v>
      </c>
      <c r="J564" s="9">
        <f t="shared" si="20"/>
        <v>2005</v>
      </c>
      <c r="K564" s="13">
        <f t="shared" ca="1" si="21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1689</v>
      </c>
      <c r="F565" s="12" t="s">
        <v>570</v>
      </c>
      <c r="G565" s="17" t="s">
        <v>2999</v>
      </c>
      <c r="H565" s="10" t="s">
        <v>8</v>
      </c>
      <c r="I565" s="12" t="s">
        <v>2156</v>
      </c>
      <c r="J565" s="9">
        <f t="shared" si="20"/>
        <v>2005</v>
      </c>
      <c r="K565" s="13">
        <f t="shared" ca="1" si="21"/>
        <v>12</v>
      </c>
      <c r="L565">
        <v>2005</v>
      </c>
      <c r="N565" s="20"/>
    </row>
    <row r="566" spans="1:14" ht="22.5" hidden="1" customHeight="1" x14ac:dyDescent="0.25">
      <c r="A566" s="17" t="s">
        <v>3002</v>
      </c>
      <c r="B566" s="17"/>
      <c r="C566" s="10">
        <v>7</v>
      </c>
      <c r="D566" s="10" t="s">
        <v>1665</v>
      </c>
      <c r="E566" s="11" t="s">
        <v>1690</v>
      </c>
      <c r="F566" s="12" t="s">
        <v>571</v>
      </c>
      <c r="G566" s="17" t="s">
        <v>2999</v>
      </c>
      <c r="H566" s="10" t="s">
        <v>8</v>
      </c>
      <c r="I566" s="12" t="s">
        <v>2157</v>
      </c>
      <c r="J566" s="9">
        <f t="shared" si="20"/>
        <v>2005</v>
      </c>
      <c r="K566" s="13">
        <f t="shared" ca="1" si="21"/>
        <v>12</v>
      </c>
      <c r="L566">
        <v>2005</v>
      </c>
      <c r="N566" s="20"/>
    </row>
    <row r="567" spans="1:14" ht="22.5" hidden="1" customHeight="1" x14ac:dyDescent="0.25">
      <c r="A567" s="17"/>
      <c r="B567" s="17"/>
      <c r="C567" s="10">
        <v>7</v>
      </c>
      <c r="D567" s="10" t="s">
        <v>1665</v>
      </c>
      <c r="E567" s="11" t="s">
        <v>1691</v>
      </c>
      <c r="F567" s="12" t="s">
        <v>572</v>
      </c>
      <c r="G567" s="15" t="s">
        <v>2997</v>
      </c>
      <c r="H567" s="10" t="s">
        <v>8</v>
      </c>
      <c r="I567" s="12" t="s">
        <v>2158</v>
      </c>
      <c r="J567" s="9">
        <f t="shared" si="20"/>
        <v>2002</v>
      </c>
      <c r="K567" s="13">
        <f t="shared" ca="1" si="21"/>
        <v>15</v>
      </c>
      <c r="L567">
        <v>2002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1692</v>
      </c>
      <c r="F568" s="12" t="s">
        <v>573</v>
      </c>
      <c r="G568" s="17" t="s">
        <v>2999</v>
      </c>
      <c r="H568" s="10" t="s">
        <v>8</v>
      </c>
      <c r="I568" s="12" t="s">
        <v>2159</v>
      </c>
      <c r="J568" s="9">
        <f t="shared" si="20"/>
        <v>2005</v>
      </c>
      <c r="K568" s="13">
        <f t="shared" ca="1" si="21"/>
        <v>12</v>
      </c>
      <c r="L568">
        <v>2005</v>
      </c>
      <c r="N568" s="20"/>
    </row>
    <row r="569" spans="1:14" ht="22.5" hidden="1" customHeight="1" x14ac:dyDescent="0.25">
      <c r="A569" s="17" t="s">
        <v>3002</v>
      </c>
      <c r="B569" s="17"/>
      <c r="C569" s="10">
        <v>7</v>
      </c>
      <c r="D569" s="10" t="s">
        <v>1665</v>
      </c>
      <c r="E569" s="11" t="s">
        <v>1693</v>
      </c>
      <c r="F569" s="12" t="s">
        <v>574</v>
      </c>
      <c r="G569" s="17" t="s">
        <v>2999</v>
      </c>
      <c r="H569" s="10" t="s">
        <v>8</v>
      </c>
      <c r="I569" s="12" t="s">
        <v>2160</v>
      </c>
      <c r="J569" s="9">
        <f t="shared" si="20"/>
        <v>2005</v>
      </c>
      <c r="K569" s="13">
        <f t="shared" ca="1" si="21"/>
        <v>12</v>
      </c>
      <c r="L569">
        <v>2005</v>
      </c>
      <c r="N569" s="20"/>
    </row>
    <row r="570" spans="1:14" ht="22.5" hidden="1" customHeight="1" x14ac:dyDescent="0.25">
      <c r="A570" s="17"/>
      <c r="B570" s="17"/>
      <c r="C570" s="10">
        <v>7</v>
      </c>
      <c r="D570" s="10" t="s">
        <v>1665</v>
      </c>
      <c r="E570" s="11" t="s">
        <v>1694</v>
      </c>
      <c r="F570" s="12" t="s">
        <v>575</v>
      </c>
      <c r="G570" s="15" t="s">
        <v>2998</v>
      </c>
      <c r="H570" s="10" t="s">
        <v>8</v>
      </c>
      <c r="I570" s="12" t="s">
        <v>2161</v>
      </c>
      <c r="J570" s="9">
        <f t="shared" si="20"/>
        <v>2004</v>
      </c>
      <c r="K570" s="13">
        <f t="shared" ca="1" si="21"/>
        <v>13</v>
      </c>
      <c r="L570">
        <v>2004</v>
      </c>
      <c r="N570" s="20"/>
    </row>
    <row r="571" spans="1:14" ht="22.5" hidden="1" customHeight="1" x14ac:dyDescent="0.25">
      <c r="A571" s="17" t="s">
        <v>3002</v>
      </c>
      <c r="B571" s="17"/>
      <c r="C571" s="10">
        <v>7</v>
      </c>
      <c r="D571" s="10" t="s">
        <v>1665</v>
      </c>
      <c r="E571" s="11" t="s">
        <v>1695</v>
      </c>
      <c r="F571" s="12" t="s">
        <v>576</v>
      </c>
      <c r="G571" s="17" t="s">
        <v>2999</v>
      </c>
      <c r="H571" s="10" t="s">
        <v>9</v>
      </c>
      <c r="I571" s="12" t="s">
        <v>2162</v>
      </c>
      <c r="J571" s="9">
        <f t="shared" si="20"/>
        <v>2005</v>
      </c>
      <c r="K571" s="13">
        <f t="shared" ca="1" si="21"/>
        <v>12</v>
      </c>
      <c r="L571">
        <v>2005</v>
      </c>
      <c r="N571" s="20"/>
    </row>
    <row r="572" spans="1:14" ht="22.5" hidden="1" customHeight="1" x14ac:dyDescent="0.25">
      <c r="A572" s="17"/>
      <c r="B572" s="17"/>
      <c r="C572" s="10">
        <v>7</v>
      </c>
      <c r="D572" s="10" t="s">
        <v>1665</v>
      </c>
      <c r="E572" s="11" t="s">
        <v>1696</v>
      </c>
      <c r="F572" s="12" t="s">
        <v>577</v>
      </c>
      <c r="G572" s="17" t="s">
        <v>2999</v>
      </c>
      <c r="H572" s="10" t="s">
        <v>8</v>
      </c>
      <c r="I572" s="12" t="s">
        <v>2163</v>
      </c>
      <c r="J572" s="9">
        <f t="shared" si="20"/>
        <v>2005</v>
      </c>
      <c r="K572" s="13">
        <f t="shared" ca="1" si="21"/>
        <v>12</v>
      </c>
      <c r="L572">
        <v>2005</v>
      </c>
      <c r="N572" s="20"/>
    </row>
    <row r="573" spans="1:14" ht="22.5" hidden="1" customHeight="1" x14ac:dyDescent="0.25">
      <c r="A573" s="17" t="s">
        <v>3002</v>
      </c>
      <c r="B573" s="17"/>
      <c r="C573" s="10">
        <v>7</v>
      </c>
      <c r="D573" s="10" t="s">
        <v>1665</v>
      </c>
      <c r="E573" s="11" t="s">
        <v>1697</v>
      </c>
      <c r="F573" s="12" t="s">
        <v>578</v>
      </c>
      <c r="G573" s="17" t="s">
        <v>2999</v>
      </c>
      <c r="H573" s="10" t="s">
        <v>9</v>
      </c>
      <c r="I573" s="12" t="s">
        <v>2164</v>
      </c>
      <c r="J573" s="9">
        <f t="shared" si="20"/>
        <v>2005</v>
      </c>
      <c r="K573" s="13">
        <f t="shared" ca="1" si="21"/>
        <v>12</v>
      </c>
      <c r="L573">
        <v>2005</v>
      </c>
      <c r="N573" s="20"/>
    </row>
    <row r="574" spans="1:14" ht="22.5" hidden="1" customHeight="1" x14ac:dyDescent="0.25">
      <c r="A574" s="17"/>
      <c r="B574" s="17"/>
      <c r="C574" s="10">
        <v>7</v>
      </c>
      <c r="D574" s="10" t="s">
        <v>1665</v>
      </c>
      <c r="E574" s="11" t="s">
        <v>1698</v>
      </c>
      <c r="F574" s="12" t="s">
        <v>579</v>
      </c>
      <c r="G574" s="17" t="s">
        <v>2999</v>
      </c>
      <c r="H574" s="10" t="s">
        <v>9</v>
      </c>
      <c r="I574" s="12" t="s">
        <v>2165</v>
      </c>
      <c r="J574" s="9">
        <f t="shared" si="20"/>
        <v>2005</v>
      </c>
      <c r="K574" s="13">
        <f t="shared" ca="1" si="21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1699</v>
      </c>
      <c r="F575" s="12" t="s">
        <v>580</v>
      </c>
      <c r="G575" s="17" t="s">
        <v>2999</v>
      </c>
      <c r="H575" s="10" t="s">
        <v>9</v>
      </c>
      <c r="I575" s="12" t="s">
        <v>2166</v>
      </c>
      <c r="J575" s="9">
        <f t="shared" si="20"/>
        <v>2005</v>
      </c>
      <c r="K575" s="13">
        <f t="shared" ca="1" si="21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1700</v>
      </c>
      <c r="F576" s="12" t="s">
        <v>581</v>
      </c>
      <c r="G576" s="17" t="s">
        <v>2999</v>
      </c>
      <c r="H576" s="10" t="s">
        <v>9</v>
      </c>
      <c r="I576" s="12" t="s">
        <v>2081</v>
      </c>
      <c r="J576" s="9">
        <f t="shared" si="20"/>
        <v>2005</v>
      </c>
      <c r="K576" s="13">
        <f t="shared" ca="1" si="21"/>
        <v>12</v>
      </c>
      <c r="L576">
        <v>2005</v>
      </c>
      <c r="N576" s="20"/>
    </row>
    <row r="577" spans="1:14" ht="22.5" hidden="1" customHeight="1" x14ac:dyDescent="0.25">
      <c r="A577" s="17" t="s">
        <v>3002</v>
      </c>
      <c r="B577" s="17"/>
      <c r="C577" s="10">
        <v>7</v>
      </c>
      <c r="D577" s="10" t="s">
        <v>1665</v>
      </c>
      <c r="E577" s="11" t="s">
        <v>1701</v>
      </c>
      <c r="F577" s="12" t="s">
        <v>582</v>
      </c>
      <c r="G577" s="17" t="s">
        <v>2999</v>
      </c>
      <c r="H577" s="10" t="s">
        <v>9</v>
      </c>
      <c r="I577" s="12" t="s">
        <v>2155</v>
      </c>
      <c r="J577" s="9">
        <f t="shared" si="20"/>
        <v>2005</v>
      </c>
      <c r="K577" s="13">
        <f t="shared" ca="1" si="21"/>
        <v>12</v>
      </c>
      <c r="L577">
        <v>2005</v>
      </c>
      <c r="N577" s="20"/>
    </row>
    <row r="578" spans="1:14" ht="22.5" hidden="1" customHeight="1" x14ac:dyDescent="0.25">
      <c r="A578" s="17"/>
      <c r="B578" s="17"/>
      <c r="C578" s="10">
        <v>7</v>
      </c>
      <c r="D578" s="10" t="s">
        <v>1665</v>
      </c>
      <c r="E578" s="11" t="s">
        <v>1702</v>
      </c>
      <c r="F578" s="12" t="s">
        <v>583</v>
      </c>
      <c r="G578" s="17" t="s">
        <v>2999</v>
      </c>
      <c r="H578" s="10" t="s">
        <v>9</v>
      </c>
      <c r="I578" s="12" t="s">
        <v>2167</v>
      </c>
      <c r="J578" s="9">
        <f t="shared" si="20"/>
        <v>2005</v>
      </c>
      <c r="K578" s="13">
        <f t="shared" ca="1" si="21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1703</v>
      </c>
      <c r="F579" s="12" t="s">
        <v>584</v>
      </c>
      <c r="G579" s="17" t="s">
        <v>2999</v>
      </c>
      <c r="H579" s="10" t="s">
        <v>8</v>
      </c>
      <c r="I579" s="12" t="s">
        <v>2151</v>
      </c>
      <c r="J579" s="9">
        <f t="shared" si="20"/>
        <v>2005</v>
      </c>
      <c r="K579" s="13">
        <f t="shared" ca="1" si="21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1704</v>
      </c>
      <c r="F580" s="12" t="s">
        <v>585</v>
      </c>
      <c r="G580" s="17" t="s">
        <v>2999</v>
      </c>
      <c r="H580" s="10" t="s">
        <v>9</v>
      </c>
      <c r="I580" s="12" t="s">
        <v>2168</v>
      </c>
      <c r="J580" s="9">
        <f t="shared" si="20"/>
        <v>2005</v>
      </c>
      <c r="K580" s="13">
        <f t="shared" ca="1" si="21"/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1705</v>
      </c>
      <c r="F581" s="12" t="s">
        <v>586</v>
      </c>
      <c r="G581" s="17" t="s">
        <v>2999</v>
      </c>
      <c r="H581" s="10" t="s">
        <v>8</v>
      </c>
      <c r="I581" s="12" t="s">
        <v>2169</v>
      </c>
      <c r="J581" s="9">
        <f t="shared" ref="J581:J644" si="22">YEAR(I581)</f>
        <v>2005</v>
      </c>
      <c r="K581" s="13">
        <f t="shared" ref="K581:K644" ca="1" si="23">(YEAR(NOW())-YEAR(I581))</f>
        <v>12</v>
      </c>
      <c r="L581">
        <v>2005</v>
      </c>
      <c r="N581" s="20"/>
    </row>
    <row r="582" spans="1:14" ht="22.5" hidden="1" customHeight="1" x14ac:dyDescent="0.25">
      <c r="A582" s="17" t="s">
        <v>3002</v>
      </c>
      <c r="B582" s="17"/>
      <c r="C582" s="10">
        <v>7</v>
      </c>
      <c r="D582" s="10" t="s">
        <v>1665</v>
      </c>
      <c r="E582" s="11" t="s">
        <v>1706</v>
      </c>
      <c r="F582" s="12" t="s">
        <v>587</v>
      </c>
      <c r="G582" s="17" t="s">
        <v>2999</v>
      </c>
      <c r="H582" s="10" t="s">
        <v>8</v>
      </c>
      <c r="I582" s="12" t="s">
        <v>2170</v>
      </c>
      <c r="J582" s="9">
        <f t="shared" si="22"/>
        <v>2005</v>
      </c>
      <c r="K582" s="13">
        <f t="shared" ca="1" si="23"/>
        <v>12</v>
      </c>
      <c r="L582">
        <v>2005</v>
      </c>
      <c r="N582" s="20"/>
    </row>
    <row r="583" spans="1:14" ht="22.5" hidden="1" customHeight="1" x14ac:dyDescent="0.25">
      <c r="A583" s="17"/>
      <c r="B583" s="17"/>
      <c r="C583" s="10">
        <v>7</v>
      </c>
      <c r="D583" s="10" t="s">
        <v>1665</v>
      </c>
      <c r="E583" s="11" t="s">
        <v>1707</v>
      </c>
      <c r="F583" s="12" t="s">
        <v>588</v>
      </c>
      <c r="G583" s="15" t="s">
        <v>2998</v>
      </c>
      <c r="H583" s="10" t="s">
        <v>8</v>
      </c>
      <c r="I583" s="12" t="s">
        <v>1965</v>
      </c>
      <c r="J583" s="9">
        <f t="shared" si="22"/>
        <v>2004</v>
      </c>
      <c r="K583" s="13">
        <f t="shared" ca="1" si="23"/>
        <v>13</v>
      </c>
      <c r="L583">
        <v>2004</v>
      </c>
      <c r="N583" s="20"/>
    </row>
    <row r="584" spans="1:14" ht="22.5" hidden="1" customHeight="1" x14ac:dyDescent="0.25">
      <c r="A584" s="17" t="s">
        <v>3002</v>
      </c>
      <c r="B584" s="17"/>
      <c r="C584" s="10">
        <v>7</v>
      </c>
      <c r="D584" s="10" t="s">
        <v>1665</v>
      </c>
      <c r="E584" s="11" t="s">
        <v>1708</v>
      </c>
      <c r="F584" s="12" t="s">
        <v>589</v>
      </c>
      <c r="G584" s="15" t="s">
        <v>2998</v>
      </c>
      <c r="H584" s="10" t="s">
        <v>8</v>
      </c>
      <c r="I584" s="12" t="s">
        <v>2171</v>
      </c>
      <c r="J584" s="9">
        <f t="shared" si="22"/>
        <v>2003</v>
      </c>
      <c r="K584" s="13">
        <f t="shared" ca="1" si="23"/>
        <v>14</v>
      </c>
      <c r="L584">
        <v>2003</v>
      </c>
      <c r="N584" s="20"/>
    </row>
    <row r="585" spans="1:14" ht="22.5" hidden="1" customHeight="1" x14ac:dyDescent="0.25">
      <c r="A585" s="17"/>
      <c r="B585" s="17"/>
      <c r="C585" s="10">
        <v>7</v>
      </c>
      <c r="D585" s="10" t="s">
        <v>1666</v>
      </c>
      <c r="E585" s="11" t="s">
        <v>1681</v>
      </c>
      <c r="F585" s="12" t="s">
        <v>590</v>
      </c>
      <c r="G585" s="15" t="s">
        <v>2998</v>
      </c>
      <c r="H585" s="10" t="s">
        <v>8</v>
      </c>
      <c r="I585" s="12" t="s">
        <v>2172</v>
      </c>
      <c r="J585" s="9">
        <f t="shared" si="22"/>
        <v>2003</v>
      </c>
      <c r="K585" s="13">
        <f t="shared" ca="1" si="23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1682</v>
      </c>
      <c r="F586" s="12" t="s">
        <v>591</v>
      </c>
      <c r="G586" s="15" t="s">
        <v>2998</v>
      </c>
      <c r="H586" s="10" t="s">
        <v>8</v>
      </c>
      <c r="I586" s="12" t="s">
        <v>2173</v>
      </c>
      <c r="J586" s="9">
        <f t="shared" si="22"/>
        <v>2003</v>
      </c>
      <c r="K586" s="13">
        <f t="shared" ca="1" si="23"/>
        <v>14</v>
      </c>
      <c r="L586">
        <v>2003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1683</v>
      </c>
      <c r="F587" s="12" t="s">
        <v>592</v>
      </c>
      <c r="G587" s="17" t="s">
        <v>2999</v>
      </c>
      <c r="H587" s="10" t="s">
        <v>8</v>
      </c>
      <c r="I587" s="12" t="s">
        <v>2174</v>
      </c>
      <c r="J587" s="9">
        <f t="shared" si="22"/>
        <v>2005</v>
      </c>
      <c r="K587" s="13">
        <f t="shared" ca="1" si="23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1684</v>
      </c>
      <c r="F588" s="12" t="s">
        <v>593</v>
      </c>
      <c r="G588" s="17" t="s">
        <v>2999</v>
      </c>
      <c r="H588" s="10" t="s">
        <v>9</v>
      </c>
      <c r="I588" s="12" t="s">
        <v>2156</v>
      </c>
      <c r="J588" s="9">
        <f t="shared" si="22"/>
        <v>2005</v>
      </c>
      <c r="K588" s="13">
        <f t="shared" ca="1" si="23"/>
        <v>12</v>
      </c>
      <c r="L588">
        <v>2005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1685</v>
      </c>
      <c r="F589" s="12" t="s">
        <v>594</v>
      </c>
      <c r="G589" s="15" t="s">
        <v>2998</v>
      </c>
      <c r="H589" s="10" t="s">
        <v>8</v>
      </c>
      <c r="I589" s="12" t="s">
        <v>2175</v>
      </c>
      <c r="J589" s="9">
        <f t="shared" si="22"/>
        <v>2004</v>
      </c>
      <c r="K589" s="13">
        <f t="shared" ca="1" si="23"/>
        <v>13</v>
      </c>
      <c r="L589">
        <v>2004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1686</v>
      </c>
      <c r="F590" s="12" t="s">
        <v>595</v>
      </c>
      <c r="G590" s="17" t="s">
        <v>2999</v>
      </c>
      <c r="H590" s="10" t="s">
        <v>8</v>
      </c>
      <c r="I590" s="12" t="s">
        <v>2176</v>
      </c>
      <c r="J590" s="9">
        <f t="shared" si="22"/>
        <v>2005</v>
      </c>
      <c r="K590" s="13">
        <f t="shared" ca="1" si="23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1687</v>
      </c>
      <c r="F591" s="12" t="s">
        <v>596</v>
      </c>
      <c r="G591" s="17" t="s">
        <v>2999</v>
      </c>
      <c r="H591" s="10" t="s">
        <v>8</v>
      </c>
      <c r="I591" s="12" t="s">
        <v>2177</v>
      </c>
      <c r="J591" s="9">
        <f t="shared" si="22"/>
        <v>2005</v>
      </c>
      <c r="K591" s="13">
        <f t="shared" ca="1" si="23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1688</v>
      </c>
      <c r="F592" s="12" t="s">
        <v>597</v>
      </c>
      <c r="G592" s="17" t="s">
        <v>2999</v>
      </c>
      <c r="H592" s="10" t="s">
        <v>8</v>
      </c>
      <c r="I592" s="12" t="s">
        <v>2178</v>
      </c>
      <c r="J592" s="9">
        <f t="shared" si="22"/>
        <v>2005</v>
      </c>
      <c r="K592" s="13">
        <f t="shared" ca="1" si="23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1689</v>
      </c>
      <c r="F593" s="12" t="s">
        <v>598</v>
      </c>
      <c r="G593" s="17" t="s">
        <v>2999</v>
      </c>
      <c r="H593" s="10" t="s">
        <v>8</v>
      </c>
      <c r="I593" s="12" t="s">
        <v>2179</v>
      </c>
      <c r="J593" s="9">
        <f t="shared" si="22"/>
        <v>2005</v>
      </c>
      <c r="K593" s="13">
        <f t="shared" ca="1" si="23"/>
        <v>12</v>
      </c>
      <c r="L593">
        <v>2005</v>
      </c>
      <c r="N593" s="20"/>
    </row>
    <row r="594" spans="1:14" ht="22.5" hidden="1" customHeight="1" x14ac:dyDescent="0.25">
      <c r="A594" s="17" t="s">
        <v>3001</v>
      </c>
      <c r="B594" s="17"/>
      <c r="C594" s="10">
        <v>7</v>
      </c>
      <c r="D594" s="10" t="s">
        <v>1666</v>
      </c>
      <c r="E594" s="11" t="s">
        <v>1690</v>
      </c>
      <c r="F594" s="12" t="s">
        <v>599</v>
      </c>
      <c r="G594" s="17" t="s">
        <v>2999</v>
      </c>
      <c r="H594" s="10" t="s">
        <v>8</v>
      </c>
      <c r="I594" s="12" t="s">
        <v>2180</v>
      </c>
      <c r="J594" s="9">
        <f t="shared" si="22"/>
        <v>2005</v>
      </c>
      <c r="K594" s="13">
        <f t="shared" ca="1" si="23"/>
        <v>12</v>
      </c>
      <c r="L594">
        <v>2005</v>
      </c>
      <c r="N594" s="20"/>
    </row>
    <row r="595" spans="1:14" ht="22.5" hidden="1" customHeight="1" x14ac:dyDescent="0.25">
      <c r="A595" s="17"/>
      <c r="B595" s="17"/>
      <c r="C595" s="10">
        <v>7</v>
      </c>
      <c r="D595" s="10" t="s">
        <v>1666</v>
      </c>
      <c r="E595" s="11" t="s">
        <v>1691</v>
      </c>
      <c r="F595" s="12" t="s">
        <v>600</v>
      </c>
      <c r="G595" s="17" t="s">
        <v>2999</v>
      </c>
      <c r="H595" s="10" t="s">
        <v>8</v>
      </c>
      <c r="I595" s="12" t="s">
        <v>2181</v>
      </c>
      <c r="J595" s="9">
        <f t="shared" si="22"/>
        <v>2005</v>
      </c>
      <c r="K595" s="13">
        <f t="shared" ca="1" si="23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1693</v>
      </c>
      <c r="F596" s="12" t="s">
        <v>601</v>
      </c>
      <c r="G596" s="17" t="s">
        <v>2999</v>
      </c>
      <c r="H596" s="10" t="s">
        <v>8</v>
      </c>
      <c r="I596" s="12" t="s">
        <v>2182</v>
      </c>
      <c r="J596" s="9">
        <f t="shared" si="22"/>
        <v>2005</v>
      </c>
      <c r="K596" s="13">
        <f t="shared" ca="1" si="23"/>
        <v>12</v>
      </c>
      <c r="L596">
        <v>2005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1694</v>
      </c>
      <c r="F597" s="12" t="s">
        <v>602</v>
      </c>
      <c r="G597" s="15" t="s">
        <v>2998</v>
      </c>
      <c r="H597" s="10" t="s">
        <v>9</v>
      </c>
      <c r="I597" s="12" t="s">
        <v>2183</v>
      </c>
      <c r="J597" s="9">
        <f t="shared" si="22"/>
        <v>2004</v>
      </c>
      <c r="K597" s="13">
        <f t="shared" ca="1" si="23"/>
        <v>13</v>
      </c>
      <c r="L597">
        <v>2004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1695</v>
      </c>
      <c r="F598" s="12" t="s">
        <v>603</v>
      </c>
      <c r="G598" s="17" t="s">
        <v>2999</v>
      </c>
      <c r="H598" s="10" t="s">
        <v>9</v>
      </c>
      <c r="I598" s="12" t="s">
        <v>2184</v>
      </c>
      <c r="J598" s="9">
        <f t="shared" si="22"/>
        <v>2005</v>
      </c>
      <c r="K598" s="13">
        <f t="shared" ca="1" si="23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1696</v>
      </c>
      <c r="F599" s="12" t="s">
        <v>604</v>
      </c>
      <c r="G599" s="17" t="s">
        <v>2999</v>
      </c>
      <c r="H599" s="10" t="s">
        <v>9</v>
      </c>
      <c r="I599" s="12" t="s">
        <v>2185</v>
      </c>
      <c r="J599" s="9">
        <f t="shared" si="22"/>
        <v>2005</v>
      </c>
      <c r="K599" s="13">
        <f t="shared" ca="1" si="23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1697</v>
      </c>
      <c r="F600" s="12" t="s">
        <v>605</v>
      </c>
      <c r="G600" s="17" t="s">
        <v>2999</v>
      </c>
      <c r="H600" s="10" t="s">
        <v>8</v>
      </c>
      <c r="I600" s="12" t="s">
        <v>2186</v>
      </c>
      <c r="J600" s="9">
        <f t="shared" si="22"/>
        <v>2005</v>
      </c>
      <c r="K600" s="13">
        <f t="shared" ca="1" si="23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1698</v>
      </c>
      <c r="F601" s="12" t="s">
        <v>606</v>
      </c>
      <c r="G601" s="17" t="s">
        <v>2999</v>
      </c>
      <c r="H601" s="10" t="s">
        <v>9</v>
      </c>
      <c r="I601" s="12" t="s">
        <v>2027</v>
      </c>
      <c r="J601" s="9">
        <f t="shared" si="22"/>
        <v>2005</v>
      </c>
      <c r="K601" s="13">
        <f t="shared" ca="1" si="23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1699</v>
      </c>
      <c r="F602" s="12" t="s">
        <v>607</v>
      </c>
      <c r="G602" s="17" t="s">
        <v>2999</v>
      </c>
      <c r="H602" s="10" t="s">
        <v>8</v>
      </c>
      <c r="I602" s="12" t="s">
        <v>2187</v>
      </c>
      <c r="J602" s="9">
        <f t="shared" si="22"/>
        <v>2005</v>
      </c>
      <c r="K602" s="13">
        <f t="shared" ca="1" si="23"/>
        <v>12</v>
      </c>
      <c r="L602">
        <v>2005</v>
      </c>
      <c r="N602" s="20"/>
    </row>
    <row r="603" spans="1:14" ht="22.5" hidden="1" customHeight="1" x14ac:dyDescent="0.25">
      <c r="A603" s="17" t="s">
        <v>3001</v>
      </c>
      <c r="B603" s="17"/>
      <c r="C603" s="10">
        <v>7</v>
      </c>
      <c r="D603" s="10" t="s">
        <v>1666</v>
      </c>
      <c r="E603" s="11" t="s">
        <v>1700</v>
      </c>
      <c r="F603" s="12" t="s">
        <v>608</v>
      </c>
      <c r="G603" s="17" t="s">
        <v>2999</v>
      </c>
      <c r="H603" s="10" t="s">
        <v>9</v>
      </c>
      <c r="I603" s="12" t="s">
        <v>2188</v>
      </c>
      <c r="J603" s="9">
        <f t="shared" si="22"/>
        <v>2005</v>
      </c>
      <c r="K603" s="13">
        <f t="shared" ca="1" si="23"/>
        <v>12</v>
      </c>
      <c r="L603">
        <v>2005</v>
      </c>
      <c r="N603" s="20"/>
    </row>
    <row r="604" spans="1:14" ht="22.5" hidden="1" customHeight="1" x14ac:dyDescent="0.25">
      <c r="A604" s="17"/>
      <c r="B604" s="17"/>
      <c r="C604" s="10">
        <v>7</v>
      </c>
      <c r="D604" s="10" t="s">
        <v>1666</v>
      </c>
      <c r="E604" s="11" t="s">
        <v>1701</v>
      </c>
      <c r="F604" s="12" t="s">
        <v>609</v>
      </c>
      <c r="G604" s="17" t="s">
        <v>2999</v>
      </c>
      <c r="H604" s="10" t="s">
        <v>9</v>
      </c>
      <c r="I604" s="12" t="s">
        <v>2189</v>
      </c>
      <c r="J604" s="9">
        <f t="shared" si="22"/>
        <v>2005</v>
      </c>
      <c r="K604" s="13">
        <f t="shared" ca="1" si="23"/>
        <v>12</v>
      </c>
      <c r="L604">
        <v>2005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1702</v>
      </c>
      <c r="F605" s="12" t="s">
        <v>610</v>
      </c>
      <c r="G605" s="15" t="s">
        <v>2998</v>
      </c>
      <c r="H605" s="10" t="s">
        <v>9</v>
      </c>
      <c r="I605" s="12" t="s">
        <v>2190</v>
      </c>
      <c r="J605" s="9">
        <f t="shared" si="22"/>
        <v>2004</v>
      </c>
      <c r="K605" s="13">
        <f t="shared" ca="1" si="23"/>
        <v>13</v>
      </c>
      <c r="L605">
        <v>2004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1703</v>
      </c>
      <c r="F606" s="12" t="s">
        <v>611</v>
      </c>
      <c r="G606" s="17" t="s">
        <v>2999</v>
      </c>
      <c r="H606" s="10" t="s">
        <v>9</v>
      </c>
      <c r="I606" s="12" t="s">
        <v>2191</v>
      </c>
      <c r="J606" s="9">
        <f t="shared" si="22"/>
        <v>2005</v>
      </c>
      <c r="K606" s="13">
        <f t="shared" ca="1" si="23"/>
        <v>12</v>
      </c>
      <c r="L606">
        <v>2005</v>
      </c>
      <c r="N606" s="20"/>
    </row>
    <row r="607" spans="1:14" ht="22.5" hidden="1" customHeight="1" x14ac:dyDescent="0.25">
      <c r="A607" s="17" t="s">
        <v>3001</v>
      </c>
      <c r="B607" s="17"/>
      <c r="C607" s="10">
        <v>7</v>
      </c>
      <c r="D607" s="10" t="s">
        <v>1666</v>
      </c>
      <c r="E607" s="11" t="s">
        <v>1704</v>
      </c>
      <c r="F607" s="12" t="s">
        <v>612</v>
      </c>
      <c r="G607" s="17" t="s">
        <v>2999</v>
      </c>
      <c r="H607" s="10" t="s">
        <v>8</v>
      </c>
      <c r="I607" s="12" t="s">
        <v>2192</v>
      </c>
      <c r="J607" s="9">
        <f t="shared" si="22"/>
        <v>2005</v>
      </c>
      <c r="K607" s="13">
        <f t="shared" ca="1" si="23"/>
        <v>12</v>
      </c>
      <c r="L607">
        <v>2005</v>
      </c>
      <c r="N607" s="20"/>
    </row>
    <row r="608" spans="1:14" ht="22.5" hidden="1" customHeight="1" x14ac:dyDescent="0.25">
      <c r="A608" s="17"/>
      <c r="B608" s="17"/>
      <c r="C608" s="10">
        <v>7</v>
      </c>
      <c r="D608" s="10" t="s">
        <v>1666</v>
      </c>
      <c r="E608" s="11" t="s">
        <v>1705</v>
      </c>
      <c r="F608" s="12" t="s">
        <v>613</v>
      </c>
      <c r="G608" s="17" t="s">
        <v>2999</v>
      </c>
      <c r="H608" s="10" t="s">
        <v>9</v>
      </c>
      <c r="I608" s="12" t="s">
        <v>2193</v>
      </c>
      <c r="J608" s="9">
        <f t="shared" si="22"/>
        <v>2005</v>
      </c>
      <c r="K608" s="13">
        <f t="shared" ca="1" si="23"/>
        <v>12</v>
      </c>
      <c r="L608">
        <v>2005</v>
      </c>
      <c r="N608" s="20"/>
    </row>
    <row r="609" spans="1:14" ht="22.5" hidden="1" customHeight="1" x14ac:dyDescent="0.25">
      <c r="A609" s="17" t="s">
        <v>3001</v>
      </c>
      <c r="B609" s="17"/>
      <c r="C609" s="10">
        <v>7</v>
      </c>
      <c r="D609" s="10" t="s">
        <v>1666</v>
      </c>
      <c r="E609" s="11" t="s">
        <v>1706</v>
      </c>
      <c r="F609" s="12" t="s">
        <v>614</v>
      </c>
      <c r="G609" s="15" t="s">
        <v>2998</v>
      </c>
      <c r="H609" s="10" t="s">
        <v>8</v>
      </c>
      <c r="I609" s="12" t="s">
        <v>2194</v>
      </c>
      <c r="J609" s="9">
        <f t="shared" si="22"/>
        <v>2004</v>
      </c>
      <c r="K609" s="13">
        <f t="shared" ca="1" si="23"/>
        <v>13</v>
      </c>
      <c r="L609">
        <v>2004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1707</v>
      </c>
      <c r="F610" s="12" t="s">
        <v>615</v>
      </c>
      <c r="G610" s="17" t="s">
        <v>2999</v>
      </c>
      <c r="H610" s="10" t="s">
        <v>8</v>
      </c>
      <c r="I610" s="12" t="s">
        <v>2195</v>
      </c>
      <c r="J610" s="9">
        <f t="shared" si="22"/>
        <v>2005</v>
      </c>
      <c r="K610" s="13">
        <f t="shared" ca="1" si="23"/>
        <v>12</v>
      </c>
      <c r="L610">
        <v>2005</v>
      </c>
      <c r="N610" s="20"/>
    </row>
    <row r="611" spans="1:14" ht="22.5" hidden="1" customHeight="1" x14ac:dyDescent="0.25">
      <c r="A611" s="17"/>
      <c r="B611" s="17"/>
      <c r="C611" s="10">
        <v>7</v>
      </c>
      <c r="D611" s="10" t="s">
        <v>1666</v>
      </c>
      <c r="E611" s="11" t="s">
        <v>1708</v>
      </c>
      <c r="F611" s="12" t="s">
        <v>616</v>
      </c>
      <c r="G611" s="17" t="s">
        <v>2999</v>
      </c>
      <c r="H611" s="10" t="s">
        <v>8</v>
      </c>
      <c r="I611" s="12" t="s">
        <v>2196</v>
      </c>
      <c r="J611" s="9">
        <f t="shared" si="22"/>
        <v>2005</v>
      </c>
      <c r="K611" s="13">
        <f t="shared" ca="1" si="23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1682</v>
      </c>
      <c r="F612" s="12" t="s">
        <v>617</v>
      </c>
      <c r="G612" s="17" t="s">
        <v>2999</v>
      </c>
      <c r="H612" s="10" t="s">
        <v>8</v>
      </c>
      <c r="I612" s="12" t="s">
        <v>2197</v>
      </c>
      <c r="J612" s="9">
        <f t="shared" si="22"/>
        <v>2005</v>
      </c>
      <c r="K612" s="13">
        <f t="shared" ca="1" si="23"/>
        <v>12</v>
      </c>
      <c r="L612">
        <v>2005</v>
      </c>
      <c r="N612" s="20"/>
    </row>
    <row r="613" spans="1:14" ht="22.5" hidden="1" customHeight="1" x14ac:dyDescent="0.25">
      <c r="A613" s="17" t="s">
        <v>3002</v>
      </c>
      <c r="B613" s="17"/>
      <c r="C613" s="10">
        <v>7</v>
      </c>
      <c r="D613" s="10" t="s">
        <v>1667</v>
      </c>
      <c r="E613" s="11" t="s">
        <v>1683</v>
      </c>
      <c r="F613" s="12" t="s">
        <v>618</v>
      </c>
      <c r="G613" s="17" t="s">
        <v>2999</v>
      </c>
      <c r="H613" s="10" t="s">
        <v>9</v>
      </c>
      <c r="I613" s="12" t="s">
        <v>2198</v>
      </c>
      <c r="J613" s="9">
        <f t="shared" si="22"/>
        <v>2005</v>
      </c>
      <c r="K613" s="13">
        <f t="shared" ca="1" si="23"/>
        <v>12</v>
      </c>
      <c r="L613">
        <v>2005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1684</v>
      </c>
      <c r="F614" s="12" t="s">
        <v>619</v>
      </c>
      <c r="G614" s="15" t="s">
        <v>2998</v>
      </c>
      <c r="H614" s="10" t="s">
        <v>8</v>
      </c>
      <c r="I614" s="12" t="s">
        <v>2199</v>
      </c>
      <c r="J614" s="9">
        <f t="shared" si="22"/>
        <v>2004</v>
      </c>
      <c r="K614" s="13">
        <f t="shared" ca="1" si="23"/>
        <v>13</v>
      </c>
      <c r="L614">
        <v>2004</v>
      </c>
      <c r="N614" s="20"/>
    </row>
    <row r="615" spans="1:14" ht="22.5" hidden="1" customHeight="1" x14ac:dyDescent="0.25">
      <c r="A615" s="17"/>
      <c r="B615" s="17"/>
      <c r="C615" s="10">
        <v>7</v>
      </c>
      <c r="D615" s="10" t="s">
        <v>1667</v>
      </c>
      <c r="E615" s="11" t="s">
        <v>1685</v>
      </c>
      <c r="F615" s="12" t="s">
        <v>620</v>
      </c>
      <c r="G615" s="17" t="s">
        <v>2999</v>
      </c>
      <c r="H615" s="10" t="s">
        <v>8</v>
      </c>
      <c r="I615" s="12" t="s">
        <v>2200</v>
      </c>
      <c r="J615" s="9">
        <f t="shared" si="22"/>
        <v>2005</v>
      </c>
      <c r="K615" s="13">
        <f t="shared" ca="1" si="23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1686</v>
      </c>
      <c r="F616" s="12" t="s">
        <v>621</v>
      </c>
      <c r="G616" s="17" t="s">
        <v>2999</v>
      </c>
      <c r="H616" s="10" t="s">
        <v>8</v>
      </c>
      <c r="I616" s="12" t="s">
        <v>2174</v>
      </c>
      <c r="J616" s="9">
        <f t="shared" si="22"/>
        <v>2005</v>
      </c>
      <c r="K616" s="13">
        <f t="shared" ca="1" si="23"/>
        <v>12</v>
      </c>
      <c r="L616">
        <v>2005</v>
      </c>
      <c r="N616" s="20"/>
    </row>
    <row r="617" spans="1:14" ht="22.5" hidden="1" customHeight="1" x14ac:dyDescent="0.25">
      <c r="A617" s="17" t="s">
        <v>3002</v>
      </c>
      <c r="B617" s="17"/>
      <c r="C617" s="10">
        <v>7</v>
      </c>
      <c r="D617" s="10" t="s">
        <v>1667</v>
      </c>
      <c r="E617" s="11" t="s">
        <v>1687</v>
      </c>
      <c r="F617" s="12" t="s">
        <v>622</v>
      </c>
      <c r="G617" s="17" t="s">
        <v>2999</v>
      </c>
      <c r="H617" s="10" t="s">
        <v>8</v>
      </c>
      <c r="I617" s="12" t="s">
        <v>2201</v>
      </c>
      <c r="J617" s="9">
        <f t="shared" si="22"/>
        <v>2005</v>
      </c>
      <c r="K617" s="13">
        <f t="shared" ca="1" si="23"/>
        <v>12</v>
      </c>
      <c r="L617">
        <v>2005</v>
      </c>
      <c r="N617" s="20"/>
    </row>
    <row r="618" spans="1:14" ht="22.5" hidden="1" customHeight="1" x14ac:dyDescent="0.25">
      <c r="A618" s="17"/>
      <c r="B618" s="17"/>
      <c r="C618" s="10">
        <v>7</v>
      </c>
      <c r="D618" s="10" t="s">
        <v>1667</v>
      </c>
      <c r="E618" s="11" t="s">
        <v>1688</v>
      </c>
      <c r="F618" s="12" t="s">
        <v>623</v>
      </c>
      <c r="G618" s="17" t="s">
        <v>2999</v>
      </c>
      <c r="H618" s="10" t="s">
        <v>8</v>
      </c>
      <c r="I618" s="12" t="s">
        <v>2202</v>
      </c>
      <c r="J618" s="9">
        <f t="shared" si="22"/>
        <v>2005</v>
      </c>
      <c r="K618" s="13">
        <f t="shared" ca="1" si="23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1689</v>
      </c>
      <c r="F619" s="12" t="s">
        <v>624</v>
      </c>
      <c r="G619" s="17" t="s">
        <v>2999</v>
      </c>
      <c r="H619" s="10" t="s">
        <v>8</v>
      </c>
      <c r="I619" s="12" t="s">
        <v>2203</v>
      </c>
      <c r="J619" s="9">
        <f t="shared" si="22"/>
        <v>2005</v>
      </c>
      <c r="K619" s="13">
        <f t="shared" ca="1" si="23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1690</v>
      </c>
      <c r="F620" s="12" t="s">
        <v>625</v>
      </c>
      <c r="G620" s="17" t="s">
        <v>2999</v>
      </c>
      <c r="H620" s="10" t="s">
        <v>8</v>
      </c>
      <c r="I620" s="12" t="s">
        <v>2204</v>
      </c>
      <c r="J620" s="9">
        <f t="shared" si="22"/>
        <v>2005</v>
      </c>
      <c r="K620" s="13">
        <f t="shared" ca="1" si="23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1691</v>
      </c>
      <c r="F621" s="12" t="s">
        <v>626</v>
      </c>
      <c r="G621" s="17" t="s">
        <v>2999</v>
      </c>
      <c r="H621" s="10" t="s">
        <v>9</v>
      </c>
      <c r="I621" s="12" t="s">
        <v>2131</v>
      </c>
      <c r="J621" s="9">
        <f t="shared" si="22"/>
        <v>2005</v>
      </c>
      <c r="K621" s="13">
        <f t="shared" ca="1" si="23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1692</v>
      </c>
      <c r="F622" s="12" t="s">
        <v>627</v>
      </c>
      <c r="G622" s="17" t="s">
        <v>2999</v>
      </c>
      <c r="H622" s="10" t="s">
        <v>8</v>
      </c>
      <c r="I622" s="12" t="s">
        <v>2205</v>
      </c>
      <c r="J622" s="9">
        <f t="shared" si="22"/>
        <v>2005</v>
      </c>
      <c r="K622" s="13">
        <f t="shared" ca="1" si="23"/>
        <v>12</v>
      </c>
      <c r="L622">
        <v>2005</v>
      </c>
      <c r="N622" s="20"/>
    </row>
    <row r="623" spans="1:14" ht="22.5" hidden="1" customHeight="1" x14ac:dyDescent="0.25">
      <c r="A623" s="17" t="s">
        <v>3002</v>
      </c>
      <c r="B623" s="17"/>
      <c r="C623" s="10">
        <v>7</v>
      </c>
      <c r="D623" s="10" t="s">
        <v>1667</v>
      </c>
      <c r="E623" s="11" t="s">
        <v>1693</v>
      </c>
      <c r="F623" s="12" t="s">
        <v>628</v>
      </c>
      <c r="G623" s="17" t="s">
        <v>2999</v>
      </c>
      <c r="H623" s="10" t="s">
        <v>8</v>
      </c>
      <c r="I623" s="12" t="s">
        <v>2128</v>
      </c>
      <c r="J623" s="9">
        <f t="shared" si="22"/>
        <v>2005</v>
      </c>
      <c r="K623" s="13">
        <f t="shared" ca="1" si="23"/>
        <v>12</v>
      </c>
      <c r="L623">
        <v>2005</v>
      </c>
      <c r="N623" s="20"/>
    </row>
    <row r="624" spans="1:14" ht="22.5" hidden="1" customHeight="1" x14ac:dyDescent="0.25">
      <c r="A624" s="17"/>
      <c r="B624" s="17"/>
      <c r="C624" s="10">
        <v>7</v>
      </c>
      <c r="D624" s="10" t="s">
        <v>1667</v>
      </c>
      <c r="E624" s="11" t="s">
        <v>1694</v>
      </c>
      <c r="F624" s="12" t="s">
        <v>629</v>
      </c>
      <c r="G624" s="15" t="s">
        <v>2998</v>
      </c>
      <c r="H624" s="10" t="s">
        <v>8</v>
      </c>
      <c r="I624" s="12" t="s">
        <v>2206</v>
      </c>
      <c r="J624" s="9">
        <f t="shared" si="22"/>
        <v>2004</v>
      </c>
      <c r="K624" s="13">
        <f t="shared" ca="1" si="23"/>
        <v>13</v>
      </c>
      <c r="L624">
        <v>2004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1695</v>
      </c>
      <c r="F625" s="12" t="s">
        <v>630</v>
      </c>
      <c r="G625" s="17" t="s">
        <v>2999</v>
      </c>
      <c r="H625" s="10" t="s">
        <v>9</v>
      </c>
      <c r="I625" s="12" t="s">
        <v>2207</v>
      </c>
      <c r="J625" s="9">
        <f t="shared" si="22"/>
        <v>2005</v>
      </c>
      <c r="K625" s="13">
        <f t="shared" ca="1" si="23"/>
        <v>12</v>
      </c>
      <c r="L625">
        <v>2005</v>
      </c>
      <c r="N625" s="20"/>
    </row>
    <row r="626" spans="1:14" ht="22.5" hidden="1" customHeight="1" x14ac:dyDescent="0.25">
      <c r="A626" s="17" t="s">
        <v>3002</v>
      </c>
      <c r="B626" s="17"/>
      <c r="C626" s="10">
        <v>7</v>
      </c>
      <c r="D626" s="10" t="s">
        <v>1667</v>
      </c>
      <c r="E626" s="11" t="s">
        <v>1696</v>
      </c>
      <c r="F626" s="12" t="s">
        <v>631</v>
      </c>
      <c r="G626" s="17" t="s">
        <v>2999</v>
      </c>
      <c r="H626" s="10" t="s">
        <v>9</v>
      </c>
      <c r="I626" s="12" t="s">
        <v>2208</v>
      </c>
      <c r="J626" s="9">
        <f t="shared" si="22"/>
        <v>2005</v>
      </c>
      <c r="K626" s="13">
        <f t="shared" ca="1" si="23"/>
        <v>12</v>
      </c>
      <c r="L626">
        <v>2005</v>
      </c>
      <c r="N626" s="20"/>
    </row>
    <row r="627" spans="1:14" ht="22.5" hidden="1" customHeight="1" x14ac:dyDescent="0.25">
      <c r="A627" s="17"/>
      <c r="B627" s="17"/>
      <c r="C627" s="10">
        <v>7</v>
      </c>
      <c r="D627" s="10" t="s">
        <v>1667</v>
      </c>
      <c r="E627" s="11" t="s">
        <v>1697</v>
      </c>
      <c r="F627" s="12" t="s">
        <v>632</v>
      </c>
      <c r="G627" s="17" t="s">
        <v>2999</v>
      </c>
      <c r="H627" s="10" t="s">
        <v>8</v>
      </c>
      <c r="I627" s="12" t="s">
        <v>2209</v>
      </c>
      <c r="J627" s="9">
        <f t="shared" si="22"/>
        <v>2005</v>
      </c>
      <c r="K627" s="13">
        <f t="shared" ca="1" si="23"/>
        <v>12</v>
      </c>
      <c r="L627">
        <v>2005</v>
      </c>
      <c r="N627" s="20"/>
    </row>
    <row r="628" spans="1:14" ht="22.5" hidden="1" customHeight="1" x14ac:dyDescent="0.25">
      <c r="A628" s="17" t="s">
        <v>3002</v>
      </c>
      <c r="B628" s="17"/>
      <c r="C628" s="10">
        <v>7</v>
      </c>
      <c r="D628" s="10" t="s">
        <v>1667</v>
      </c>
      <c r="E628" s="11" t="s">
        <v>1698</v>
      </c>
      <c r="F628" s="12" t="s">
        <v>633</v>
      </c>
      <c r="G628" s="17" t="s">
        <v>2999</v>
      </c>
      <c r="H628" s="10" t="s">
        <v>8</v>
      </c>
      <c r="I628" s="12" t="s">
        <v>2210</v>
      </c>
      <c r="J628" s="9">
        <f t="shared" si="22"/>
        <v>2005</v>
      </c>
      <c r="K628" s="13">
        <f t="shared" ca="1" si="23"/>
        <v>12</v>
      </c>
      <c r="L628">
        <v>2005</v>
      </c>
      <c r="N628" s="20"/>
    </row>
    <row r="629" spans="1:14" ht="22.5" hidden="1" customHeight="1" x14ac:dyDescent="0.25">
      <c r="A629" s="17"/>
      <c r="B629" s="17"/>
      <c r="C629" s="10">
        <v>7</v>
      </c>
      <c r="D629" s="10" t="s">
        <v>1667</v>
      </c>
      <c r="E629" s="11" t="s">
        <v>1699</v>
      </c>
      <c r="F629" s="12" t="s">
        <v>634</v>
      </c>
      <c r="G629" s="15" t="s">
        <v>2998</v>
      </c>
      <c r="H629" s="10" t="s">
        <v>9</v>
      </c>
      <c r="I629" s="12" t="s">
        <v>2206</v>
      </c>
      <c r="J629" s="9">
        <f t="shared" si="22"/>
        <v>2004</v>
      </c>
      <c r="K629" s="13">
        <f t="shared" ca="1" si="23"/>
        <v>13</v>
      </c>
      <c r="L629">
        <v>2004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1700</v>
      </c>
      <c r="F630" s="12" t="s">
        <v>635</v>
      </c>
      <c r="G630" s="17" t="s">
        <v>2999</v>
      </c>
      <c r="H630" s="10" t="s">
        <v>8</v>
      </c>
      <c r="I630" s="12" t="s">
        <v>2211</v>
      </c>
      <c r="J630" s="9">
        <f t="shared" si="22"/>
        <v>2005</v>
      </c>
      <c r="K630" s="13">
        <f t="shared" ca="1" si="23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1701</v>
      </c>
      <c r="F631" s="12" t="s">
        <v>636</v>
      </c>
      <c r="G631" s="17" t="s">
        <v>2999</v>
      </c>
      <c r="H631" s="10" t="s">
        <v>9</v>
      </c>
      <c r="I631" s="12" t="s">
        <v>2212</v>
      </c>
      <c r="J631" s="9">
        <f t="shared" si="22"/>
        <v>2005</v>
      </c>
      <c r="K631" s="13">
        <f t="shared" ca="1" si="23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1702</v>
      </c>
      <c r="F632" s="12" t="s">
        <v>637</v>
      </c>
      <c r="G632" s="17" t="s">
        <v>2999</v>
      </c>
      <c r="H632" s="10" t="s">
        <v>9</v>
      </c>
      <c r="I632" s="12" t="s">
        <v>2040</v>
      </c>
      <c r="J632" s="9">
        <f t="shared" si="22"/>
        <v>2005</v>
      </c>
      <c r="K632" s="13">
        <f t="shared" ca="1" si="23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1703</v>
      </c>
      <c r="F633" s="12" t="s">
        <v>638</v>
      </c>
      <c r="G633" s="17" t="s">
        <v>2999</v>
      </c>
      <c r="H633" s="10" t="s">
        <v>9</v>
      </c>
      <c r="I633" s="12" t="s">
        <v>2213</v>
      </c>
      <c r="J633" s="9">
        <f t="shared" si="22"/>
        <v>2005</v>
      </c>
      <c r="K633" s="13">
        <f t="shared" ca="1" si="23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1704</v>
      </c>
      <c r="F634" s="12" t="s">
        <v>639</v>
      </c>
      <c r="G634" s="17" t="s">
        <v>2999</v>
      </c>
      <c r="H634" s="10" t="s">
        <v>9</v>
      </c>
      <c r="I634" s="12" t="s">
        <v>2214</v>
      </c>
      <c r="J634" s="9">
        <f t="shared" si="22"/>
        <v>2005</v>
      </c>
      <c r="K634" s="13">
        <f t="shared" ca="1" si="23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1705</v>
      </c>
      <c r="F635" s="12" t="s">
        <v>640</v>
      </c>
      <c r="G635" s="17" t="s">
        <v>2999</v>
      </c>
      <c r="H635" s="10" t="s">
        <v>9</v>
      </c>
      <c r="I635" s="12" t="s">
        <v>2211</v>
      </c>
      <c r="J635" s="9">
        <f t="shared" si="22"/>
        <v>2005</v>
      </c>
      <c r="K635" s="13">
        <f t="shared" ca="1" si="23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1706</v>
      </c>
      <c r="F636" s="12" t="s">
        <v>641</v>
      </c>
      <c r="G636" s="17" t="s">
        <v>2999</v>
      </c>
      <c r="H636" s="10" t="s">
        <v>8</v>
      </c>
      <c r="I636" s="12" t="s">
        <v>2215</v>
      </c>
      <c r="J636" s="9">
        <f t="shared" si="22"/>
        <v>2005</v>
      </c>
      <c r="K636" s="13">
        <f t="shared" ca="1" si="23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1707</v>
      </c>
      <c r="F637" s="12" t="s">
        <v>642</v>
      </c>
      <c r="G637" s="17" t="s">
        <v>2999</v>
      </c>
      <c r="H637" s="10" t="s">
        <v>8</v>
      </c>
      <c r="I637" s="12" t="s">
        <v>2216</v>
      </c>
      <c r="J637" s="9">
        <f t="shared" si="22"/>
        <v>2005</v>
      </c>
      <c r="K637" s="13">
        <f t="shared" ca="1" si="23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1708</v>
      </c>
      <c r="F638" s="12" t="s">
        <v>643</v>
      </c>
      <c r="G638" s="17" t="s">
        <v>2999</v>
      </c>
      <c r="H638" s="10" t="s">
        <v>8</v>
      </c>
      <c r="I638" s="12" t="s">
        <v>2040</v>
      </c>
      <c r="J638" s="9">
        <f t="shared" si="22"/>
        <v>2005</v>
      </c>
      <c r="K638" s="13">
        <f t="shared" ca="1" si="23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1709</v>
      </c>
      <c r="F639" s="12" t="s">
        <v>644</v>
      </c>
      <c r="G639" s="17" t="s">
        <v>2999</v>
      </c>
      <c r="H639" s="10" t="s">
        <v>8</v>
      </c>
      <c r="I639" s="12" t="s">
        <v>2217</v>
      </c>
      <c r="J639" s="9">
        <f t="shared" si="22"/>
        <v>2005</v>
      </c>
      <c r="K639" s="13">
        <f t="shared" ca="1" si="23"/>
        <v>12</v>
      </c>
      <c r="L639">
        <v>2005</v>
      </c>
      <c r="N639" s="20"/>
    </row>
    <row r="640" spans="1:14" ht="22.5" hidden="1" customHeight="1" x14ac:dyDescent="0.25">
      <c r="A640" s="17" t="s">
        <v>3002</v>
      </c>
      <c r="B640" s="17"/>
      <c r="C640" s="10">
        <v>7</v>
      </c>
      <c r="D640" s="10" t="s">
        <v>1667</v>
      </c>
      <c r="E640" s="11" t="s">
        <v>1710</v>
      </c>
      <c r="F640" s="12" t="s">
        <v>645</v>
      </c>
      <c r="G640" s="17" t="s">
        <v>2999</v>
      </c>
      <c r="H640" s="10" t="s">
        <v>8</v>
      </c>
      <c r="I640" s="12" t="s">
        <v>2160</v>
      </c>
      <c r="J640" s="9">
        <f t="shared" si="22"/>
        <v>2005</v>
      </c>
      <c r="K640" s="13">
        <f t="shared" ca="1" si="23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1681</v>
      </c>
      <c r="F641" s="12" t="s">
        <v>646</v>
      </c>
      <c r="G641" s="17" t="s">
        <v>2999</v>
      </c>
      <c r="H641" s="10" t="s">
        <v>8</v>
      </c>
      <c r="I641" s="12" t="s">
        <v>2040</v>
      </c>
      <c r="J641" s="9">
        <f t="shared" si="22"/>
        <v>2005</v>
      </c>
      <c r="K641" s="13">
        <f t="shared" ca="1" si="23"/>
        <v>12</v>
      </c>
      <c r="L641">
        <v>2005</v>
      </c>
      <c r="N641" s="20"/>
    </row>
    <row r="642" spans="1:14" ht="22.5" hidden="1" customHeight="1" x14ac:dyDescent="0.25">
      <c r="A642" s="17"/>
      <c r="B642" s="17"/>
      <c r="C642" s="10">
        <v>7</v>
      </c>
      <c r="D642" s="10" t="s">
        <v>1668</v>
      </c>
      <c r="E642" s="11" t="s">
        <v>1682</v>
      </c>
      <c r="F642" s="12" t="s">
        <v>647</v>
      </c>
      <c r="G642" s="17" t="s">
        <v>2999</v>
      </c>
      <c r="H642" s="10" t="s">
        <v>8</v>
      </c>
      <c r="I642" s="12" t="s">
        <v>2218</v>
      </c>
      <c r="J642" s="9">
        <f t="shared" si="22"/>
        <v>2005</v>
      </c>
      <c r="K642" s="13">
        <f t="shared" ca="1" si="23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1683</v>
      </c>
      <c r="F643" s="12" t="s">
        <v>648</v>
      </c>
      <c r="G643" s="17" t="s">
        <v>2999</v>
      </c>
      <c r="H643" s="10" t="s">
        <v>9</v>
      </c>
      <c r="I643" s="12" t="s">
        <v>2163</v>
      </c>
      <c r="J643" s="9">
        <f t="shared" si="22"/>
        <v>2005</v>
      </c>
      <c r="K643" s="13">
        <f t="shared" ca="1" si="23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1684</v>
      </c>
      <c r="F644" s="12" t="s">
        <v>649</v>
      </c>
      <c r="G644" s="17" t="s">
        <v>2999</v>
      </c>
      <c r="H644" s="10" t="s">
        <v>9</v>
      </c>
      <c r="I644" s="12" t="s">
        <v>2219</v>
      </c>
      <c r="J644" s="9">
        <f t="shared" si="22"/>
        <v>2005</v>
      </c>
      <c r="K644" s="13">
        <f t="shared" ca="1" si="23"/>
        <v>12</v>
      </c>
      <c r="L644">
        <v>2005</v>
      </c>
      <c r="N644" s="20"/>
    </row>
    <row r="645" spans="1:14" ht="22.5" hidden="1" customHeight="1" x14ac:dyDescent="0.25">
      <c r="A645" s="17" t="s">
        <v>3002</v>
      </c>
      <c r="B645" s="17"/>
      <c r="C645" s="10">
        <v>7</v>
      </c>
      <c r="D645" s="10" t="s">
        <v>1668</v>
      </c>
      <c r="E645" s="11" t="s">
        <v>1685</v>
      </c>
      <c r="F645" s="12" t="s">
        <v>650</v>
      </c>
      <c r="G645" s="17" t="s">
        <v>2999</v>
      </c>
      <c r="H645" s="10" t="s">
        <v>8</v>
      </c>
      <c r="I645" s="12" t="s">
        <v>2091</v>
      </c>
      <c r="J645" s="9">
        <f t="shared" ref="J645:J708" si="24">YEAR(I645)</f>
        <v>2005</v>
      </c>
      <c r="K645" s="13">
        <f t="shared" ref="K645:K708" ca="1" si="25">(YEAR(NOW())-YEAR(I645))</f>
        <v>12</v>
      </c>
      <c r="L645">
        <v>2005</v>
      </c>
      <c r="N645" s="20"/>
    </row>
    <row r="646" spans="1:14" ht="22.5" hidden="1" customHeight="1" x14ac:dyDescent="0.25">
      <c r="A646" s="17"/>
      <c r="B646" s="17"/>
      <c r="C646" s="10">
        <v>7</v>
      </c>
      <c r="D646" s="10" t="s">
        <v>1668</v>
      </c>
      <c r="E646" s="11" t="s">
        <v>1686</v>
      </c>
      <c r="F646" s="12" t="s">
        <v>651</v>
      </c>
      <c r="G646" s="17" t="s">
        <v>2999</v>
      </c>
      <c r="H646" s="10" t="s">
        <v>9</v>
      </c>
      <c r="I646" s="12" t="s">
        <v>2215</v>
      </c>
      <c r="J646" s="9">
        <f t="shared" si="24"/>
        <v>2005</v>
      </c>
      <c r="K646" s="13">
        <f t="shared" ca="1" si="25"/>
        <v>12</v>
      </c>
      <c r="L646">
        <v>2005</v>
      </c>
      <c r="N646" s="20"/>
    </row>
    <row r="647" spans="1:14" ht="22.5" hidden="1" customHeight="1" x14ac:dyDescent="0.25">
      <c r="A647" s="17" t="s">
        <v>3002</v>
      </c>
      <c r="B647" s="17"/>
      <c r="C647" s="10">
        <v>7</v>
      </c>
      <c r="D647" s="10" t="s">
        <v>1668</v>
      </c>
      <c r="E647" s="11" t="s">
        <v>1687</v>
      </c>
      <c r="F647" s="12" t="s">
        <v>652</v>
      </c>
      <c r="G647" s="17" t="s">
        <v>2999</v>
      </c>
      <c r="H647" s="10" t="s">
        <v>9</v>
      </c>
      <c r="I647" s="12" t="s">
        <v>2220</v>
      </c>
      <c r="J647" s="9">
        <f t="shared" si="24"/>
        <v>2005</v>
      </c>
      <c r="K647" s="13">
        <f t="shared" ca="1" si="25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1688</v>
      </c>
      <c r="F648" s="12" t="s">
        <v>653</v>
      </c>
      <c r="G648" s="17" t="s">
        <v>2999</v>
      </c>
      <c r="H648" s="10" t="s">
        <v>9</v>
      </c>
      <c r="I648" s="12" t="s">
        <v>2221</v>
      </c>
      <c r="J648" s="9">
        <f t="shared" si="24"/>
        <v>2005</v>
      </c>
      <c r="K648" s="13">
        <f t="shared" ca="1" si="25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1689</v>
      </c>
      <c r="F649" s="12" t="s">
        <v>654</v>
      </c>
      <c r="G649" s="17" t="s">
        <v>2999</v>
      </c>
      <c r="H649" s="10" t="s">
        <v>8</v>
      </c>
      <c r="I649" s="12" t="s">
        <v>2222</v>
      </c>
      <c r="J649" s="9">
        <f t="shared" si="24"/>
        <v>2005</v>
      </c>
      <c r="K649" s="13">
        <f t="shared" ca="1" si="25"/>
        <v>12</v>
      </c>
      <c r="L649">
        <v>2005</v>
      </c>
      <c r="N649" s="20"/>
    </row>
    <row r="650" spans="1:14" ht="22.5" hidden="1" customHeight="1" x14ac:dyDescent="0.25">
      <c r="A650" s="17"/>
      <c r="B650" s="17"/>
      <c r="C650" s="10">
        <v>7</v>
      </c>
      <c r="D650" s="10" t="s">
        <v>1668</v>
      </c>
      <c r="E650" s="11" t="s">
        <v>1691</v>
      </c>
      <c r="F650" s="12" t="s">
        <v>655</v>
      </c>
      <c r="G650" s="17" t="s">
        <v>2999</v>
      </c>
      <c r="H650" s="10" t="s">
        <v>8</v>
      </c>
      <c r="I650" s="12" t="s">
        <v>2223</v>
      </c>
      <c r="J650" s="9">
        <f t="shared" si="24"/>
        <v>2005</v>
      </c>
      <c r="K650" s="13">
        <f t="shared" ca="1" si="25"/>
        <v>12</v>
      </c>
      <c r="L650">
        <v>2005</v>
      </c>
      <c r="N650" s="20"/>
    </row>
    <row r="651" spans="1:14" ht="22.5" hidden="1" customHeight="1" x14ac:dyDescent="0.25">
      <c r="A651" s="17" t="s">
        <v>3002</v>
      </c>
      <c r="B651" s="17"/>
      <c r="C651" s="10">
        <v>7</v>
      </c>
      <c r="D651" s="10" t="s">
        <v>1668</v>
      </c>
      <c r="E651" s="11" t="s">
        <v>1692</v>
      </c>
      <c r="F651" s="12" t="s">
        <v>656</v>
      </c>
      <c r="G651" s="17" t="s">
        <v>2999</v>
      </c>
      <c r="H651" s="10" t="s">
        <v>8</v>
      </c>
      <c r="I651" s="12" t="s">
        <v>2224</v>
      </c>
      <c r="J651" s="9">
        <f t="shared" si="24"/>
        <v>2005</v>
      </c>
      <c r="K651" s="13">
        <f t="shared" ca="1" si="25"/>
        <v>12</v>
      </c>
      <c r="L651">
        <v>2005</v>
      </c>
      <c r="N651" s="20"/>
    </row>
    <row r="652" spans="1:14" ht="22.5" hidden="1" customHeight="1" x14ac:dyDescent="0.25">
      <c r="A652" s="17"/>
      <c r="B652" s="17"/>
      <c r="C652" s="10">
        <v>7</v>
      </c>
      <c r="D652" s="10" t="s">
        <v>1668</v>
      </c>
      <c r="E652" s="11" t="s">
        <v>1693</v>
      </c>
      <c r="F652" s="12" t="s">
        <v>657</v>
      </c>
      <c r="G652" s="17" t="s">
        <v>2999</v>
      </c>
      <c r="H652" s="10" t="s">
        <v>9</v>
      </c>
      <c r="I652" s="12" t="s">
        <v>2225</v>
      </c>
      <c r="J652" s="9">
        <f t="shared" si="24"/>
        <v>2005</v>
      </c>
      <c r="K652" s="13">
        <f t="shared" ca="1" si="25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1694</v>
      </c>
      <c r="F653" s="12" t="s">
        <v>658</v>
      </c>
      <c r="G653" s="17" t="s">
        <v>2999</v>
      </c>
      <c r="H653" s="10" t="s">
        <v>9</v>
      </c>
      <c r="I653" s="12" t="s">
        <v>2226</v>
      </c>
      <c r="J653" s="9">
        <f t="shared" si="24"/>
        <v>2005</v>
      </c>
      <c r="K653" s="13">
        <f t="shared" ca="1" si="25"/>
        <v>12</v>
      </c>
      <c r="L653">
        <v>2005</v>
      </c>
      <c r="N653" s="20"/>
    </row>
    <row r="654" spans="1:14" ht="22.5" hidden="1" customHeight="1" x14ac:dyDescent="0.25">
      <c r="A654" s="17" t="s">
        <v>3002</v>
      </c>
      <c r="B654" s="17"/>
      <c r="C654" s="10">
        <v>7</v>
      </c>
      <c r="D654" s="10" t="s">
        <v>1668</v>
      </c>
      <c r="E654" s="11" t="s">
        <v>1695</v>
      </c>
      <c r="F654" s="12" t="s">
        <v>659</v>
      </c>
      <c r="G654" s="17" t="s">
        <v>2999</v>
      </c>
      <c r="H654" s="10" t="s">
        <v>8</v>
      </c>
      <c r="I654" s="12" t="s">
        <v>2227</v>
      </c>
      <c r="J654" s="9">
        <f t="shared" si="24"/>
        <v>2005</v>
      </c>
      <c r="K654" s="13">
        <f t="shared" ca="1" si="25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1696</v>
      </c>
      <c r="F655" s="12" t="s">
        <v>660</v>
      </c>
      <c r="G655" s="17" t="s">
        <v>2999</v>
      </c>
      <c r="H655" s="10" t="s">
        <v>8</v>
      </c>
      <c r="I655" s="12" t="s">
        <v>2228</v>
      </c>
      <c r="J655" s="9">
        <f t="shared" si="24"/>
        <v>2005</v>
      </c>
      <c r="K655" s="13">
        <f t="shared" ca="1" si="25"/>
        <v>12</v>
      </c>
      <c r="L655">
        <v>2005</v>
      </c>
      <c r="N655" s="20"/>
    </row>
    <row r="656" spans="1:14" ht="22.5" hidden="1" customHeight="1" x14ac:dyDescent="0.25">
      <c r="A656" s="17"/>
      <c r="B656" s="17"/>
      <c r="C656" s="10">
        <v>7</v>
      </c>
      <c r="D656" s="10" t="s">
        <v>1668</v>
      </c>
      <c r="E656" s="11" t="s">
        <v>1697</v>
      </c>
      <c r="F656" s="12" t="s">
        <v>661</v>
      </c>
      <c r="G656" s="17" t="s">
        <v>2999</v>
      </c>
      <c r="H656" s="10" t="s">
        <v>9</v>
      </c>
      <c r="I656" s="12" t="s">
        <v>2224</v>
      </c>
      <c r="J656" s="9">
        <f t="shared" si="24"/>
        <v>2005</v>
      </c>
      <c r="K656" s="13">
        <f t="shared" ca="1" si="25"/>
        <v>12</v>
      </c>
      <c r="L656">
        <v>2005</v>
      </c>
      <c r="N656" s="20"/>
    </row>
    <row r="657" spans="1:14" ht="22.5" hidden="1" customHeight="1" x14ac:dyDescent="0.25">
      <c r="A657" s="17" t="s">
        <v>3002</v>
      </c>
      <c r="B657" s="17"/>
      <c r="C657" s="10">
        <v>7</v>
      </c>
      <c r="D657" s="10" t="s">
        <v>1668</v>
      </c>
      <c r="E657" s="11" t="s">
        <v>1698</v>
      </c>
      <c r="F657" s="12" t="s">
        <v>662</v>
      </c>
      <c r="G657" s="17" t="s">
        <v>2999</v>
      </c>
      <c r="H657" s="10" t="s">
        <v>9</v>
      </c>
      <c r="I657" s="12" t="s">
        <v>2229</v>
      </c>
      <c r="J657" s="9">
        <f t="shared" si="24"/>
        <v>2005</v>
      </c>
      <c r="K657" s="13">
        <f t="shared" ca="1" si="25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1699</v>
      </c>
      <c r="F658" s="12" t="s">
        <v>663</v>
      </c>
      <c r="G658" s="17" t="s">
        <v>2999</v>
      </c>
      <c r="H658" s="10" t="s">
        <v>9</v>
      </c>
      <c r="I658" s="12" t="s">
        <v>2230</v>
      </c>
      <c r="J658" s="9">
        <f t="shared" si="24"/>
        <v>2005</v>
      </c>
      <c r="K658" s="13">
        <f t="shared" ca="1" si="25"/>
        <v>12</v>
      </c>
      <c r="L658">
        <v>2005</v>
      </c>
      <c r="N658" s="20"/>
    </row>
    <row r="659" spans="1:14" ht="22.5" hidden="1" customHeight="1" x14ac:dyDescent="0.25">
      <c r="A659" s="17"/>
      <c r="B659" s="17"/>
      <c r="C659" s="10">
        <v>7</v>
      </c>
      <c r="D659" s="10" t="s">
        <v>1668</v>
      </c>
      <c r="E659" s="11" t="s">
        <v>1700</v>
      </c>
      <c r="F659" s="12" t="s">
        <v>664</v>
      </c>
      <c r="G659" s="17" t="s">
        <v>2999</v>
      </c>
      <c r="H659" s="10" t="s">
        <v>9</v>
      </c>
      <c r="I659" s="12" t="s">
        <v>2231</v>
      </c>
      <c r="J659" s="9">
        <f t="shared" si="24"/>
        <v>2005</v>
      </c>
      <c r="K659" s="13">
        <f t="shared" ca="1" si="25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1702</v>
      </c>
      <c r="F660" s="12" t="s">
        <v>665</v>
      </c>
      <c r="G660" s="17" t="s">
        <v>2999</v>
      </c>
      <c r="H660" s="10" t="s">
        <v>8</v>
      </c>
      <c r="I660" s="12" t="s">
        <v>2232</v>
      </c>
      <c r="J660" s="9">
        <f t="shared" si="24"/>
        <v>2005</v>
      </c>
      <c r="K660" s="13">
        <f t="shared" ca="1" si="25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1704</v>
      </c>
      <c r="F661" s="12" t="s">
        <v>666</v>
      </c>
      <c r="G661" s="17" t="s">
        <v>2999</v>
      </c>
      <c r="H661" s="10" t="s">
        <v>8</v>
      </c>
      <c r="I661" s="12" t="s">
        <v>2233</v>
      </c>
      <c r="J661" s="9">
        <f t="shared" si="24"/>
        <v>2005</v>
      </c>
      <c r="K661" s="13">
        <f t="shared" ca="1" si="25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1705</v>
      </c>
      <c r="F662" s="12" t="s">
        <v>667</v>
      </c>
      <c r="G662" s="17" t="s">
        <v>2999</v>
      </c>
      <c r="H662" s="10" t="s">
        <v>8</v>
      </c>
      <c r="I662" s="12" t="s">
        <v>2200</v>
      </c>
      <c r="J662" s="9">
        <f t="shared" si="24"/>
        <v>2005</v>
      </c>
      <c r="K662" s="13">
        <f t="shared" ca="1" si="25"/>
        <v>12</v>
      </c>
      <c r="L662">
        <v>2005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1706</v>
      </c>
      <c r="F663" s="12" t="s">
        <v>668</v>
      </c>
      <c r="G663" s="15" t="s">
        <v>2998</v>
      </c>
      <c r="H663" s="10" t="s">
        <v>8</v>
      </c>
      <c r="I663" s="12" t="s">
        <v>2234</v>
      </c>
      <c r="J663" s="9">
        <f t="shared" si="24"/>
        <v>2003</v>
      </c>
      <c r="K663" s="13">
        <f t="shared" ca="1" si="25"/>
        <v>14</v>
      </c>
      <c r="L663">
        <v>2003</v>
      </c>
      <c r="N663" s="20"/>
    </row>
    <row r="664" spans="1:14" ht="22.5" hidden="1" customHeight="1" x14ac:dyDescent="0.25">
      <c r="A664" s="17" t="s">
        <v>3002</v>
      </c>
      <c r="B664" s="17"/>
      <c r="C664" s="10">
        <v>7</v>
      </c>
      <c r="D664" s="10" t="s">
        <v>1668</v>
      </c>
      <c r="E664" s="11" t="s">
        <v>1707</v>
      </c>
      <c r="F664" s="12" t="s">
        <v>669</v>
      </c>
      <c r="G664" s="17" t="s">
        <v>2999</v>
      </c>
      <c r="H664" s="10" t="s">
        <v>8</v>
      </c>
      <c r="I664" s="12" t="s">
        <v>2235</v>
      </c>
      <c r="J664" s="9">
        <f t="shared" si="24"/>
        <v>2005</v>
      </c>
      <c r="K664" s="13">
        <f t="shared" ca="1" si="25"/>
        <v>12</v>
      </c>
      <c r="L664">
        <v>2005</v>
      </c>
      <c r="N664" s="20"/>
    </row>
    <row r="665" spans="1:14" ht="22.5" hidden="1" customHeight="1" x14ac:dyDescent="0.25">
      <c r="A665" s="17"/>
      <c r="B665" s="17"/>
      <c r="C665" s="10">
        <v>7</v>
      </c>
      <c r="D665" s="10" t="s">
        <v>1668</v>
      </c>
      <c r="E665" s="11" t="s">
        <v>1708</v>
      </c>
      <c r="F665" s="12" t="s">
        <v>670</v>
      </c>
      <c r="G665" s="17" t="s">
        <v>2999</v>
      </c>
      <c r="H665" s="10" t="s">
        <v>8</v>
      </c>
      <c r="I665" s="12" t="s">
        <v>2187</v>
      </c>
      <c r="J665" s="9">
        <f t="shared" si="24"/>
        <v>2005</v>
      </c>
      <c r="K665" s="13">
        <f t="shared" ca="1" si="25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1709</v>
      </c>
      <c r="F666" s="12" t="s">
        <v>671</v>
      </c>
      <c r="G666" s="17" t="s">
        <v>2999</v>
      </c>
      <c r="H666" s="10" t="s">
        <v>8</v>
      </c>
      <c r="I666" s="12" t="s">
        <v>2236</v>
      </c>
      <c r="J666" s="9">
        <f t="shared" si="24"/>
        <v>2005</v>
      </c>
      <c r="K666" s="13">
        <f t="shared" ca="1" si="25"/>
        <v>12</v>
      </c>
      <c r="L666">
        <v>2005</v>
      </c>
      <c r="N666" s="20"/>
    </row>
    <row r="667" spans="1:14" ht="22.5" hidden="1" customHeight="1" x14ac:dyDescent="0.25">
      <c r="A667" s="17" t="s">
        <v>3002</v>
      </c>
      <c r="B667" s="17"/>
      <c r="C667" s="10">
        <v>7</v>
      </c>
      <c r="D667" s="10" t="s">
        <v>1668</v>
      </c>
      <c r="E667" s="11" t="s">
        <v>1710</v>
      </c>
      <c r="F667" s="12" t="s">
        <v>672</v>
      </c>
      <c r="G667" s="15" t="s">
        <v>2998</v>
      </c>
      <c r="H667" s="10" t="s">
        <v>8</v>
      </c>
      <c r="I667" s="12" t="s">
        <v>2237</v>
      </c>
      <c r="J667" s="9">
        <f t="shared" si="24"/>
        <v>2003</v>
      </c>
      <c r="K667" s="13">
        <f t="shared" ca="1" si="25"/>
        <v>14</v>
      </c>
      <c r="L667">
        <v>2003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1681</v>
      </c>
      <c r="F668" s="12" t="s">
        <v>673</v>
      </c>
      <c r="G668" s="17" t="s">
        <v>2999</v>
      </c>
      <c r="H668" s="10" t="s">
        <v>9</v>
      </c>
      <c r="I668" s="12" t="s">
        <v>2238</v>
      </c>
      <c r="J668" s="9">
        <f t="shared" si="24"/>
        <v>2005</v>
      </c>
      <c r="K668" s="13">
        <f t="shared" ca="1" si="25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1682</v>
      </c>
      <c r="F669" s="12" t="s">
        <v>674</v>
      </c>
      <c r="G669" s="17" t="s">
        <v>2999</v>
      </c>
      <c r="H669" s="10" t="s">
        <v>9</v>
      </c>
      <c r="I669" s="12" t="s">
        <v>2236</v>
      </c>
      <c r="J669" s="9">
        <f t="shared" si="24"/>
        <v>2005</v>
      </c>
      <c r="K669" s="13">
        <f t="shared" ca="1" si="25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1683</v>
      </c>
      <c r="F670" s="12" t="s">
        <v>675</v>
      </c>
      <c r="G670" s="17" t="s">
        <v>2999</v>
      </c>
      <c r="H670" s="10" t="s">
        <v>8</v>
      </c>
      <c r="I670" s="12" t="s">
        <v>2239</v>
      </c>
      <c r="J670" s="9">
        <f t="shared" si="24"/>
        <v>2005</v>
      </c>
      <c r="K670" s="13">
        <f t="shared" ca="1" si="25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1684</v>
      </c>
      <c r="F671" s="12" t="s">
        <v>676</v>
      </c>
      <c r="G671" s="17" t="s">
        <v>2999</v>
      </c>
      <c r="H671" s="10" t="s">
        <v>8</v>
      </c>
      <c r="I671" s="12" t="s">
        <v>2240</v>
      </c>
      <c r="J671" s="9">
        <f t="shared" si="24"/>
        <v>2005</v>
      </c>
      <c r="K671" s="13">
        <f t="shared" ca="1" si="25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1685</v>
      </c>
      <c r="F672" s="12" t="s">
        <v>677</v>
      </c>
      <c r="G672" s="17" t="s">
        <v>2999</v>
      </c>
      <c r="H672" s="10" t="s">
        <v>8</v>
      </c>
      <c r="I672" s="12" t="s">
        <v>2241</v>
      </c>
      <c r="J672" s="9">
        <f t="shared" si="24"/>
        <v>2005</v>
      </c>
      <c r="K672" s="13">
        <f t="shared" ca="1" si="25"/>
        <v>12</v>
      </c>
      <c r="L672">
        <v>2005</v>
      </c>
      <c r="N672" s="20"/>
    </row>
    <row r="673" spans="1:14" ht="22.5" hidden="1" customHeight="1" x14ac:dyDescent="0.25">
      <c r="A673" s="17"/>
      <c r="B673" s="17"/>
      <c r="C673" s="10">
        <v>7</v>
      </c>
      <c r="D673" s="10" t="s">
        <v>1669</v>
      </c>
      <c r="E673" s="11" t="s">
        <v>1686</v>
      </c>
      <c r="F673" s="12" t="s">
        <v>678</v>
      </c>
      <c r="G673" s="17" t="s">
        <v>2999</v>
      </c>
      <c r="H673" s="10" t="s">
        <v>8</v>
      </c>
      <c r="I673" s="12" t="s">
        <v>2155</v>
      </c>
      <c r="J673" s="9">
        <f t="shared" si="24"/>
        <v>2005</v>
      </c>
      <c r="K673" s="13">
        <f t="shared" ca="1" si="25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1687</v>
      </c>
      <c r="F674" s="12" t="s">
        <v>679</v>
      </c>
      <c r="G674" s="17" t="s">
        <v>2999</v>
      </c>
      <c r="H674" s="10" t="s">
        <v>8</v>
      </c>
      <c r="I674" s="12" t="s">
        <v>2242</v>
      </c>
      <c r="J674" s="9">
        <f t="shared" si="24"/>
        <v>2005</v>
      </c>
      <c r="K674" s="13">
        <f t="shared" ca="1" si="25"/>
        <v>12</v>
      </c>
      <c r="L674">
        <v>2005</v>
      </c>
      <c r="N674" s="20"/>
    </row>
    <row r="675" spans="1:14" ht="22.5" hidden="1" customHeight="1" x14ac:dyDescent="0.25">
      <c r="A675" s="17" t="s">
        <v>3002</v>
      </c>
      <c r="B675" s="17"/>
      <c r="C675" s="10">
        <v>7</v>
      </c>
      <c r="D675" s="10" t="s">
        <v>1669</v>
      </c>
      <c r="E675" s="11" t="s">
        <v>1688</v>
      </c>
      <c r="F675" s="12" t="s">
        <v>680</v>
      </c>
      <c r="G675" s="17" t="s">
        <v>2999</v>
      </c>
      <c r="H675" s="10" t="s">
        <v>8</v>
      </c>
      <c r="I675" s="12" t="s">
        <v>2243</v>
      </c>
      <c r="J675" s="9">
        <f t="shared" si="24"/>
        <v>2005</v>
      </c>
      <c r="K675" s="13">
        <f t="shared" ca="1" si="25"/>
        <v>12</v>
      </c>
      <c r="L675">
        <v>2005</v>
      </c>
      <c r="N675" s="20"/>
    </row>
    <row r="676" spans="1:14" ht="22.5" hidden="1" customHeight="1" x14ac:dyDescent="0.25">
      <c r="A676" s="17"/>
      <c r="B676" s="17"/>
      <c r="C676" s="10">
        <v>7</v>
      </c>
      <c r="D676" s="10" t="s">
        <v>1669</v>
      </c>
      <c r="E676" s="11" t="s">
        <v>1689</v>
      </c>
      <c r="F676" s="12" t="s">
        <v>681</v>
      </c>
      <c r="G676" s="15" t="s">
        <v>2998</v>
      </c>
      <c r="H676" s="10" t="s">
        <v>8</v>
      </c>
      <c r="I676" s="12" t="s">
        <v>2244</v>
      </c>
      <c r="J676" s="9">
        <f t="shared" si="24"/>
        <v>2003</v>
      </c>
      <c r="K676" s="13">
        <f t="shared" ca="1" si="25"/>
        <v>14</v>
      </c>
      <c r="L676">
        <v>2003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1690</v>
      </c>
      <c r="F677" s="12" t="s">
        <v>682</v>
      </c>
      <c r="G677" s="17" t="s">
        <v>2999</v>
      </c>
      <c r="H677" s="10" t="s">
        <v>8</v>
      </c>
      <c r="I677" s="12" t="s">
        <v>2245</v>
      </c>
      <c r="J677" s="9">
        <f t="shared" si="24"/>
        <v>2005</v>
      </c>
      <c r="K677" s="13">
        <f t="shared" ca="1" si="25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1691</v>
      </c>
      <c r="F678" s="12" t="s">
        <v>683</v>
      </c>
      <c r="G678" s="17" t="s">
        <v>2999</v>
      </c>
      <c r="H678" s="10" t="s">
        <v>8</v>
      </c>
      <c r="I678" s="12" t="s">
        <v>2246</v>
      </c>
      <c r="J678" s="9">
        <f t="shared" si="24"/>
        <v>2005</v>
      </c>
      <c r="K678" s="13">
        <f t="shared" ca="1" si="25"/>
        <v>12</v>
      </c>
      <c r="L678">
        <v>2005</v>
      </c>
      <c r="N678" s="20"/>
    </row>
    <row r="679" spans="1:14" ht="22.5" hidden="1" customHeight="1" x14ac:dyDescent="0.25">
      <c r="A679" s="17" t="s">
        <v>3002</v>
      </c>
      <c r="B679" s="17"/>
      <c r="C679" s="10">
        <v>7</v>
      </c>
      <c r="D679" s="10" t="s">
        <v>1669</v>
      </c>
      <c r="E679" s="11" t="s">
        <v>1692</v>
      </c>
      <c r="F679" s="12" t="s">
        <v>684</v>
      </c>
      <c r="G679" s="17" t="s">
        <v>2999</v>
      </c>
      <c r="H679" s="10" t="s">
        <v>8</v>
      </c>
      <c r="I679" s="12" t="s">
        <v>2217</v>
      </c>
      <c r="J679" s="9">
        <f t="shared" si="24"/>
        <v>2005</v>
      </c>
      <c r="K679" s="13">
        <f t="shared" ca="1" si="25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1693</v>
      </c>
      <c r="F680" s="12" t="s">
        <v>685</v>
      </c>
      <c r="G680" s="17" t="s">
        <v>2999</v>
      </c>
      <c r="H680" s="10" t="s">
        <v>8</v>
      </c>
      <c r="I680" s="12" t="s">
        <v>2235</v>
      </c>
      <c r="J680" s="9">
        <f t="shared" si="24"/>
        <v>2005</v>
      </c>
      <c r="K680" s="13">
        <f t="shared" ca="1" si="25"/>
        <v>12</v>
      </c>
      <c r="L680">
        <v>2005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1694</v>
      </c>
      <c r="F681" s="12" t="s">
        <v>686</v>
      </c>
      <c r="G681" s="15" t="s">
        <v>2998</v>
      </c>
      <c r="H681" s="10" t="s">
        <v>8</v>
      </c>
      <c r="I681" s="12" t="s">
        <v>2247</v>
      </c>
      <c r="J681" s="9">
        <f t="shared" si="24"/>
        <v>2003</v>
      </c>
      <c r="K681" s="13">
        <f t="shared" ca="1" si="25"/>
        <v>14</v>
      </c>
      <c r="L681">
        <v>2003</v>
      </c>
      <c r="N681" s="20"/>
    </row>
    <row r="682" spans="1:14" ht="22.5" hidden="1" customHeight="1" x14ac:dyDescent="0.25">
      <c r="A682" s="17"/>
      <c r="B682" s="17"/>
      <c r="C682" s="10">
        <v>7</v>
      </c>
      <c r="D682" s="10" t="s">
        <v>1669</v>
      </c>
      <c r="E682" s="11" t="s">
        <v>1695</v>
      </c>
      <c r="F682" s="12" t="s">
        <v>687</v>
      </c>
      <c r="G682" s="15" t="s">
        <v>2998</v>
      </c>
      <c r="H682" s="10" t="s">
        <v>9</v>
      </c>
      <c r="I682" s="12" t="s">
        <v>2248</v>
      </c>
      <c r="J682" s="9">
        <f t="shared" si="24"/>
        <v>2004</v>
      </c>
      <c r="K682" s="13">
        <f t="shared" ca="1" si="25"/>
        <v>13</v>
      </c>
      <c r="L682">
        <v>2004</v>
      </c>
      <c r="N682" s="20"/>
    </row>
    <row r="683" spans="1:14" ht="22.5" hidden="1" customHeight="1" x14ac:dyDescent="0.25">
      <c r="A683" s="17" t="s">
        <v>3002</v>
      </c>
      <c r="B683" s="17"/>
      <c r="C683" s="10">
        <v>7</v>
      </c>
      <c r="D683" s="10" t="s">
        <v>1669</v>
      </c>
      <c r="E683" s="11" t="s">
        <v>1696</v>
      </c>
      <c r="F683" s="12" t="s">
        <v>688</v>
      </c>
      <c r="G683" s="17" t="s">
        <v>2999</v>
      </c>
      <c r="H683" s="10" t="s">
        <v>9</v>
      </c>
      <c r="I683" s="12" t="s">
        <v>2249</v>
      </c>
      <c r="J683" s="9">
        <f t="shared" si="24"/>
        <v>2005</v>
      </c>
      <c r="K683" s="13">
        <f t="shared" ca="1" si="25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1697</v>
      </c>
      <c r="F684" s="12" t="s">
        <v>689</v>
      </c>
      <c r="G684" s="17" t="s">
        <v>2999</v>
      </c>
      <c r="H684" s="10" t="s">
        <v>8</v>
      </c>
      <c r="I684" s="12" t="s">
        <v>2250</v>
      </c>
      <c r="J684" s="9">
        <f t="shared" si="24"/>
        <v>2005</v>
      </c>
      <c r="K684" s="13">
        <f t="shared" ca="1" si="25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1698</v>
      </c>
      <c r="F685" s="12" t="s">
        <v>690</v>
      </c>
      <c r="G685" s="17" t="s">
        <v>2999</v>
      </c>
      <c r="H685" s="10" t="s">
        <v>9</v>
      </c>
      <c r="I685" s="12" t="s">
        <v>2240</v>
      </c>
      <c r="J685" s="9">
        <f t="shared" si="24"/>
        <v>2005</v>
      </c>
      <c r="K685" s="13">
        <f t="shared" ca="1" si="25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1699</v>
      </c>
      <c r="F686" s="12" t="s">
        <v>691</v>
      </c>
      <c r="G686" s="17" t="s">
        <v>2999</v>
      </c>
      <c r="H686" s="10" t="s">
        <v>9</v>
      </c>
      <c r="I686" s="12" t="s">
        <v>2251</v>
      </c>
      <c r="J686" s="9">
        <f t="shared" si="24"/>
        <v>2005</v>
      </c>
      <c r="K686" s="13">
        <f t="shared" ca="1" si="25"/>
        <v>12</v>
      </c>
      <c r="L686">
        <v>2005</v>
      </c>
      <c r="N686" s="20"/>
    </row>
    <row r="687" spans="1:14" ht="22.5" hidden="1" customHeight="1" x14ac:dyDescent="0.25">
      <c r="A687" s="17"/>
      <c r="B687" s="17"/>
      <c r="C687" s="10">
        <v>7</v>
      </c>
      <c r="D687" s="10" t="s">
        <v>1669</v>
      </c>
      <c r="E687" s="11" t="s">
        <v>1700</v>
      </c>
      <c r="F687" s="12" t="s">
        <v>692</v>
      </c>
      <c r="G687" s="17" t="s">
        <v>2999</v>
      </c>
      <c r="H687" s="10" t="s">
        <v>9</v>
      </c>
      <c r="I687" s="12" t="s">
        <v>2252</v>
      </c>
      <c r="J687" s="9">
        <f t="shared" si="24"/>
        <v>2005</v>
      </c>
      <c r="K687" s="13">
        <f t="shared" ca="1" si="25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1701</v>
      </c>
      <c r="F688" s="12" t="s">
        <v>693</v>
      </c>
      <c r="G688" s="17" t="s">
        <v>2999</v>
      </c>
      <c r="H688" s="10" t="s">
        <v>9</v>
      </c>
      <c r="I688" s="12" t="s">
        <v>2150</v>
      </c>
      <c r="J688" s="9">
        <f t="shared" si="24"/>
        <v>2005</v>
      </c>
      <c r="K688" s="13">
        <f t="shared" ca="1" si="25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1702</v>
      </c>
      <c r="F689" s="12" t="s">
        <v>694</v>
      </c>
      <c r="G689" s="17" t="s">
        <v>2999</v>
      </c>
      <c r="H689" s="10" t="s">
        <v>9</v>
      </c>
      <c r="I689" s="12" t="s">
        <v>2253</v>
      </c>
      <c r="J689" s="9">
        <f t="shared" si="24"/>
        <v>2005</v>
      </c>
      <c r="K689" s="13">
        <f t="shared" ca="1" si="25"/>
        <v>12</v>
      </c>
      <c r="L689">
        <v>2005</v>
      </c>
      <c r="N689" s="20"/>
    </row>
    <row r="690" spans="1:14" ht="22.5" hidden="1" customHeight="1" x14ac:dyDescent="0.25">
      <c r="A690" s="17" t="s">
        <v>3002</v>
      </c>
      <c r="B690" s="17"/>
      <c r="C690" s="10">
        <v>7</v>
      </c>
      <c r="D690" s="10" t="s">
        <v>1669</v>
      </c>
      <c r="E690" s="11" t="s">
        <v>1703</v>
      </c>
      <c r="F690" s="12" t="s">
        <v>695</v>
      </c>
      <c r="G690" s="17" t="s">
        <v>2999</v>
      </c>
      <c r="H690" s="10" t="s">
        <v>8</v>
      </c>
      <c r="I690" s="12" t="s">
        <v>2254</v>
      </c>
      <c r="J690" s="9">
        <f t="shared" si="24"/>
        <v>2005</v>
      </c>
      <c r="K690" s="13">
        <f t="shared" ca="1" si="25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1704</v>
      </c>
      <c r="F691" s="12" t="s">
        <v>696</v>
      </c>
      <c r="G691" s="17" t="s">
        <v>2999</v>
      </c>
      <c r="H691" s="10" t="s">
        <v>9</v>
      </c>
      <c r="I691" s="12" t="s">
        <v>2050</v>
      </c>
      <c r="J691" s="9">
        <f t="shared" si="24"/>
        <v>2005</v>
      </c>
      <c r="K691" s="13">
        <f t="shared" ca="1" si="25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1705</v>
      </c>
      <c r="F692" s="12" t="s">
        <v>697</v>
      </c>
      <c r="G692" s="17" t="s">
        <v>2999</v>
      </c>
      <c r="H692" s="10" t="s">
        <v>8</v>
      </c>
      <c r="I692" s="12" t="s">
        <v>2255</v>
      </c>
      <c r="J692" s="9">
        <f t="shared" si="24"/>
        <v>2005</v>
      </c>
      <c r="K692" s="13">
        <f t="shared" ca="1" si="25"/>
        <v>12</v>
      </c>
      <c r="L692">
        <v>2005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1706</v>
      </c>
      <c r="F693" s="12" t="s">
        <v>698</v>
      </c>
      <c r="G693" s="15" t="s">
        <v>2998</v>
      </c>
      <c r="H693" s="10" t="s">
        <v>8</v>
      </c>
      <c r="I693" s="12" t="s">
        <v>2256</v>
      </c>
      <c r="J693" s="9">
        <f t="shared" si="24"/>
        <v>2003</v>
      </c>
      <c r="K693" s="13">
        <f t="shared" ca="1" si="25"/>
        <v>14</v>
      </c>
      <c r="L693">
        <v>2003</v>
      </c>
      <c r="N693" s="20"/>
    </row>
    <row r="694" spans="1:14" ht="22.5" hidden="1" customHeight="1" x14ac:dyDescent="0.25">
      <c r="A694" s="17"/>
      <c r="B694" s="17"/>
      <c r="C694" s="10">
        <v>7</v>
      </c>
      <c r="D694" s="10" t="s">
        <v>1669</v>
      </c>
      <c r="E694" s="11" t="s">
        <v>1707</v>
      </c>
      <c r="F694" s="12" t="s">
        <v>699</v>
      </c>
      <c r="G694" s="17" t="s">
        <v>2999</v>
      </c>
      <c r="H694" s="10" t="s">
        <v>8</v>
      </c>
      <c r="I694" s="12" t="s">
        <v>2251</v>
      </c>
      <c r="J694" s="9">
        <f t="shared" si="24"/>
        <v>2005</v>
      </c>
      <c r="K694" s="13">
        <f t="shared" ca="1" si="25"/>
        <v>12</v>
      </c>
      <c r="L694">
        <v>2005</v>
      </c>
      <c r="N694" s="20"/>
    </row>
    <row r="695" spans="1:14" ht="22.5" hidden="1" customHeight="1" x14ac:dyDescent="0.25">
      <c r="A695" s="17" t="s">
        <v>3002</v>
      </c>
      <c r="B695" s="17"/>
      <c r="C695" s="10">
        <v>7</v>
      </c>
      <c r="D695" s="10" t="s">
        <v>1669</v>
      </c>
      <c r="E695" s="11" t="s">
        <v>1708</v>
      </c>
      <c r="F695" s="12" t="s">
        <v>700</v>
      </c>
      <c r="G695" s="17" t="s">
        <v>2999</v>
      </c>
      <c r="H695" s="10" t="s">
        <v>8</v>
      </c>
      <c r="I695" s="12" t="s">
        <v>2257</v>
      </c>
      <c r="J695" s="9">
        <f t="shared" si="24"/>
        <v>2005</v>
      </c>
      <c r="K695" s="13">
        <f t="shared" ca="1" si="25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1681</v>
      </c>
      <c r="F696" s="12" t="s">
        <v>701</v>
      </c>
      <c r="G696" s="17" t="s">
        <v>2999</v>
      </c>
      <c r="H696" s="10" t="s">
        <v>9</v>
      </c>
      <c r="I696" s="12" t="s">
        <v>2258</v>
      </c>
      <c r="J696" s="9">
        <f t="shared" si="24"/>
        <v>2005</v>
      </c>
      <c r="K696" s="13">
        <f t="shared" ca="1" si="25"/>
        <v>12</v>
      </c>
      <c r="L696">
        <v>2005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1682</v>
      </c>
      <c r="F697" s="12" t="s">
        <v>702</v>
      </c>
      <c r="G697" s="15" t="s">
        <v>2997</v>
      </c>
      <c r="H697" s="10" t="s">
        <v>8</v>
      </c>
      <c r="I697" s="12" t="s">
        <v>2259</v>
      </c>
      <c r="J697" s="9">
        <f t="shared" si="24"/>
        <v>2002</v>
      </c>
      <c r="K697" s="13">
        <f t="shared" ca="1" si="25"/>
        <v>15</v>
      </c>
      <c r="L697">
        <v>2002</v>
      </c>
      <c r="N697" s="20"/>
    </row>
    <row r="698" spans="1:14" ht="22.5" hidden="1" customHeight="1" x14ac:dyDescent="0.25">
      <c r="A698" s="17"/>
      <c r="B698" s="17"/>
      <c r="C698" s="10">
        <v>7</v>
      </c>
      <c r="D698" s="10" t="s">
        <v>9</v>
      </c>
      <c r="E698" s="11" t="s">
        <v>1683</v>
      </c>
      <c r="F698" s="12" t="s">
        <v>703</v>
      </c>
      <c r="G698" s="17" t="s">
        <v>2999</v>
      </c>
      <c r="H698" s="10" t="s">
        <v>9</v>
      </c>
      <c r="I698" s="12" t="s">
        <v>2166</v>
      </c>
      <c r="J698" s="9">
        <f t="shared" si="24"/>
        <v>2005</v>
      </c>
      <c r="K698" s="13">
        <f t="shared" ca="1" si="25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1684</v>
      </c>
      <c r="F699" s="12" t="s">
        <v>704</v>
      </c>
      <c r="G699" s="17" t="s">
        <v>2999</v>
      </c>
      <c r="H699" s="10" t="s">
        <v>8</v>
      </c>
      <c r="I699" s="12" t="s">
        <v>2260</v>
      </c>
      <c r="J699" s="9">
        <f t="shared" si="24"/>
        <v>2005</v>
      </c>
      <c r="K699" s="13">
        <f t="shared" ca="1" si="25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1685</v>
      </c>
      <c r="F700" s="12" t="s">
        <v>705</v>
      </c>
      <c r="G700" s="17" t="s">
        <v>2999</v>
      </c>
      <c r="H700" s="10" t="s">
        <v>8</v>
      </c>
      <c r="I700" s="12" t="s">
        <v>2261</v>
      </c>
      <c r="J700" s="9">
        <f t="shared" si="24"/>
        <v>2005</v>
      </c>
      <c r="K700" s="13">
        <f t="shared" ca="1" si="25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1687</v>
      </c>
      <c r="F701" s="12" t="s">
        <v>706</v>
      </c>
      <c r="G701" s="17" t="s">
        <v>2999</v>
      </c>
      <c r="H701" s="10" t="s">
        <v>8</v>
      </c>
      <c r="I701" s="12" t="s">
        <v>2224</v>
      </c>
      <c r="J701" s="9">
        <f t="shared" si="24"/>
        <v>2005</v>
      </c>
      <c r="K701" s="13">
        <f t="shared" ca="1" si="25"/>
        <v>12</v>
      </c>
      <c r="L701">
        <v>2005</v>
      </c>
      <c r="N701" s="20"/>
    </row>
    <row r="702" spans="1:14" ht="22.5" hidden="1" customHeight="1" x14ac:dyDescent="0.25">
      <c r="A702" s="17" t="s">
        <v>3002</v>
      </c>
      <c r="B702" s="17"/>
      <c r="C702" s="10">
        <v>7</v>
      </c>
      <c r="D702" s="10" t="s">
        <v>9</v>
      </c>
      <c r="E702" s="11" t="s">
        <v>1688</v>
      </c>
      <c r="F702" s="12" t="s">
        <v>707</v>
      </c>
      <c r="G702" s="17" t="s">
        <v>2999</v>
      </c>
      <c r="H702" s="10" t="s">
        <v>9</v>
      </c>
      <c r="I702" s="12" t="s">
        <v>2262</v>
      </c>
      <c r="J702" s="9">
        <f t="shared" si="24"/>
        <v>2005</v>
      </c>
      <c r="K702" s="13">
        <f t="shared" ca="1" si="25"/>
        <v>12</v>
      </c>
      <c r="L702">
        <v>2005</v>
      </c>
      <c r="N702" s="20"/>
    </row>
    <row r="703" spans="1:14" ht="22.5" hidden="1" customHeight="1" x14ac:dyDescent="0.25">
      <c r="A703" s="17"/>
      <c r="B703" s="17"/>
      <c r="C703" s="10">
        <v>7</v>
      </c>
      <c r="D703" s="10" t="s">
        <v>9</v>
      </c>
      <c r="E703" s="11" t="s">
        <v>1689</v>
      </c>
      <c r="F703" s="12" t="s">
        <v>708</v>
      </c>
      <c r="G703" s="15" t="s">
        <v>2998</v>
      </c>
      <c r="H703" s="10" t="s">
        <v>8</v>
      </c>
      <c r="I703" s="12" t="s">
        <v>2263</v>
      </c>
      <c r="J703" s="9">
        <f t="shared" si="24"/>
        <v>2004</v>
      </c>
      <c r="K703" s="13">
        <f t="shared" ca="1" si="25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1690</v>
      </c>
      <c r="F704" s="12" t="s">
        <v>709</v>
      </c>
      <c r="G704" s="15" t="s">
        <v>2998</v>
      </c>
      <c r="H704" s="10" t="s">
        <v>8</v>
      </c>
      <c r="I704" s="12" t="s">
        <v>2264</v>
      </c>
      <c r="J704" s="9">
        <f t="shared" si="24"/>
        <v>2004</v>
      </c>
      <c r="K704" s="13">
        <f t="shared" ca="1" si="25"/>
        <v>13</v>
      </c>
      <c r="L704">
        <v>2004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1691</v>
      </c>
      <c r="F705" s="12" t="s">
        <v>710</v>
      </c>
      <c r="G705" s="17" t="s">
        <v>2999</v>
      </c>
      <c r="H705" s="10" t="s">
        <v>8</v>
      </c>
      <c r="I705" s="12" t="s">
        <v>2265</v>
      </c>
      <c r="J705" s="9">
        <f t="shared" si="24"/>
        <v>2005</v>
      </c>
      <c r="K705" s="13">
        <f t="shared" ca="1" si="25"/>
        <v>12</v>
      </c>
      <c r="L705">
        <v>2005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1692</v>
      </c>
      <c r="F706" s="12" t="s">
        <v>711</v>
      </c>
      <c r="G706" s="15" t="s">
        <v>2998</v>
      </c>
      <c r="H706" s="10" t="s">
        <v>8</v>
      </c>
      <c r="I706" s="12" t="s">
        <v>2266</v>
      </c>
      <c r="J706" s="9">
        <f t="shared" si="24"/>
        <v>2004</v>
      </c>
      <c r="K706" s="13">
        <f t="shared" ca="1" si="25"/>
        <v>13</v>
      </c>
      <c r="L706">
        <v>2004</v>
      </c>
      <c r="N706" s="20"/>
    </row>
    <row r="707" spans="1:14" ht="22.5" hidden="1" customHeight="1" x14ac:dyDescent="0.25">
      <c r="A707" s="17" t="s">
        <v>3002</v>
      </c>
      <c r="B707" s="17"/>
      <c r="C707" s="10">
        <v>7</v>
      </c>
      <c r="D707" s="10" t="s">
        <v>9</v>
      </c>
      <c r="E707" s="11" t="s">
        <v>1693</v>
      </c>
      <c r="F707" s="12" t="s">
        <v>712</v>
      </c>
      <c r="G707" s="17" t="s">
        <v>2999</v>
      </c>
      <c r="H707" s="10" t="s">
        <v>8</v>
      </c>
      <c r="I707" s="12" t="s">
        <v>2156</v>
      </c>
      <c r="J707" s="9">
        <f t="shared" si="24"/>
        <v>2005</v>
      </c>
      <c r="K707" s="13">
        <f t="shared" ca="1" si="25"/>
        <v>12</v>
      </c>
      <c r="L707">
        <v>2005</v>
      </c>
      <c r="N707" s="20"/>
    </row>
    <row r="708" spans="1:14" ht="22.5" hidden="1" customHeight="1" x14ac:dyDescent="0.25">
      <c r="A708" s="17"/>
      <c r="B708" s="17"/>
      <c r="C708" s="10">
        <v>7</v>
      </c>
      <c r="D708" s="10" t="s">
        <v>9</v>
      </c>
      <c r="E708" s="11" t="s">
        <v>1694</v>
      </c>
      <c r="F708" s="12" t="s">
        <v>713</v>
      </c>
      <c r="G708" s="15" t="s">
        <v>2997</v>
      </c>
      <c r="H708" s="10" t="s">
        <v>9</v>
      </c>
      <c r="I708" s="12" t="s">
        <v>2267</v>
      </c>
      <c r="J708" s="9">
        <f t="shared" si="24"/>
        <v>2002</v>
      </c>
      <c r="K708" s="13">
        <f t="shared" ca="1" si="25"/>
        <v>15</v>
      </c>
      <c r="L708">
        <v>2002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1695</v>
      </c>
      <c r="F709" s="12" t="s">
        <v>714</v>
      </c>
      <c r="G709" s="17" t="s">
        <v>2999</v>
      </c>
      <c r="H709" s="10" t="s">
        <v>9</v>
      </c>
      <c r="I709" s="12" t="s">
        <v>2268</v>
      </c>
      <c r="J709" s="9">
        <f t="shared" ref="J709:J772" si="26">YEAR(I709)</f>
        <v>2005</v>
      </c>
      <c r="K709" s="13">
        <f t="shared" ref="K709:K772" ca="1" si="27">(YEAR(NOW())-YEAR(I709))</f>
        <v>12</v>
      </c>
      <c r="L709">
        <v>2005</v>
      </c>
      <c r="N709" s="20"/>
    </row>
    <row r="710" spans="1:14" ht="22.5" hidden="1" customHeight="1" x14ac:dyDescent="0.25">
      <c r="A710" s="17" t="s">
        <v>3002</v>
      </c>
      <c r="B710" s="17"/>
      <c r="C710" s="10">
        <v>7</v>
      </c>
      <c r="D710" s="10" t="s">
        <v>9</v>
      </c>
      <c r="E710" s="11" t="s">
        <v>1696</v>
      </c>
      <c r="F710" s="12" t="s">
        <v>715</v>
      </c>
      <c r="G710" s="17" t="s">
        <v>2999</v>
      </c>
      <c r="H710" s="10" t="s">
        <v>9</v>
      </c>
      <c r="I710" s="12" t="s">
        <v>2269</v>
      </c>
      <c r="J710" s="9">
        <f t="shared" si="26"/>
        <v>2005</v>
      </c>
      <c r="K710" s="13">
        <f t="shared" ca="1" si="27"/>
        <v>12</v>
      </c>
      <c r="L710">
        <v>2005</v>
      </c>
      <c r="N710" s="20"/>
    </row>
    <row r="711" spans="1:14" ht="22.5" hidden="1" customHeight="1" x14ac:dyDescent="0.25">
      <c r="A711" s="17"/>
      <c r="B711" s="17"/>
      <c r="C711" s="10">
        <v>7</v>
      </c>
      <c r="D711" s="10" t="s">
        <v>9</v>
      </c>
      <c r="E711" s="11" t="s">
        <v>1697</v>
      </c>
      <c r="F711" s="12" t="s">
        <v>716</v>
      </c>
      <c r="G711" s="15" t="s">
        <v>2997</v>
      </c>
      <c r="H711" s="10" t="s">
        <v>8</v>
      </c>
      <c r="I711" s="12" t="s">
        <v>2270</v>
      </c>
      <c r="J711" s="9">
        <f t="shared" si="26"/>
        <v>2002</v>
      </c>
      <c r="K711" s="13">
        <f t="shared" ca="1" si="27"/>
        <v>15</v>
      </c>
      <c r="L711">
        <v>2002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1698</v>
      </c>
      <c r="F712" s="12" t="s">
        <v>717</v>
      </c>
      <c r="G712" s="17" t="s">
        <v>2999</v>
      </c>
      <c r="H712" s="10" t="s">
        <v>9</v>
      </c>
      <c r="I712" s="12" t="s">
        <v>2271</v>
      </c>
      <c r="J712" s="9">
        <f t="shared" si="26"/>
        <v>2005</v>
      </c>
      <c r="K712" s="13">
        <f t="shared" ca="1" si="27"/>
        <v>12</v>
      </c>
      <c r="L712">
        <v>2005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1699</v>
      </c>
      <c r="F713" s="12" t="s">
        <v>718</v>
      </c>
      <c r="G713" s="15" t="s">
        <v>2998</v>
      </c>
      <c r="H713" s="10" t="s">
        <v>9</v>
      </c>
      <c r="I713" s="12" t="s">
        <v>2272</v>
      </c>
      <c r="J713" s="9">
        <f t="shared" si="26"/>
        <v>2003</v>
      </c>
      <c r="K713" s="13">
        <f t="shared" ca="1" si="27"/>
        <v>14</v>
      </c>
      <c r="L713">
        <v>2003</v>
      </c>
      <c r="N713" s="20"/>
    </row>
    <row r="714" spans="1:14" ht="22.5" hidden="1" customHeight="1" x14ac:dyDescent="0.25">
      <c r="A714" s="17" t="s">
        <v>3002</v>
      </c>
      <c r="B714" s="17"/>
      <c r="C714" s="10">
        <v>7</v>
      </c>
      <c r="D714" s="10" t="s">
        <v>9</v>
      </c>
      <c r="E714" s="11" t="s">
        <v>1700</v>
      </c>
      <c r="F714" s="12" t="s">
        <v>719</v>
      </c>
      <c r="G714" s="17" t="s">
        <v>2999</v>
      </c>
      <c r="H714" s="10" t="s">
        <v>8</v>
      </c>
      <c r="I714" s="12" t="s">
        <v>2273</v>
      </c>
      <c r="J714" s="9">
        <f t="shared" si="26"/>
        <v>2005</v>
      </c>
      <c r="K714" s="13">
        <f t="shared" ca="1" si="27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1701</v>
      </c>
      <c r="F715" s="12" t="s">
        <v>720</v>
      </c>
      <c r="G715" s="17" t="s">
        <v>2999</v>
      </c>
      <c r="H715" s="10" t="s">
        <v>8</v>
      </c>
      <c r="I715" s="12" t="s">
        <v>2274</v>
      </c>
      <c r="J715" s="9">
        <f t="shared" si="26"/>
        <v>2005</v>
      </c>
      <c r="K715" s="13">
        <f t="shared" ca="1" si="27"/>
        <v>12</v>
      </c>
      <c r="L715">
        <v>2005</v>
      </c>
      <c r="N715" s="20"/>
    </row>
    <row r="716" spans="1:14" ht="22.5" hidden="1" customHeight="1" x14ac:dyDescent="0.25">
      <c r="A716" s="17"/>
      <c r="B716" s="17"/>
      <c r="C716" s="10">
        <v>7</v>
      </c>
      <c r="D716" s="10" t="s">
        <v>9</v>
      </c>
      <c r="E716" s="11" t="s">
        <v>1702</v>
      </c>
      <c r="F716" s="12" t="s">
        <v>721</v>
      </c>
      <c r="G716" s="17" t="s">
        <v>2999</v>
      </c>
      <c r="H716" s="10" t="s">
        <v>8</v>
      </c>
      <c r="I716" s="12" t="s">
        <v>2275</v>
      </c>
      <c r="J716" s="9">
        <f t="shared" si="26"/>
        <v>2005</v>
      </c>
      <c r="K716" s="13">
        <f t="shared" ca="1" si="27"/>
        <v>12</v>
      </c>
      <c r="L716">
        <v>2005</v>
      </c>
      <c r="N716" s="20"/>
    </row>
    <row r="717" spans="1:14" ht="22.5" hidden="1" customHeight="1" x14ac:dyDescent="0.25">
      <c r="A717" s="17" t="s">
        <v>3001</v>
      </c>
      <c r="B717" s="17"/>
      <c r="C717" s="10">
        <v>7</v>
      </c>
      <c r="D717" s="10" t="s">
        <v>1670</v>
      </c>
      <c r="E717" s="11" t="s">
        <v>1682</v>
      </c>
      <c r="F717" s="12" t="s">
        <v>722</v>
      </c>
      <c r="G717" s="17" t="s">
        <v>2999</v>
      </c>
      <c r="H717" s="10" t="s">
        <v>9</v>
      </c>
      <c r="I717" s="12" t="s">
        <v>2276</v>
      </c>
      <c r="J717" s="9">
        <f t="shared" si="26"/>
        <v>2005</v>
      </c>
      <c r="K717" s="13">
        <f t="shared" ca="1" si="27"/>
        <v>12</v>
      </c>
      <c r="L717">
        <v>2005</v>
      </c>
      <c r="N717" s="20"/>
    </row>
    <row r="718" spans="1:14" ht="22.5" hidden="1" customHeight="1" x14ac:dyDescent="0.25">
      <c r="A718" s="17"/>
      <c r="B718" s="17"/>
      <c r="C718" s="10">
        <v>7</v>
      </c>
      <c r="D718" s="10" t="s">
        <v>1670</v>
      </c>
      <c r="E718" s="11" t="s">
        <v>1683</v>
      </c>
      <c r="F718" s="12" t="s">
        <v>723</v>
      </c>
      <c r="G718" s="15" t="s">
        <v>2998</v>
      </c>
      <c r="H718" s="10" t="s">
        <v>9</v>
      </c>
      <c r="I718" s="12" t="s">
        <v>2277</v>
      </c>
      <c r="J718" s="9">
        <f t="shared" si="26"/>
        <v>2003</v>
      </c>
      <c r="K718" s="13">
        <f t="shared" ca="1" si="27"/>
        <v>14</v>
      </c>
      <c r="L718">
        <v>2003</v>
      </c>
      <c r="N718" s="20"/>
    </row>
    <row r="719" spans="1:14" ht="22.5" hidden="1" customHeight="1" x14ac:dyDescent="0.25">
      <c r="A719" s="17" t="s">
        <v>3001</v>
      </c>
      <c r="B719" s="17"/>
      <c r="C719" s="10">
        <v>7</v>
      </c>
      <c r="D719" s="10" t="s">
        <v>1670</v>
      </c>
      <c r="E719" s="11" t="s">
        <v>1684</v>
      </c>
      <c r="F719" s="12" t="s">
        <v>724</v>
      </c>
      <c r="G719" s="17" t="s">
        <v>2999</v>
      </c>
      <c r="H719" s="10" t="s">
        <v>8</v>
      </c>
      <c r="I719" s="12" t="s">
        <v>2164</v>
      </c>
      <c r="J719" s="9">
        <f t="shared" si="26"/>
        <v>2005</v>
      </c>
      <c r="K719" s="13">
        <f t="shared" ca="1" si="27"/>
        <v>12</v>
      </c>
      <c r="L719">
        <v>2005</v>
      </c>
      <c r="N719" s="20"/>
    </row>
    <row r="720" spans="1:14" ht="22.5" hidden="1" customHeight="1" x14ac:dyDescent="0.25">
      <c r="A720" s="17"/>
      <c r="B720" s="17"/>
      <c r="C720" s="10">
        <v>7</v>
      </c>
      <c r="D720" s="10" t="s">
        <v>1670</v>
      </c>
      <c r="E720" s="11" t="s">
        <v>1685</v>
      </c>
      <c r="F720" s="12" t="s">
        <v>725</v>
      </c>
      <c r="G720" s="15" t="s">
        <v>2998</v>
      </c>
      <c r="H720" s="10" t="s">
        <v>9</v>
      </c>
      <c r="I720" s="12" t="s">
        <v>2278</v>
      </c>
      <c r="J720" s="9">
        <f t="shared" si="26"/>
        <v>2004</v>
      </c>
      <c r="K720" s="13">
        <f t="shared" ca="1" si="27"/>
        <v>13</v>
      </c>
      <c r="L720">
        <v>2004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1686</v>
      </c>
      <c r="F721" s="12" t="s">
        <v>726</v>
      </c>
      <c r="G721" s="17" t="s">
        <v>2999</v>
      </c>
      <c r="H721" s="10" t="s">
        <v>8</v>
      </c>
      <c r="I721" s="12" t="s">
        <v>2260</v>
      </c>
      <c r="J721" s="9">
        <f t="shared" si="26"/>
        <v>2005</v>
      </c>
      <c r="K721" s="13">
        <f t="shared" ca="1" si="27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1687</v>
      </c>
      <c r="F722" s="12" t="s">
        <v>727</v>
      </c>
      <c r="G722" s="17" t="s">
        <v>2999</v>
      </c>
      <c r="H722" s="10" t="s">
        <v>8</v>
      </c>
      <c r="I722" s="12" t="s">
        <v>2279</v>
      </c>
      <c r="J722" s="9">
        <f t="shared" si="26"/>
        <v>2005</v>
      </c>
      <c r="K722" s="13">
        <f t="shared" ca="1" si="27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1688</v>
      </c>
      <c r="F723" s="12" t="s">
        <v>728</v>
      </c>
      <c r="G723" s="17" t="s">
        <v>2999</v>
      </c>
      <c r="H723" s="10" t="s">
        <v>8</v>
      </c>
      <c r="I723" s="12" t="s">
        <v>2165</v>
      </c>
      <c r="J723" s="9">
        <f t="shared" si="26"/>
        <v>2005</v>
      </c>
      <c r="K723" s="13">
        <f t="shared" ca="1" si="27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1689</v>
      </c>
      <c r="F724" s="12" t="s">
        <v>729</v>
      </c>
      <c r="G724" s="17" t="s">
        <v>2999</v>
      </c>
      <c r="H724" s="10" t="s">
        <v>8</v>
      </c>
      <c r="I724" s="12" t="s">
        <v>2212</v>
      </c>
      <c r="J724" s="9">
        <f t="shared" si="26"/>
        <v>2005</v>
      </c>
      <c r="K724" s="13">
        <f t="shared" ca="1" si="27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1690</v>
      </c>
      <c r="F725" s="12" t="s">
        <v>730</v>
      </c>
      <c r="G725" s="17" t="s">
        <v>2999</v>
      </c>
      <c r="H725" s="10" t="s">
        <v>9</v>
      </c>
      <c r="I725" s="12" t="s">
        <v>2227</v>
      </c>
      <c r="J725" s="9">
        <f t="shared" si="26"/>
        <v>2005</v>
      </c>
      <c r="K725" s="13">
        <f t="shared" ca="1" si="27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1691</v>
      </c>
      <c r="F726" s="12" t="s">
        <v>731</v>
      </c>
      <c r="G726" s="17" t="s">
        <v>2999</v>
      </c>
      <c r="H726" s="10" t="s">
        <v>8</v>
      </c>
      <c r="I726" s="12" t="s">
        <v>2152</v>
      </c>
      <c r="J726" s="9">
        <f t="shared" si="26"/>
        <v>2005</v>
      </c>
      <c r="K726" s="13">
        <f t="shared" ca="1" si="27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1692</v>
      </c>
      <c r="F727" s="12" t="s">
        <v>732</v>
      </c>
      <c r="G727" s="17" t="s">
        <v>2999</v>
      </c>
      <c r="H727" s="10" t="s">
        <v>8</v>
      </c>
      <c r="I727" s="12" t="s">
        <v>2280</v>
      </c>
      <c r="J727" s="9">
        <f t="shared" si="26"/>
        <v>2005</v>
      </c>
      <c r="K727" s="13">
        <f t="shared" ca="1" si="27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1693</v>
      </c>
      <c r="F728" s="12" t="s">
        <v>733</v>
      </c>
      <c r="G728" s="17" t="s">
        <v>2999</v>
      </c>
      <c r="H728" s="10" t="s">
        <v>9</v>
      </c>
      <c r="I728" s="12" t="s">
        <v>2182</v>
      </c>
      <c r="J728" s="9">
        <f t="shared" si="26"/>
        <v>2005</v>
      </c>
      <c r="K728" s="13">
        <f t="shared" ca="1" si="27"/>
        <v>12</v>
      </c>
      <c r="L728">
        <v>2005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1694</v>
      </c>
      <c r="F729" s="12" t="s">
        <v>734</v>
      </c>
      <c r="G729" s="15" t="s">
        <v>2998</v>
      </c>
      <c r="H729" s="10" t="s">
        <v>8</v>
      </c>
      <c r="I729" s="12" t="s">
        <v>2281</v>
      </c>
      <c r="J729" s="9">
        <f t="shared" si="26"/>
        <v>2004</v>
      </c>
      <c r="K729" s="13">
        <f t="shared" ca="1" si="27"/>
        <v>13</v>
      </c>
      <c r="L729">
        <v>2004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1695</v>
      </c>
      <c r="F730" s="12" t="s">
        <v>735</v>
      </c>
      <c r="G730" s="17" t="s">
        <v>2999</v>
      </c>
      <c r="H730" s="10" t="s">
        <v>9</v>
      </c>
      <c r="I730" s="12" t="s">
        <v>2282</v>
      </c>
      <c r="J730" s="9">
        <f t="shared" si="26"/>
        <v>2005</v>
      </c>
      <c r="K730" s="13">
        <f t="shared" ca="1" si="27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1696</v>
      </c>
      <c r="F731" s="12" t="s">
        <v>736</v>
      </c>
      <c r="G731" s="17" t="s">
        <v>2999</v>
      </c>
      <c r="H731" s="10" t="s">
        <v>8</v>
      </c>
      <c r="I731" s="12" t="s">
        <v>2211</v>
      </c>
      <c r="J731" s="9">
        <f t="shared" si="26"/>
        <v>2005</v>
      </c>
      <c r="K731" s="13">
        <f t="shared" ca="1" si="27"/>
        <v>12</v>
      </c>
      <c r="L731">
        <v>2005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1697</v>
      </c>
      <c r="F732" s="12" t="s">
        <v>737</v>
      </c>
      <c r="G732" s="15" t="s">
        <v>2998</v>
      </c>
      <c r="H732" s="10" t="s">
        <v>8</v>
      </c>
      <c r="I732" s="12" t="s">
        <v>2283</v>
      </c>
      <c r="J732" s="9">
        <f t="shared" si="26"/>
        <v>2004</v>
      </c>
      <c r="K732" s="13">
        <f t="shared" ca="1" si="27"/>
        <v>13</v>
      </c>
      <c r="L732">
        <v>2004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1698</v>
      </c>
      <c r="F733" s="12" t="s">
        <v>738</v>
      </c>
      <c r="G733" s="17" t="s">
        <v>2999</v>
      </c>
      <c r="H733" s="10" t="s">
        <v>9</v>
      </c>
      <c r="I733" s="12" t="s">
        <v>2284</v>
      </c>
      <c r="J733" s="9">
        <f t="shared" si="26"/>
        <v>2005</v>
      </c>
      <c r="K733" s="13">
        <f t="shared" ca="1" si="27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1699</v>
      </c>
      <c r="F734" s="12" t="s">
        <v>739</v>
      </c>
      <c r="G734" s="17" t="s">
        <v>2999</v>
      </c>
      <c r="H734" s="10" t="s">
        <v>9</v>
      </c>
      <c r="I734" s="12" t="s">
        <v>2214</v>
      </c>
      <c r="J734" s="9">
        <f t="shared" si="26"/>
        <v>2005</v>
      </c>
      <c r="K734" s="13">
        <f t="shared" ca="1" si="27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1700</v>
      </c>
      <c r="F735" s="12" t="s">
        <v>740</v>
      </c>
      <c r="G735" s="17" t="s">
        <v>2999</v>
      </c>
      <c r="H735" s="10" t="s">
        <v>8</v>
      </c>
      <c r="I735" s="12" t="s">
        <v>2285</v>
      </c>
      <c r="J735" s="9">
        <f t="shared" si="26"/>
        <v>2005</v>
      </c>
      <c r="K735" s="13">
        <f t="shared" ca="1" si="27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1701</v>
      </c>
      <c r="F736" s="12" t="s">
        <v>741</v>
      </c>
      <c r="G736" s="17" t="s">
        <v>2999</v>
      </c>
      <c r="H736" s="10" t="s">
        <v>8</v>
      </c>
      <c r="I736" s="12" t="s">
        <v>2286</v>
      </c>
      <c r="J736" s="9">
        <f t="shared" si="26"/>
        <v>2005</v>
      </c>
      <c r="K736" s="13">
        <f t="shared" ca="1" si="27"/>
        <v>12</v>
      </c>
      <c r="L736">
        <v>2005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1702</v>
      </c>
      <c r="F737" s="12" t="s">
        <v>742</v>
      </c>
      <c r="G737" s="15" t="s">
        <v>2998</v>
      </c>
      <c r="H737" s="10" t="s">
        <v>8</v>
      </c>
      <c r="I737" s="12" t="s">
        <v>2287</v>
      </c>
      <c r="J737" s="9">
        <f t="shared" si="26"/>
        <v>2004</v>
      </c>
      <c r="K737" s="13">
        <f t="shared" ca="1" si="27"/>
        <v>13</v>
      </c>
      <c r="L737">
        <v>2004</v>
      </c>
      <c r="N737" s="20"/>
    </row>
    <row r="738" spans="1:14" ht="22.5" hidden="1" customHeight="1" x14ac:dyDescent="0.25">
      <c r="A738" s="17" t="s">
        <v>3001</v>
      </c>
      <c r="B738" s="17"/>
      <c r="C738" s="10">
        <v>7</v>
      </c>
      <c r="D738" s="10" t="s">
        <v>1670</v>
      </c>
      <c r="E738" s="11" t="s">
        <v>1703</v>
      </c>
      <c r="F738" s="12" t="s">
        <v>743</v>
      </c>
      <c r="G738" s="15" t="s">
        <v>2998</v>
      </c>
      <c r="H738" s="10" t="s">
        <v>8</v>
      </c>
      <c r="I738" s="12" t="s">
        <v>2288</v>
      </c>
      <c r="J738" s="9">
        <f t="shared" si="26"/>
        <v>2004</v>
      </c>
      <c r="K738" s="13">
        <f t="shared" ca="1" si="27"/>
        <v>13</v>
      </c>
      <c r="L738">
        <v>2004</v>
      </c>
      <c r="N738" s="20"/>
    </row>
    <row r="739" spans="1:14" ht="22.5" hidden="1" customHeight="1" x14ac:dyDescent="0.25">
      <c r="A739" s="17"/>
      <c r="B739" s="17"/>
      <c r="C739" s="10">
        <v>7</v>
      </c>
      <c r="D739" s="10" t="s">
        <v>1671</v>
      </c>
      <c r="E739" s="11" t="s">
        <v>1681</v>
      </c>
      <c r="F739" s="12" t="s">
        <v>744</v>
      </c>
      <c r="G739" s="17" t="s">
        <v>2999</v>
      </c>
      <c r="H739" s="10" t="s">
        <v>9</v>
      </c>
      <c r="I739" s="12" t="s">
        <v>2279</v>
      </c>
      <c r="J739" s="9">
        <f t="shared" si="26"/>
        <v>2005</v>
      </c>
      <c r="K739" s="13">
        <f t="shared" ca="1" si="27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1683</v>
      </c>
      <c r="F740" s="12" t="s">
        <v>745</v>
      </c>
      <c r="G740" s="17" t="s">
        <v>2999</v>
      </c>
      <c r="H740" s="10" t="s">
        <v>9</v>
      </c>
      <c r="I740" s="12" t="s">
        <v>2289</v>
      </c>
      <c r="J740" s="9">
        <f t="shared" si="26"/>
        <v>2005</v>
      </c>
      <c r="K740" s="13">
        <f t="shared" ca="1" si="27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1684</v>
      </c>
      <c r="F741" s="12" t="s">
        <v>746</v>
      </c>
      <c r="G741" s="17" t="s">
        <v>2999</v>
      </c>
      <c r="H741" s="10" t="s">
        <v>9</v>
      </c>
      <c r="I741" s="12" t="s">
        <v>2290</v>
      </c>
      <c r="J741" s="9">
        <f t="shared" si="26"/>
        <v>2005</v>
      </c>
      <c r="K741" s="13">
        <f t="shared" ca="1" si="27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1685</v>
      </c>
      <c r="F742" s="12" t="s">
        <v>747</v>
      </c>
      <c r="G742" s="17" t="s">
        <v>2999</v>
      </c>
      <c r="H742" s="10" t="s">
        <v>8</v>
      </c>
      <c r="I742" s="12" t="s">
        <v>2185</v>
      </c>
      <c r="J742" s="9">
        <f t="shared" si="26"/>
        <v>2005</v>
      </c>
      <c r="K742" s="13">
        <f t="shared" ca="1" si="27"/>
        <v>12</v>
      </c>
      <c r="L742">
        <v>2005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1686</v>
      </c>
      <c r="F743" s="12" t="s">
        <v>748</v>
      </c>
      <c r="G743" s="15" t="s">
        <v>2998</v>
      </c>
      <c r="H743" s="10" t="s">
        <v>8</v>
      </c>
      <c r="I743" s="12" t="s">
        <v>2264</v>
      </c>
      <c r="J743" s="9">
        <f t="shared" si="26"/>
        <v>2004</v>
      </c>
      <c r="K743" s="13">
        <f t="shared" ca="1" si="27"/>
        <v>13</v>
      </c>
      <c r="L743">
        <v>2004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1687</v>
      </c>
      <c r="F744" s="12" t="s">
        <v>749</v>
      </c>
      <c r="G744" s="17" t="s">
        <v>2999</v>
      </c>
      <c r="H744" s="10" t="s">
        <v>9</v>
      </c>
      <c r="I744" s="12" t="s">
        <v>2291</v>
      </c>
      <c r="J744" s="9">
        <f t="shared" si="26"/>
        <v>2005</v>
      </c>
      <c r="K744" s="13">
        <f t="shared" ca="1" si="27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1688</v>
      </c>
      <c r="F745" s="12" t="s">
        <v>750</v>
      </c>
      <c r="G745" s="17" t="s">
        <v>2999</v>
      </c>
      <c r="H745" s="10" t="s">
        <v>9</v>
      </c>
      <c r="I745" s="12" t="s">
        <v>2042</v>
      </c>
      <c r="J745" s="9">
        <f t="shared" si="26"/>
        <v>2005</v>
      </c>
      <c r="K745" s="13">
        <f t="shared" ca="1" si="27"/>
        <v>12</v>
      </c>
      <c r="L745">
        <v>2005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1689</v>
      </c>
      <c r="F746" s="12" t="s">
        <v>751</v>
      </c>
      <c r="G746" s="15" t="s">
        <v>2998</v>
      </c>
      <c r="H746" s="10" t="s">
        <v>8</v>
      </c>
      <c r="I746" s="12" t="s">
        <v>2292</v>
      </c>
      <c r="J746" s="9">
        <f t="shared" si="26"/>
        <v>2003</v>
      </c>
      <c r="K746" s="13">
        <f t="shared" ca="1" si="27"/>
        <v>14</v>
      </c>
      <c r="L746">
        <v>2003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1690</v>
      </c>
      <c r="F747" s="12" t="s">
        <v>752</v>
      </c>
      <c r="G747" s="15" t="s">
        <v>2997</v>
      </c>
      <c r="H747" s="10" t="s">
        <v>8</v>
      </c>
      <c r="I747" s="12" t="s">
        <v>2293</v>
      </c>
      <c r="J747" s="9">
        <f t="shared" si="26"/>
        <v>2002</v>
      </c>
      <c r="K747" s="13">
        <f t="shared" ca="1" si="27"/>
        <v>15</v>
      </c>
      <c r="L747">
        <v>2002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1691</v>
      </c>
      <c r="F748" s="12" t="s">
        <v>753</v>
      </c>
      <c r="G748" s="17" t="s">
        <v>2999</v>
      </c>
      <c r="H748" s="10" t="s">
        <v>8</v>
      </c>
      <c r="I748" s="12" t="s">
        <v>2276</v>
      </c>
      <c r="J748" s="9">
        <f t="shared" si="26"/>
        <v>2005</v>
      </c>
      <c r="K748" s="13">
        <f t="shared" ca="1" si="27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1692</v>
      </c>
      <c r="F749" s="12" t="s">
        <v>754</v>
      </c>
      <c r="G749" s="17" t="s">
        <v>2999</v>
      </c>
      <c r="H749" s="10" t="s">
        <v>8</v>
      </c>
      <c r="I749" s="12" t="s">
        <v>2294</v>
      </c>
      <c r="J749" s="9">
        <f t="shared" si="26"/>
        <v>2005</v>
      </c>
      <c r="K749" s="13">
        <f t="shared" ca="1" si="27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1693</v>
      </c>
      <c r="F750" s="12" t="s">
        <v>755</v>
      </c>
      <c r="G750" s="17" t="s">
        <v>2999</v>
      </c>
      <c r="H750" s="10" t="s">
        <v>8</v>
      </c>
      <c r="I750" s="12" t="s">
        <v>2196</v>
      </c>
      <c r="J750" s="9">
        <f t="shared" si="26"/>
        <v>2005</v>
      </c>
      <c r="K750" s="13">
        <f t="shared" ca="1" si="27"/>
        <v>12</v>
      </c>
      <c r="L750">
        <v>2005</v>
      </c>
      <c r="N750" s="20"/>
    </row>
    <row r="751" spans="1:14" ht="22.5" hidden="1" customHeight="1" x14ac:dyDescent="0.25">
      <c r="A751" s="17" t="s">
        <v>3001</v>
      </c>
      <c r="B751" s="17"/>
      <c r="C751" s="10">
        <v>7</v>
      </c>
      <c r="D751" s="10" t="s">
        <v>1671</v>
      </c>
      <c r="E751" s="11" t="s">
        <v>1694</v>
      </c>
      <c r="F751" s="12" t="s">
        <v>756</v>
      </c>
      <c r="G751" s="15" t="s">
        <v>2998</v>
      </c>
      <c r="H751" s="10" t="s">
        <v>8</v>
      </c>
      <c r="I751" s="12" t="s">
        <v>1965</v>
      </c>
      <c r="J751" s="9">
        <f t="shared" si="26"/>
        <v>2004</v>
      </c>
      <c r="K751" s="13">
        <f t="shared" ca="1" si="27"/>
        <v>13</v>
      </c>
      <c r="L751">
        <v>2004</v>
      </c>
      <c r="N751" s="20"/>
    </row>
    <row r="752" spans="1:14" ht="22.5" hidden="1" customHeight="1" x14ac:dyDescent="0.25">
      <c r="A752" s="17"/>
      <c r="B752" s="17"/>
      <c r="C752" s="10">
        <v>7</v>
      </c>
      <c r="D752" s="10" t="s">
        <v>1671</v>
      </c>
      <c r="E752" s="11" t="s">
        <v>1695</v>
      </c>
      <c r="F752" s="12" t="s">
        <v>757</v>
      </c>
      <c r="G752" s="17" t="s">
        <v>2999</v>
      </c>
      <c r="H752" s="10" t="s">
        <v>9</v>
      </c>
      <c r="I752" s="12" t="s">
        <v>2095</v>
      </c>
      <c r="J752" s="9">
        <f t="shared" si="26"/>
        <v>2005</v>
      </c>
      <c r="K752" s="13">
        <f t="shared" ca="1" si="27"/>
        <v>12</v>
      </c>
      <c r="L752">
        <v>2005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1696</v>
      </c>
      <c r="F753" s="12" t="s">
        <v>758</v>
      </c>
      <c r="G753" s="15" t="s">
        <v>2998</v>
      </c>
      <c r="H753" s="10" t="s">
        <v>9</v>
      </c>
      <c r="I753" s="12" t="s">
        <v>2295</v>
      </c>
      <c r="J753" s="9">
        <f t="shared" si="26"/>
        <v>2004</v>
      </c>
      <c r="K753" s="13">
        <f t="shared" ca="1" si="27"/>
        <v>13</v>
      </c>
      <c r="L753">
        <v>2004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1697</v>
      </c>
      <c r="F754" s="12" t="s">
        <v>759</v>
      </c>
      <c r="G754" s="17" t="s">
        <v>2999</v>
      </c>
      <c r="H754" s="10" t="s">
        <v>8</v>
      </c>
      <c r="I754" s="12" t="s">
        <v>2296</v>
      </c>
      <c r="J754" s="9">
        <f t="shared" si="26"/>
        <v>2005</v>
      </c>
      <c r="K754" s="13">
        <f t="shared" ca="1" si="27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1698</v>
      </c>
      <c r="F755" s="12" t="s">
        <v>760</v>
      </c>
      <c r="G755" s="17" t="s">
        <v>2999</v>
      </c>
      <c r="H755" s="10" t="s">
        <v>8</v>
      </c>
      <c r="I755" s="12" t="s">
        <v>2297</v>
      </c>
      <c r="J755" s="9">
        <f t="shared" si="26"/>
        <v>2005</v>
      </c>
      <c r="K755" s="13">
        <f t="shared" ca="1" si="27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1699</v>
      </c>
      <c r="F756" s="12" t="s">
        <v>761</v>
      </c>
      <c r="G756" s="17" t="s">
        <v>2999</v>
      </c>
      <c r="H756" s="10" t="s">
        <v>8</v>
      </c>
      <c r="I756" s="12" t="s">
        <v>2298</v>
      </c>
      <c r="J756" s="9">
        <f t="shared" si="26"/>
        <v>2005</v>
      </c>
      <c r="K756" s="13">
        <f t="shared" ca="1" si="27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1700</v>
      </c>
      <c r="F757" s="12" t="s">
        <v>762</v>
      </c>
      <c r="G757" s="17" t="s">
        <v>2999</v>
      </c>
      <c r="H757" s="10" t="s">
        <v>9</v>
      </c>
      <c r="I757" s="12" t="s">
        <v>2299</v>
      </c>
      <c r="J757" s="9">
        <f t="shared" si="26"/>
        <v>2005</v>
      </c>
      <c r="K757" s="13">
        <f t="shared" ca="1" si="27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1701</v>
      </c>
      <c r="F758" s="12" t="s">
        <v>763</v>
      </c>
      <c r="G758" s="17" t="s">
        <v>2999</v>
      </c>
      <c r="H758" s="10" t="s">
        <v>9</v>
      </c>
      <c r="I758" s="12" t="s">
        <v>2182</v>
      </c>
      <c r="J758" s="9">
        <f t="shared" si="26"/>
        <v>2005</v>
      </c>
      <c r="K758" s="13">
        <f t="shared" ca="1" si="27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1702</v>
      </c>
      <c r="F759" s="12" t="s">
        <v>764</v>
      </c>
      <c r="G759" s="17" t="s">
        <v>2999</v>
      </c>
      <c r="H759" s="10" t="s">
        <v>8</v>
      </c>
      <c r="I759" s="12" t="s">
        <v>2300</v>
      </c>
      <c r="J759" s="9">
        <f t="shared" si="26"/>
        <v>2005</v>
      </c>
      <c r="K759" s="13">
        <f t="shared" ca="1" si="27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1703</v>
      </c>
      <c r="F760" s="12" t="s">
        <v>765</v>
      </c>
      <c r="G760" s="17" t="s">
        <v>2999</v>
      </c>
      <c r="H760" s="10" t="s">
        <v>9</v>
      </c>
      <c r="I760" s="12" t="s">
        <v>2301</v>
      </c>
      <c r="J760" s="9">
        <f t="shared" si="26"/>
        <v>2005</v>
      </c>
      <c r="K760" s="13">
        <f t="shared" ca="1" si="27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1704</v>
      </c>
      <c r="F761" s="12" t="s">
        <v>766</v>
      </c>
      <c r="G761" s="17" t="s">
        <v>2999</v>
      </c>
      <c r="H761" s="10" t="s">
        <v>8</v>
      </c>
      <c r="I761" s="12" t="s">
        <v>2208</v>
      </c>
      <c r="J761" s="9">
        <f t="shared" si="26"/>
        <v>2005</v>
      </c>
      <c r="K761" s="13">
        <f t="shared" ca="1" si="27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1705</v>
      </c>
      <c r="F762" s="12" t="s">
        <v>767</v>
      </c>
      <c r="G762" s="17" t="s">
        <v>2999</v>
      </c>
      <c r="H762" s="10" t="s">
        <v>9</v>
      </c>
      <c r="I762" s="12" t="s">
        <v>2205</v>
      </c>
      <c r="J762" s="9">
        <f t="shared" si="26"/>
        <v>2005</v>
      </c>
      <c r="K762" s="13">
        <f t="shared" ca="1" si="27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1706</v>
      </c>
      <c r="F763" s="12" t="s">
        <v>768</v>
      </c>
      <c r="G763" s="17" t="s">
        <v>2999</v>
      </c>
      <c r="H763" s="10" t="s">
        <v>8</v>
      </c>
      <c r="I763" s="12" t="s">
        <v>2302</v>
      </c>
      <c r="J763" s="9">
        <f t="shared" si="26"/>
        <v>2005</v>
      </c>
      <c r="K763" s="13">
        <f t="shared" ca="1" si="27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1707</v>
      </c>
      <c r="F764" s="12" t="s">
        <v>769</v>
      </c>
      <c r="G764" s="17" t="s">
        <v>2999</v>
      </c>
      <c r="H764" s="10" t="s">
        <v>8</v>
      </c>
      <c r="I764" s="12" t="s">
        <v>2303</v>
      </c>
      <c r="J764" s="9">
        <f t="shared" si="26"/>
        <v>2005</v>
      </c>
      <c r="K764" s="13">
        <f t="shared" ca="1" si="27"/>
        <v>12</v>
      </c>
      <c r="L764">
        <v>2005</v>
      </c>
      <c r="N764" s="20"/>
    </row>
    <row r="765" spans="1:14" ht="22.5" hidden="1" customHeight="1" x14ac:dyDescent="0.25">
      <c r="A765" s="17" t="s">
        <v>3001</v>
      </c>
      <c r="B765" s="17"/>
      <c r="C765" s="10">
        <v>7</v>
      </c>
      <c r="D765" s="10" t="s">
        <v>1671</v>
      </c>
      <c r="E765" s="11" t="s">
        <v>1708</v>
      </c>
      <c r="F765" s="12" t="s">
        <v>770</v>
      </c>
      <c r="G765" s="17" t="s">
        <v>2999</v>
      </c>
      <c r="H765" s="10" t="s">
        <v>8</v>
      </c>
      <c r="I765" s="12" t="s">
        <v>2304</v>
      </c>
      <c r="J765" s="9">
        <f t="shared" si="26"/>
        <v>2005</v>
      </c>
      <c r="K765" s="13">
        <f t="shared" ca="1" si="27"/>
        <v>12</v>
      </c>
      <c r="L765">
        <v>2005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1681</v>
      </c>
      <c r="F766" s="12" t="s">
        <v>771</v>
      </c>
      <c r="G766" s="15" t="s">
        <v>2998</v>
      </c>
      <c r="H766" s="10" t="s">
        <v>9</v>
      </c>
      <c r="I766" s="12" t="s">
        <v>2305</v>
      </c>
      <c r="J766" s="9">
        <f t="shared" si="26"/>
        <v>2004</v>
      </c>
      <c r="K766" s="13">
        <f t="shared" ca="1" si="27"/>
        <v>13</v>
      </c>
      <c r="L766">
        <v>2004</v>
      </c>
      <c r="N766" s="20"/>
    </row>
    <row r="767" spans="1:14" ht="22.5" hidden="1" customHeight="1" x14ac:dyDescent="0.25">
      <c r="A767" s="17"/>
      <c r="B767" s="17"/>
      <c r="C767" s="10">
        <v>8</v>
      </c>
      <c r="D767" s="10" t="s">
        <v>1665</v>
      </c>
      <c r="E767" s="11" t="s">
        <v>1682</v>
      </c>
      <c r="F767" s="12" t="s">
        <v>772</v>
      </c>
      <c r="G767" s="15" t="s">
        <v>2998</v>
      </c>
      <c r="H767" s="10" t="s">
        <v>8</v>
      </c>
      <c r="I767" s="12" t="s">
        <v>2306</v>
      </c>
      <c r="J767" s="9">
        <f t="shared" si="26"/>
        <v>2004</v>
      </c>
      <c r="K767" s="13">
        <f t="shared" ca="1" si="27"/>
        <v>13</v>
      </c>
      <c r="L767">
        <v>2004</v>
      </c>
      <c r="N767" s="20"/>
    </row>
    <row r="768" spans="1:14" ht="22.5" hidden="1" customHeight="1" x14ac:dyDescent="0.25">
      <c r="A768" s="17" t="s">
        <v>3001</v>
      </c>
      <c r="B768" s="17"/>
      <c r="C768" s="10">
        <v>8</v>
      </c>
      <c r="D768" s="10" t="s">
        <v>1665</v>
      </c>
      <c r="E768" s="11" t="s">
        <v>1683</v>
      </c>
      <c r="F768" s="12" t="s">
        <v>773</v>
      </c>
      <c r="G768" s="15" t="s">
        <v>2998</v>
      </c>
      <c r="H768" s="10" t="s">
        <v>9</v>
      </c>
      <c r="I768" s="12" t="s">
        <v>2307</v>
      </c>
      <c r="J768" s="9">
        <f t="shared" si="26"/>
        <v>2004</v>
      </c>
      <c r="K768" s="13">
        <f t="shared" ca="1" si="27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1684</v>
      </c>
      <c r="F769" s="12" t="s">
        <v>774</v>
      </c>
      <c r="G769" s="15" t="s">
        <v>2998</v>
      </c>
      <c r="H769" s="10" t="s">
        <v>9</v>
      </c>
      <c r="I769" s="12" t="s">
        <v>2308</v>
      </c>
      <c r="J769" s="9">
        <f t="shared" si="26"/>
        <v>2004</v>
      </c>
      <c r="K769" s="13">
        <f t="shared" ca="1" si="27"/>
        <v>13</v>
      </c>
      <c r="L769">
        <v>2004</v>
      </c>
      <c r="N769" s="20"/>
    </row>
    <row r="770" spans="1:14" ht="22.5" hidden="1" customHeight="1" x14ac:dyDescent="0.25">
      <c r="A770" s="17"/>
      <c r="B770" s="17"/>
      <c r="C770" s="10">
        <v>8</v>
      </c>
      <c r="D770" s="10" t="s">
        <v>1665</v>
      </c>
      <c r="E770" s="11" t="s">
        <v>1685</v>
      </c>
      <c r="F770" s="12" t="s">
        <v>775</v>
      </c>
      <c r="G770" s="15" t="s">
        <v>2998</v>
      </c>
      <c r="H770" s="10" t="s">
        <v>9</v>
      </c>
      <c r="I770" s="12" t="s">
        <v>2309</v>
      </c>
      <c r="J770" s="9">
        <f t="shared" si="26"/>
        <v>2004</v>
      </c>
      <c r="K770" s="13">
        <f t="shared" ca="1" si="27"/>
        <v>13</v>
      </c>
      <c r="L770">
        <v>2004</v>
      </c>
      <c r="N770" s="20"/>
    </row>
    <row r="771" spans="1:14" ht="22.5" hidden="1" customHeight="1" x14ac:dyDescent="0.25">
      <c r="A771" s="17" t="s">
        <v>3001</v>
      </c>
      <c r="B771" s="17"/>
      <c r="C771" s="10">
        <v>8</v>
      </c>
      <c r="D771" s="10" t="s">
        <v>1665</v>
      </c>
      <c r="E771" s="11" t="s">
        <v>1686</v>
      </c>
      <c r="F771" s="12" t="s">
        <v>776</v>
      </c>
      <c r="G771" s="15" t="s">
        <v>2998</v>
      </c>
      <c r="H771" s="10" t="s">
        <v>8</v>
      </c>
      <c r="I771" s="12" t="s">
        <v>2310</v>
      </c>
      <c r="J771" s="9">
        <f t="shared" si="26"/>
        <v>2003</v>
      </c>
      <c r="K771" s="13">
        <f t="shared" ca="1" si="27"/>
        <v>14</v>
      </c>
      <c r="L771">
        <v>2003</v>
      </c>
      <c r="N771" s="20"/>
    </row>
    <row r="772" spans="1:14" ht="22.5" hidden="1" customHeight="1" x14ac:dyDescent="0.25">
      <c r="A772" s="17"/>
      <c r="B772" s="17"/>
      <c r="C772" s="10">
        <v>8</v>
      </c>
      <c r="D772" s="10" t="s">
        <v>1665</v>
      </c>
      <c r="E772" s="11" t="s">
        <v>1687</v>
      </c>
      <c r="F772" s="12" t="s">
        <v>777</v>
      </c>
      <c r="G772" s="15" t="s">
        <v>2998</v>
      </c>
      <c r="H772" s="10" t="s">
        <v>8</v>
      </c>
      <c r="I772" s="12" t="s">
        <v>2085</v>
      </c>
      <c r="J772" s="9">
        <f t="shared" si="26"/>
        <v>2004</v>
      </c>
      <c r="K772" s="13">
        <f t="shared" ca="1" si="27"/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1688</v>
      </c>
      <c r="F773" s="12" t="s">
        <v>778</v>
      </c>
      <c r="G773" s="15" t="s">
        <v>2998</v>
      </c>
      <c r="H773" s="10" t="s">
        <v>8</v>
      </c>
      <c r="I773" s="12" t="s">
        <v>2311</v>
      </c>
      <c r="J773" s="9">
        <f t="shared" ref="J773:J836" si="28">YEAR(I773)</f>
        <v>2004</v>
      </c>
      <c r="K773" s="13">
        <f t="shared" ref="K773:K836" ca="1" si="29">(YEAR(NOW())-YEAR(I773))</f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1689</v>
      </c>
      <c r="F774" s="12" t="s">
        <v>779</v>
      </c>
      <c r="G774" s="15" t="s">
        <v>2998</v>
      </c>
      <c r="H774" s="10" t="s">
        <v>8</v>
      </c>
      <c r="I774" s="12" t="s">
        <v>2312</v>
      </c>
      <c r="J774" s="9">
        <f t="shared" si="28"/>
        <v>2004</v>
      </c>
      <c r="K774" s="13">
        <f t="shared" ca="1" si="29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1690</v>
      </c>
      <c r="F775" s="12" t="s">
        <v>780</v>
      </c>
      <c r="G775" s="15" t="s">
        <v>2998</v>
      </c>
      <c r="H775" s="10" t="s">
        <v>8</v>
      </c>
      <c r="I775" s="12" t="s">
        <v>2313</v>
      </c>
      <c r="J775" s="9">
        <f t="shared" si="28"/>
        <v>2004</v>
      </c>
      <c r="K775" s="13">
        <f t="shared" ca="1" si="29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1691</v>
      </c>
      <c r="F776" s="12" t="s">
        <v>781</v>
      </c>
      <c r="G776" s="15" t="s">
        <v>2998</v>
      </c>
      <c r="H776" s="10" t="s">
        <v>8</v>
      </c>
      <c r="I776" s="12" t="s">
        <v>2314</v>
      </c>
      <c r="J776" s="9">
        <f t="shared" si="28"/>
        <v>2004</v>
      </c>
      <c r="K776" s="13">
        <f t="shared" ca="1" si="29"/>
        <v>13</v>
      </c>
      <c r="L776">
        <v>2004</v>
      </c>
      <c r="N776" s="20"/>
    </row>
    <row r="777" spans="1:14" ht="22.5" hidden="1" customHeight="1" x14ac:dyDescent="0.25">
      <c r="A777" s="17" t="s">
        <v>3001</v>
      </c>
      <c r="B777" s="17"/>
      <c r="C777" s="10">
        <v>8</v>
      </c>
      <c r="D777" s="10" t="s">
        <v>1665</v>
      </c>
      <c r="E777" s="11" t="s">
        <v>1692</v>
      </c>
      <c r="F777" s="12" t="s">
        <v>782</v>
      </c>
      <c r="G777" s="15" t="s">
        <v>2998</v>
      </c>
      <c r="H777" s="10" t="s">
        <v>8</v>
      </c>
      <c r="I777" s="12" t="s">
        <v>2315</v>
      </c>
      <c r="J777" s="9">
        <f t="shared" si="28"/>
        <v>2004</v>
      </c>
      <c r="K777" s="13">
        <f t="shared" ca="1" si="29"/>
        <v>13</v>
      </c>
      <c r="L777">
        <v>2004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1693</v>
      </c>
      <c r="F778" s="12" t="s">
        <v>783</v>
      </c>
      <c r="G778" s="15" t="s">
        <v>2998</v>
      </c>
      <c r="H778" s="10" t="s">
        <v>8</v>
      </c>
      <c r="I778" s="12" t="s">
        <v>2316</v>
      </c>
      <c r="J778" s="9">
        <f t="shared" si="28"/>
        <v>2003</v>
      </c>
      <c r="K778" s="13">
        <f t="shared" ca="1" si="29"/>
        <v>14</v>
      </c>
      <c r="L778">
        <v>2003</v>
      </c>
      <c r="N778" s="20"/>
    </row>
    <row r="779" spans="1:14" ht="22.5" hidden="1" customHeight="1" x14ac:dyDescent="0.25">
      <c r="A779" s="17"/>
      <c r="B779" s="17"/>
      <c r="C779" s="10">
        <v>8</v>
      </c>
      <c r="D779" s="10" t="s">
        <v>1665</v>
      </c>
      <c r="E779" s="11" t="s">
        <v>1694</v>
      </c>
      <c r="F779" s="12" t="s">
        <v>784</v>
      </c>
      <c r="G779" s="15" t="s">
        <v>2998</v>
      </c>
      <c r="H779" s="10" t="s">
        <v>8</v>
      </c>
      <c r="I779" s="12" t="s">
        <v>2317</v>
      </c>
      <c r="J779" s="9">
        <f t="shared" si="28"/>
        <v>2004</v>
      </c>
      <c r="K779" s="13">
        <f t="shared" ca="1" si="29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1695</v>
      </c>
      <c r="F780" s="12" t="s">
        <v>785</v>
      </c>
      <c r="G780" s="15" t="s">
        <v>2998</v>
      </c>
      <c r="H780" s="10" t="s">
        <v>8</v>
      </c>
      <c r="I780" s="12" t="s">
        <v>2318</v>
      </c>
      <c r="J780" s="9">
        <f t="shared" si="28"/>
        <v>2004</v>
      </c>
      <c r="K780" s="13">
        <f t="shared" ca="1" si="29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1696</v>
      </c>
      <c r="F781" s="12" t="s">
        <v>786</v>
      </c>
      <c r="G781" s="15" t="s">
        <v>2998</v>
      </c>
      <c r="H781" s="10" t="s">
        <v>9</v>
      </c>
      <c r="I781" s="12" t="s">
        <v>2319</v>
      </c>
      <c r="J781" s="9">
        <f t="shared" si="28"/>
        <v>2004</v>
      </c>
      <c r="K781" s="13">
        <f t="shared" ca="1" si="29"/>
        <v>13</v>
      </c>
      <c r="L781">
        <v>2004</v>
      </c>
      <c r="N781" s="20"/>
    </row>
    <row r="782" spans="1:14" ht="22.5" hidden="1" customHeight="1" x14ac:dyDescent="0.25">
      <c r="A782" s="17" t="s">
        <v>3001</v>
      </c>
      <c r="B782" s="17"/>
      <c r="C782" s="10">
        <v>8</v>
      </c>
      <c r="D782" s="10" t="s">
        <v>1665</v>
      </c>
      <c r="E782" s="11" t="s">
        <v>1697</v>
      </c>
      <c r="F782" s="12" t="s">
        <v>787</v>
      </c>
      <c r="G782" s="15" t="s">
        <v>2998</v>
      </c>
      <c r="H782" s="10" t="s">
        <v>9</v>
      </c>
      <c r="I782" s="12" t="s">
        <v>2320</v>
      </c>
      <c r="J782" s="9">
        <f t="shared" si="28"/>
        <v>2004</v>
      </c>
      <c r="K782" s="13">
        <f t="shared" ca="1" si="29"/>
        <v>13</v>
      </c>
      <c r="L782">
        <v>2004</v>
      </c>
      <c r="N782" s="20"/>
    </row>
    <row r="783" spans="1:14" ht="22.5" hidden="1" customHeight="1" x14ac:dyDescent="0.25">
      <c r="A783" s="17"/>
      <c r="B783" s="17"/>
      <c r="C783" s="10">
        <v>8</v>
      </c>
      <c r="D783" s="10" t="s">
        <v>1665</v>
      </c>
      <c r="E783" s="11" t="s">
        <v>1698</v>
      </c>
      <c r="F783" s="12" t="s">
        <v>788</v>
      </c>
      <c r="G783" s="15" t="s">
        <v>2998</v>
      </c>
      <c r="H783" s="10" t="s">
        <v>9</v>
      </c>
      <c r="I783" s="12" t="s">
        <v>2321</v>
      </c>
      <c r="J783" s="9">
        <f t="shared" si="28"/>
        <v>2004</v>
      </c>
      <c r="K783" s="13">
        <f t="shared" ca="1" si="29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1699</v>
      </c>
      <c r="F784" s="12" t="s">
        <v>789</v>
      </c>
      <c r="G784" s="15" t="s">
        <v>2998</v>
      </c>
      <c r="H784" s="10" t="s">
        <v>9</v>
      </c>
      <c r="I784" s="12" t="s">
        <v>2322</v>
      </c>
      <c r="J784" s="9">
        <f t="shared" si="28"/>
        <v>2004</v>
      </c>
      <c r="K784" s="13">
        <f t="shared" ca="1" si="29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1700</v>
      </c>
      <c r="F785" s="12" t="s">
        <v>790</v>
      </c>
      <c r="G785" s="15" t="s">
        <v>2998</v>
      </c>
      <c r="H785" s="10" t="s">
        <v>9</v>
      </c>
      <c r="I785" s="12" t="s">
        <v>2323</v>
      </c>
      <c r="J785" s="9">
        <f t="shared" si="28"/>
        <v>2004</v>
      </c>
      <c r="K785" s="13">
        <f t="shared" ca="1" si="29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1701</v>
      </c>
      <c r="F786" s="12" t="s">
        <v>791</v>
      </c>
      <c r="G786" s="15" t="s">
        <v>2998</v>
      </c>
      <c r="H786" s="10" t="s">
        <v>8</v>
      </c>
      <c r="I786" s="12" t="s">
        <v>2324</v>
      </c>
      <c r="J786" s="9">
        <f t="shared" si="28"/>
        <v>2004</v>
      </c>
      <c r="K786" s="13">
        <f t="shared" ca="1" si="29"/>
        <v>13</v>
      </c>
      <c r="L786">
        <v>2004</v>
      </c>
      <c r="N786" s="20"/>
    </row>
    <row r="787" spans="1:14" ht="22.5" hidden="1" customHeight="1" x14ac:dyDescent="0.25">
      <c r="A787" s="17" t="s">
        <v>3001</v>
      </c>
      <c r="B787" s="17"/>
      <c r="C787" s="10">
        <v>8</v>
      </c>
      <c r="D787" s="10" t="s">
        <v>1665</v>
      </c>
      <c r="E787" s="11" t="s">
        <v>1702</v>
      </c>
      <c r="F787" s="12" t="s">
        <v>792</v>
      </c>
      <c r="G787" s="15" t="s">
        <v>2998</v>
      </c>
      <c r="H787" s="10" t="s">
        <v>8</v>
      </c>
      <c r="I787" s="12" t="s">
        <v>2325</v>
      </c>
      <c r="J787" s="9">
        <f t="shared" si="28"/>
        <v>2004</v>
      </c>
      <c r="K787" s="13">
        <f t="shared" ca="1" si="29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1703</v>
      </c>
      <c r="F788" s="12" t="s">
        <v>793</v>
      </c>
      <c r="G788" s="15" t="s">
        <v>2998</v>
      </c>
      <c r="H788" s="10" t="s">
        <v>8</v>
      </c>
      <c r="I788" s="12" t="s">
        <v>2315</v>
      </c>
      <c r="J788" s="9">
        <f t="shared" si="28"/>
        <v>2004</v>
      </c>
      <c r="K788" s="13">
        <f t="shared" ca="1" si="29"/>
        <v>13</v>
      </c>
      <c r="L788">
        <v>2004</v>
      </c>
      <c r="N788" s="20"/>
    </row>
    <row r="789" spans="1:14" ht="22.5" hidden="1" customHeight="1" x14ac:dyDescent="0.25">
      <c r="A789" s="17"/>
      <c r="B789" s="17"/>
      <c r="C789" s="10">
        <v>8</v>
      </c>
      <c r="D789" s="10" t="s">
        <v>1665</v>
      </c>
      <c r="E789" s="11" t="s">
        <v>1704</v>
      </c>
      <c r="F789" s="12" t="s">
        <v>794</v>
      </c>
      <c r="G789" s="15" t="s">
        <v>2998</v>
      </c>
      <c r="H789" s="10" t="s">
        <v>9</v>
      </c>
      <c r="I789" s="12" t="s">
        <v>2326</v>
      </c>
      <c r="J789" s="9">
        <f t="shared" si="28"/>
        <v>2004</v>
      </c>
      <c r="K789" s="13">
        <f t="shared" ca="1" si="29"/>
        <v>13</v>
      </c>
      <c r="L789">
        <v>2004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1705</v>
      </c>
      <c r="F790" s="12" t="s">
        <v>795</v>
      </c>
      <c r="G790" s="15" t="s">
        <v>2998</v>
      </c>
      <c r="H790" s="10" t="s">
        <v>8</v>
      </c>
      <c r="I790" s="12" t="s">
        <v>2327</v>
      </c>
      <c r="J790" s="9">
        <f t="shared" si="28"/>
        <v>2003</v>
      </c>
      <c r="K790" s="13">
        <f t="shared" ca="1" si="29"/>
        <v>14</v>
      </c>
      <c r="L790">
        <v>2003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1706</v>
      </c>
      <c r="F791" s="12" t="s">
        <v>796</v>
      </c>
      <c r="G791" s="15" t="s">
        <v>2998</v>
      </c>
      <c r="H791" s="10" t="s">
        <v>9</v>
      </c>
      <c r="I791" s="12" t="s">
        <v>2328</v>
      </c>
      <c r="J791" s="9">
        <f t="shared" si="28"/>
        <v>2004</v>
      </c>
      <c r="K791" s="13">
        <f t="shared" ca="1" si="29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1707</v>
      </c>
      <c r="F792" s="12" t="s">
        <v>797</v>
      </c>
      <c r="G792" s="15" t="s">
        <v>2998</v>
      </c>
      <c r="H792" s="10" t="s">
        <v>8</v>
      </c>
      <c r="I792" s="12" t="s">
        <v>2318</v>
      </c>
      <c r="J792" s="9">
        <f t="shared" si="28"/>
        <v>2004</v>
      </c>
      <c r="K792" s="13">
        <f t="shared" ca="1" si="29"/>
        <v>13</v>
      </c>
      <c r="L792">
        <v>2004</v>
      </c>
      <c r="N792" s="20"/>
    </row>
    <row r="793" spans="1:14" ht="22.5" hidden="1" customHeight="1" x14ac:dyDescent="0.25">
      <c r="A793" s="17" t="s">
        <v>3001</v>
      </c>
      <c r="B793" s="17"/>
      <c r="C793" s="10">
        <v>8</v>
      </c>
      <c r="D793" s="10" t="s">
        <v>1665</v>
      </c>
      <c r="E793" s="11" t="s">
        <v>1708</v>
      </c>
      <c r="F793" s="12" t="s">
        <v>798</v>
      </c>
      <c r="G793" s="15" t="s">
        <v>2998</v>
      </c>
      <c r="H793" s="10" t="s">
        <v>9</v>
      </c>
      <c r="I793" s="12" t="s">
        <v>2044</v>
      </c>
      <c r="J793" s="9">
        <f t="shared" si="28"/>
        <v>2003</v>
      </c>
      <c r="K793" s="13">
        <f t="shared" ca="1" si="29"/>
        <v>14</v>
      </c>
      <c r="L793">
        <v>2003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1681</v>
      </c>
      <c r="F794" s="12" t="s">
        <v>799</v>
      </c>
      <c r="G794" s="15" t="s">
        <v>2998</v>
      </c>
      <c r="H794" s="10" t="s">
        <v>9</v>
      </c>
      <c r="I794" s="12" t="s">
        <v>2329</v>
      </c>
      <c r="J794" s="9">
        <f t="shared" si="28"/>
        <v>2004</v>
      </c>
      <c r="K794" s="13">
        <f t="shared" ca="1" si="29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1682</v>
      </c>
      <c r="F795" s="12" t="s">
        <v>800</v>
      </c>
      <c r="G795" s="15" t="s">
        <v>2998</v>
      </c>
      <c r="H795" s="10" t="s">
        <v>8</v>
      </c>
      <c r="I795" s="12" t="s">
        <v>2183</v>
      </c>
      <c r="J795" s="9">
        <f t="shared" si="28"/>
        <v>2004</v>
      </c>
      <c r="K795" s="13">
        <f t="shared" ca="1" si="29"/>
        <v>13</v>
      </c>
      <c r="L795">
        <v>2004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1683</v>
      </c>
      <c r="F796" s="12" t="s">
        <v>801</v>
      </c>
      <c r="G796" s="15" t="s">
        <v>2998</v>
      </c>
      <c r="H796" s="10" t="s">
        <v>9</v>
      </c>
      <c r="I796" s="12" t="s">
        <v>2330</v>
      </c>
      <c r="J796" s="9">
        <f t="shared" si="28"/>
        <v>2003</v>
      </c>
      <c r="K796" s="13">
        <f t="shared" ca="1" si="29"/>
        <v>14</v>
      </c>
      <c r="L796">
        <v>2003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1684</v>
      </c>
      <c r="F797" s="12" t="s">
        <v>802</v>
      </c>
      <c r="G797" s="15" t="s">
        <v>2998</v>
      </c>
      <c r="H797" s="10" t="s">
        <v>9</v>
      </c>
      <c r="I797" s="12" t="s">
        <v>2331</v>
      </c>
      <c r="J797" s="9">
        <f t="shared" si="28"/>
        <v>2004</v>
      </c>
      <c r="K797" s="13">
        <f t="shared" ca="1" si="29"/>
        <v>13</v>
      </c>
      <c r="L797">
        <v>2004</v>
      </c>
      <c r="N797" s="20"/>
    </row>
    <row r="798" spans="1:14" ht="22.5" hidden="1" customHeight="1" x14ac:dyDescent="0.25">
      <c r="A798" s="17"/>
      <c r="B798" s="17"/>
      <c r="C798" s="10">
        <v>8</v>
      </c>
      <c r="D798" s="10" t="s">
        <v>1666</v>
      </c>
      <c r="E798" s="11" t="s">
        <v>1685</v>
      </c>
      <c r="F798" s="12" t="s">
        <v>803</v>
      </c>
      <c r="G798" s="15" t="s">
        <v>2998</v>
      </c>
      <c r="H798" s="10" t="s">
        <v>8</v>
      </c>
      <c r="I798" s="12" t="s">
        <v>2117</v>
      </c>
      <c r="J798" s="9">
        <f t="shared" si="28"/>
        <v>2004</v>
      </c>
      <c r="K798" s="13">
        <f t="shared" ca="1" si="29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1687</v>
      </c>
      <c r="F799" s="12" t="s">
        <v>804</v>
      </c>
      <c r="G799" s="15" t="s">
        <v>2998</v>
      </c>
      <c r="H799" s="10" t="s">
        <v>8</v>
      </c>
      <c r="I799" s="12" t="s">
        <v>2332</v>
      </c>
      <c r="J799" s="9">
        <f t="shared" si="28"/>
        <v>2004</v>
      </c>
      <c r="K799" s="13">
        <f t="shared" ca="1" si="29"/>
        <v>13</v>
      </c>
      <c r="L799">
        <v>2004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1688</v>
      </c>
      <c r="F800" s="12" t="s">
        <v>805</v>
      </c>
      <c r="G800" s="15" t="s">
        <v>2998</v>
      </c>
      <c r="H800" s="10" t="s">
        <v>8</v>
      </c>
      <c r="I800" s="12" t="s">
        <v>2333</v>
      </c>
      <c r="J800" s="9">
        <f t="shared" si="28"/>
        <v>2003</v>
      </c>
      <c r="K800" s="13">
        <f t="shared" ca="1" si="29"/>
        <v>14</v>
      </c>
      <c r="L800">
        <v>2003</v>
      </c>
      <c r="N800" s="20"/>
    </row>
    <row r="801" spans="1:14" ht="22.5" hidden="1" customHeight="1" x14ac:dyDescent="0.25">
      <c r="A801" s="17" t="s">
        <v>3001</v>
      </c>
      <c r="B801" s="17"/>
      <c r="C801" s="10">
        <v>8</v>
      </c>
      <c r="D801" s="10" t="s">
        <v>1666</v>
      </c>
      <c r="E801" s="11" t="s">
        <v>1689</v>
      </c>
      <c r="F801" s="12" t="s">
        <v>806</v>
      </c>
      <c r="G801" s="15" t="s">
        <v>2998</v>
      </c>
      <c r="H801" s="10" t="s">
        <v>8</v>
      </c>
      <c r="I801" s="12" t="s">
        <v>2334</v>
      </c>
      <c r="J801" s="9">
        <f t="shared" si="28"/>
        <v>2004</v>
      </c>
      <c r="K801" s="13">
        <f t="shared" ca="1" si="29"/>
        <v>13</v>
      </c>
      <c r="L801">
        <v>2004</v>
      </c>
      <c r="N801" s="20"/>
    </row>
    <row r="802" spans="1:14" ht="22.5" hidden="1" customHeight="1" x14ac:dyDescent="0.25">
      <c r="A802" s="17"/>
      <c r="B802" s="17"/>
      <c r="C802" s="10">
        <v>8</v>
      </c>
      <c r="D802" s="10" t="s">
        <v>1666</v>
      </c>
      <c r="E802" s="11" t="s">
        <v>1690</v>
      </c>
      <c r="F802" s="12" t="s">
        <v>807</v>
      </c>
      <c r="G802" s="15" t="s">
        <v>2998</v>
      </c>
      <c r="H802" s="10" t="s">
        <v>8</v>
      </c>
      <c r="I802" s="12" t="s">
        <v>2335</v>
      </c>
      <c r="J802" s="9">
        <f t="shared" si="28"/>
        <v>2004</v>
      </c>
      <c r="K802" s="13">
        <f t="shared" ca="1" si="29"/>
        <v>13</v>
      </c>
      <c r="L802">
        <v>2004</v>
      </c>
      <c r="N802" s="20"/>
    </row>
    <row r="803" spans="1:14" ht="22.5" hidden="1" customHeight="1" x14ac:dyDescent="0.25">
      <c r="A803" s="17" t="s">
        <v>3001</v>
      </c>
      <c r="B803" s="17"/>
      <c r="C803" s="10">
        <v>8</v>
      </c>
      <c r="D803" s="10" t="s">
        <v>1666</v>
      </c>
      <c r="E803" s="11" t="s">
        <v>1691</v>
      </c>
      <c r="F803" s="12" t="s">
        <v>808</v>
      </c>
      <c r="G803" s="15" t="s">
        <v>2998</v>
      </c>
      <c r="H803" s="10" t="s">
        <v>8</v>
      </c>
      <c r="I803" s="12" t="s">
        <v>2336</v>
      </c>
      <c r="J803" s="9">
        <f t="shared" si="28"/>
        <v>2003</v>
      </c>
      <c r="K803" s="13">
        <f t="shared" ca="1" si="29"/>
        <v>14</v>
      </c>
      <c r="L803">
        <v>2003</v>
      </c>
      <c r="N803" s="20"/>
    </row>
    <row r="804" spans="1:14" ht="22.5" hidden="1" customHeight="1" x14ac:dyDescent="0.25">
      <c r="A804" s="17"/>
      <c r="B804" s="17"/>
      <c r="C804" s="10">
        <v>8</v>
      </c>
      <c r="D804" s="10" t="s">
        <v>1666</v>
      </c>
      <c r="E804" s="11" t="s">
        <v>1692</v>
      </c>
      <c r="F804" s="12" t="s">
        <v>809</v>
      </c>
      <c r="G804" s="15" t="s">
        <v>2998</v>
      </c>
      <c r="H804" s="10" t="s">
        <v>9</v>
      </c>
      <c r="I804" s="12" t="s">
        <v>2337</v>
      </c>
      <c r="J804" s="9">
        <f t="shared" si="28"/>
        <v>2004</v>
      </c>
      <c r="K804" s="13">
        <f t="shared" ca="1" si="29"/>
        <v>13</v>
      </c>
      <c r="L804">
        <v>2004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1693</v>
      </c>
      <c r="F805" s="12" t="s">
        <v>810</v>
      </c>
      <c r="G805" s="15" t="s">
        <v>2998</v>
      </c>
      <c r="H805" s="10" t="s">
        <v>8</v>
      </c>
      <c r="I805" s="12" t="s">
        <v>2338</v>
      </c>
      <c r="J805" s="9">
        <f t="shared" si="28"/>
        <v>2003</v>
      </c>
      <c r="K805" s="13">
        <f t="shared" ca="1" si="29"/>
        <v>14</v>
      </c>
      <c r="L805">
        <v>2003</v>
      </c>
      <c r="N805" s="20"/>
    </row>
    <row r="806" spans="1:14" ht="22.5" hidden="1" customHeight="1" x14ac:dyDescent="0.25">
      <c r="A806" s="17" t="s">
        <v>3001</v>
      </c>
      <c r="B806" s="17"/>
      <c r="C806" s="10">
        <v>8</v>
      </c>
      <c r="D806" s="10" t="s">
        <v>1666</v>
      </c>
      <c r="E806" s="11" t="s">
        <v>1694</v>
      </c>
      <c r="F806" s="12" t="s">
        <v>811</v>
      </c>
      <c r="G806" s="15" t="s">
        <v>2998</v>
      </c>
      <c r="H806" s="10" t="s">
        <v>8</v>
      </c>
      <c r="I806" s="12" t="s">
        <v>2339</v>
      </c>
      <c r="J806" s="9">
        <f t="shared" si="28"/>
        <v>2004</v>
      </c>
      <c r="K806" s="13">
        <f t="shared" ca="1" si="29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1695</v>
      </c>
      <c r="F807" s="12" t="s">
        <v>812</v>
      </c>
      <c r="G807" s="15" t="s">
        <v>2998</v>
      </c>
      <c r="H807" s="10" t="s">
        <v>8</v>
      </c>
      <c r="I807" s="12" t="s">
        <v>2340</v>
      </c>
      <c r="J807" s="9">
        <f t="shared" si="28"/>
        <v>2004</v>
      </c>
      <c r="K807" s="13">
        <f t="shared" ca="1" si="29"/>
        <v>13</v>
      </c>
      <c r="L807">
        <v>2004</v>
      </c>
      <c r="N807" s="20"/>
    </row>
    <row r="808" spans="1:14" ht="22.5" hidden="1" customHeight="1" x14ac:dyDescent="0.25">
      <c r="A808" s="17"/>
      <c r="B808" s="17"/>
      <c r="C808" s="10">
        <v>8</v>
      </c>
      <c r="D808" s="10" t="s">
        <v>1666</v>
      </c>
      <c r="E808" s="11" t="s">
        <v>1696</v>
      </c>
      <c r="F808" s="12" t="s">
        <v>813</v>
      </c>
      <c r="G808" s="15" t="s">
        <v>2998</v>
      </c>
      <c r="H808" s="10" t="s">
        <v>9</v>
      </c>
      <c r="I808" s="12" t="s">
        <v>2341</v>
      </c>
      <c r="J808" s="9">
        <f t="shared" si="28"/>
        <v>2003</v>
      </c>
      <c r="K808" s="13">
        <f t="shared" ca="1" si="29"/>
        <v>14</v>
      </c>
      <c r="L808">
        <v>2003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1697</v>
      </c>
      <c r="F809" s="12" t="s">
        <v>814</v>
      </c>
      <c r="G809" s="15" t="s">
        <v>2998</v>
      </c>
      <c r="H809" s="10" t="s">
        <v>9</v>
      </c>
      <c r="I809" s="12" t="s">
        <v>2342</v>
      </c>
      <c r="J809" s="9">
        <f t="shared" si="28"/>
        <v>2004</v>
      </c>
      <c r="K809" s="13">
        <f t="shared" ca="1" si="29"/>
        <v>13</v>
      </c>
      <c r="L809">
        <v>2004</v>
      </c>
      <c r="N809" s="20"/>
    </row>
    <row r="810" spans="1:14" ht="22.5" hidden="1" customHeight="1" x14ac:dyDescent="0.25">
      <c r="A810" s="17" t="s">
        <v>3001</v>
      </c>
      <c r="B810" s="17"/>
      <c r="C810" s="10">
        <v>8</v>
      </c>
      <c r="D810" s="10" t="s">
        <v>1666</v>
      </c>
      <c r="E810" s="11" t="s">
        <v>1698</v>
      </c>
      <c r="F810" s="12" t="s">
        <v>815</v>
      </c>
      <c r="G810" s="15" t="s">
        <v>2998</v>
      </c>
      <c r="H810" s="10" t="s">
        <v>9</v>
      </c>
      <c r="I810" s="12" t="s">
        <v>2343</v>
      </c>
      <c r="J810" s="9">
        <f t="shared" si="28"/>
        <v>2004</v>
      </c>
      <c r="K810" s="13">
        <f t="shared" ca="1" si="29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1699</v>
      </c>
      <c r="F811" s="12" t="s">
        <v>816</v>
      </c>
      <c r="G811" s="15" t="s">
        <v>2998</v>
      </c>
      <c r="H811" s="10" t="s">
        <v>9</v>
      </c>
      <c r="I811" s="12" t="s">
        <v>2344</v>
      </c>
      <c r="J811" s="9">
        <f t="shared" si="28"/>
        <v>2004</v>
      </c>
      <c r="K811" s="13">
        <f t="shared" ca="1" si="29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1700</v>
      </c>
      <c r="F812" s="12" t="s">
        <v>817</v>
      </c>
      <c r="G812" s="15" t="s">
        <v>2998</v>
      </c>
      <c r="H812" s="10" t="s">
        <v>9</v>
      </c>
      <c r="I812" s="12" t="s">
        <v>2345</v>
      </c>
      <c r="J812" s="9">
        <f t="shared" si="28"/>
        <v>2004</v>
      </c>
      <c r="K812" s="13">
        <f t="shared" ca="1" si="29"/>
        <v>13</v>
      </c>
      <c r="L812">
        <v>2004</v>
      </c>
      <c r="N812" s="20"/>
    </row>
    <row r="813" spans="1:14" ht="22.5" hidden="1" customHeight="1" x14ac:dyDescent="0.25">
      <c r="A813" s="17"/>
      <c r="B813" s="17"/>
      <c r="C813" s="10">
        <v>8</v>
      </c>
      <c r="D813" s="10" t="s">
        <v>1666</v>
      </c>
      <c r="E813" s="11" t="s">
        <v>1701</v>
      </c>
      <c r="F813" s="12" t="s">
        <v>818</v>
      </c>
      <c r="G813" s="15" t="s">
        <v>2998</v>
      </c>
      <c r="H813" s="10" t="s">
        <v>9</v>
      </c>
      <c r="I813" s="12" t="s">
        <v>2346</v>
      </c>
      <c r="J813" s="9">
        <f t="shared" si="28"/>
        <v>2004</v>
      </c>
      <c r="K813" s="13">
        <f t="shared" ca="1" si="29"/>
        <v>13</v>
      </c>
      <c r="L813">
        <v>2004</v>
      </c>
      <c r="N813" s="20"/>
    </row>
    <row r="814" spans="1:14" ht="22.5" hidden="1" customHeight="1" x14ac:dyDescent="0.25">
      <c r="A814" s="17" t="s">
        <v>3001</v>
      </c>
      <c r="B814" s="17"/>
      <c r="C814" s="10">
        <v>8</v>
      </c>
      <c r="D814" s="10" t="s">
        <v>1666</v>
      </c>
      <c r="E814" s="11" t="s">
        <v>1702</v>
      </c>
      <c r="F814" s="12" t="s">
        <v>819</v>
      </c>
      <c r="G814" s="15" t="s">
        <v>2998</v>
      </c>
      <c r="H814" s="10" t="s">
        <v>8</v>
      </c>
      <c r="I814" s="12" t="s">
        <v>2347</v>
      </c>
      <c r="J814" s="9">
        <f t="shared" si="28"/>
        <v>2004</v>
      </c>
      <c r="K814" s="13">
        <f t="shared" ca="1" si="29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1703</v>
      </c>
      <c r="F815" s="12" t="s">
        <v>820</v>
      </c>
      <c r="G815" s="15" t="s">
        <v>2998</v>
      </c>
      <c r="H815" s="10" t="s">
        <v>8</v>
      </c>
      <c r="I815" s="12" t="s">
        <v>2348</v>
      </c>
      <c r="J815" s="9">
        <f t="shared" si="28"/>
        <v>2004</v>
      </c>
      <c r="K815" s="13">
        <f t="shared" ca="1" si="29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1704</v>
      </c>
      <c r="F816" s="12" t="s">
        <v>821</v>
      </c>
      <c r="G816" s="15" t="s">
        <v>2998</v>
      </c>
      <c r="H816" s="10" t="s">
        <v>9</v>
      </c>
      <c r="I816" s="12" t="s">
        <v>2349</v>
      </c>
      <c r="J816" s="9">
        <f t="shared" si="28"/>
        <v>2004</v>
      </c>
      <c r="K816" s="13">
        <f t="shared" ca="1" si="29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1666</v>
      </c>
      <c r="E817" s="11" t="s">
        <v>1705</v>
      </c>
      <c r="F817" s="12" t="s">
        <v>822</v>
      </c>
      <c r="G817" s="15" t="s">
        <v>2998</v>
      </c>
      <c r="H817" s="10" t="s">
        <v>8</v>
      </c>
      <c r="I817" s="12" t="s">
        <v>2350</v>
      </c>
      <c r="J817" s="9">
        <f t="shared" si="28"/>
        <v>2004</v>
      </c>
      <c r="K817" s="13">
        <f t="shared" ca="1" si="29"/>
        <v>13</v>
      </c>
      <c r="L817">
        <v>2004</v>
      </c>
      <c r="N817" s="20"/>
    </row>
    <row r="818" spans="1:14" ht="22.5" hidden="1" customHeight="1" x14ac:dyDescent="0.25">
      <c r="A818" s="17"/>
      <c r="B818" s="17"/>
      <c r="C818" s="10">
        <v>8</v>
      </c>
      <c r="D818" s="10" t="s">
        <v>1667</v>
      </c>
      <c r="E818" s="11" t="s">
        <v>1681</v>
      </c>
      <c r="F818" s="12" t="s">
        <v>823</v>
      </c>
      <c r="G818" s="15" t="s">
        <v>2998</v>
      </c>
      <c r="H818" s="10" t="s">
        <v>9</v>
      </c>
      <c r="I818" s="12" t="s">
        <v>2351</v>
      </c>
      <c r="J818" s="9">
        <f t="shared" si="28"/>
        <v>2004</v>
      </c>
      <c r="K818" s="13">
        <f t="shared" ca="1" si="29"/>
        <v>13</v>
      </c>
      <c r="L818">
        <v>2004</v>
      </c>
      <c r="N818" s="20"/>
    </row>
    <row r="819" spans="1:14" ht="22.5" hidden="1" customHeight="1" x14ac:dyDescent="0.25">
      <c r="A819" s="17" t="s">
        <v>3001</v>
      </c>
      <c r="B819" s="17"/>
      <c r="C819" s="10">
        <v>8</v>
      </c>
      <c r="D819" s="10" t="s">
        <v>1667</v>
      </c>
      <c r="E819" s="11" t="s">
        <v>1682</v>
      </c>
      <c r="F819" s="12" t="s">
        <v>824</v>
      </c>
      <c r="G819" s="15" t="s">
        <v>2998</v>
      </c>
      <c r="H819" s="10" t="s">
        <v>8</v>
      </c>
      <c r="I819" s="12" t="s">
        <v>2352</v>
      </c>
      <c r="J819" s="9">
        <f t="shared" si="28"/>
        <v>2004</v>
      </c>
      <c r="K819" s="13">
        <f t="shared" ca="1" si="29"/>
        <v>13</v>
      </c>
      <c r="L819">
        <v>2004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1683</v>
      </c>
      <c r="F820" s="12" t="s">
        <v>825</v>
      </c>
      <c r="G820" s="15" t="s">
        <v>2998</v>
      </c>
      <c r="H820" s="10" t="s">
        <v>9</v>
      </c>
      <c r="I820" s="12" t="s">
        <v>2353</v>
      </c>
      <c r="J820" s="9">
        <f t="shared" si="28"/>
        <v>2003</v>
      </c>
      <c r="K820" s="13">
        <f t="shared" ca="1" si="29"/>
        <v>14</v>
      </c>
      <c r="L820">
        <v>2003</v>
      </c>
      <c r="N820" s="20"/>
    </row>
    <row r="821" spans="1:14" ht="22.5" hidden="1" customHeight="1" x14ac:dyDescent="0.25">
      <c r="A821" s="17"/>
      <c r="B821" s="17"/>
      <c r="C821" s="10">
        <v>8</v>
      </c>
      <c r="D821" s="10" t="s">
        <v>1667</v>
      </c>
      <c r="E821" s="11" t="s">
        <v>1684</v>
      </c>
      <c r="F821" s="12" t="s">
        <v>826</v>
      </c>
      <c r="G821" s="15" t="s">
        <v>2998</v>
      </c>
      <c r="H821" s="10" t="s">
        <v>9</v>
      </c>
      <c r="I821" s="12" t="s">
        <v>2354</v>
      </c>
      <c r="J821" s="9">
        <f t="shared" si="28"/>
        <v>2004</v>
      </c>
      <c r="K821" s="13">
        <f t="shared" ca="1" si="29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1685</v>
      </c>
      <c r="F822" s="12" t="s">
        <v>827</v>
      </c>
      <c r="G822" s="15" t="s">
        <v>2998</v>
      </c>
      <c r="H822" s="10" t="s">
        <v>9</v>
      </c>
      <c r="I822" s="12" t="s">
        <v>2355</v>
      </c>
      <c r="J822" s="9">
        <f t="shared" si="28"/>
        <v>2004</v>
      </c>
      <c r="K822" s="13">
        <f t="shared" ca="1" si="29"/>
        <v>13</v>
      </c>
      <c r="L822">
        <v>2004</v>
      </c>
      <c r="N822" s="20"/>
    </row>
    <row r="823" spans="1:14" ht="22.5" hidden="1" customHeight="1" x14ac:dyDescent="0.25">
      <c r="A823" s="17" t="s">
        <v>3001</v>
      </c>
      <c r="B823" s="17"/>
      <c r="C823" s="10">
        <v>8</v>
      </c>
      <c r="D823" s="10" t="s">
        <v>1667</v>
      </c>
      <c r="E823" s="11" t="s">
        <v>1686</v>
      </c>
      <c r="F823" s="12" t="s">
        <v>828</v>
      </c>
      <c r="G823" s="15" t="s">
        <v>2998</v>
      </c>
      <c r="H823" s="10" t="s">
        <v>8</v>
      </c>
      <c r="I823" s="12" t="s">
        <v>2356</v>
      </c>
      <c r="J823" s="9">
        <f t="shared" si="28"/>
        <v>2004</v>
      </c>
      <c r="K823" s="13">
        <f t="shared" ca="1" si="29"/>
        <v>13</v>
      </c>
      <c r="L823">
        <v>2004</v>
      </c>
      <c r="N823" s="20"/>
    </row>
    <row r="824" spans="1:14" ht="22.5" hidden="1" customHeight="1" x14ac:dyDescent="0.25">
      <c r="A824" s="17"/>
      <c r="B824" s="17"/>
      <c r="C824" s="10">
        <v>8</v>
      </c>
      <c r="D824" s="10" t="s">
        <v>1667</v>
      </c>
      <c r="E824" s="11" t="s">
        <v>1687</v>
      </c>
      <c r="F824" s="12" t="s">
        <v>829</v>
      </c>
      <c r="G824" s="15" t="s">
        <v>2998</v>
      </c>
      <c r="H824" s="10" t="s">
        <v>8</v>
      </c>
      <c r="I824" s="12" t="s">
        <v>2325</v>
      </c>
      <c r="J824" s="9">
        <f t="shared" si="28"/>
        <v>2004</v>
      </c>
      <c r="K824" s="13">
        <f t="shared" ca="1" si="29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1688</v>
      </c>
      <c r="F825" s="12" t="s">
        <v>830</v>
      </c>
      <c r="G825" s="15" t="s">
        <v>2998</v>
      </c>
      <c r="H825" s="10" t="s">
        <v>8</v>
      </c>
      <c r="I825" s="12" t="s">
        <v>2357</v>
      </c>
      <c r="J825" s="9">
        <f t="shared" si="28"/>
        <v>2004</v>
      </c>
      <c r="K825" s="13">
        <f t="shared" ca="1" si="29"/>
        <v>13</v>
      </c>
      <c r="L825">
        <v>2004</v>
      </c>
      <c r="N825" s="20"/>
    </row>
    <row r="826" spans="1:14" ht="22.5" hidden="1" customHeight="1" x14ac:dyDescent="0.25">
      <c r="A826" s="17" t="s">
        <v>3001</v>
      </c>
      <c r="B826" s="17"/>
      <c r="C826" s="10">
        <v>8</v>
      </c>
      <c r="D826" s="10" t="s">
        <v>1667</v>
      </c>
      <c r="E826" s="11" t="s">
        <v>1689</v>
      </c>
      <c r="F826" s="12" t="s">
        <v>831</v>
      </c>
      <c r="G826" s="15" t="s">
        <v>2998</v>
      </c>
      <c r="H826" s="10" t="s">
        <v>8</v>
      </c>
      <c r="I826" s="12" t="s">
        <v>2358</v>
      </c>
      <c r="J826" s="9">
        <f t="shared" si="28"/>
        <v>2004</v>
      </c>
      <c r="K826" s="13">
        <f t="shared" ca="1" si="29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1690</v>
      </c>
      <c r="F827" s="12" t="s">
        <v>832</v>
      </c>
      <c r="G827" s="15" t="s">
        <v>2998</v>
      </c>
      <c r="H827" s="10" t="s">
        <v>8</v>
      </c>
      <c r="I827" s="12" t="s">
        <v>2359</v>
      </c>
      <c r="J827" s="9">
        <f t="shared" si="28"/>
        <v>2004</v>
      </c>
      <c r="K827" s="13">
        <f t="shared" ca="1" si="29"/>
        <v>13</v>
      </c>
      <c r="L827">
        <v>2004</v>
      </c>
      <c r="N827" s="20"/>
    </row>
    <row r="828" spans="1:14" ht="22.5" hidden="1" customHeight="1" x14ac:dyDescent="0.25">
      <c r="A828" s="17"/>
      <c r="B828" s="17"/>
      <c r="C828" s="10">
        <v>8</v>
      </c>
      <c r="D828" s="10" t="s">
        <v>1667</v>
      </c>
      <c r="E828" s="11" t="s">
        <v>1691</v>
      </c>
      <c r="F828" s="12" t="s">
        <v>833</v>
      </c>
      <c r="G828" s="15" t="s">
        <v>2998</v>
      </c>
      <c r="H828" s="10" t="s">
        <v>8</v>
      </c>
      <c r="I828" s="12" t="s">
        <v>2360</v>
      </c>
      <c r="J828" s="9">
        <f t="shared" si="28"/>
        <v>2004</v>
      </c>
      <c r="K828" s="13">
        <f t="shared" ca="1" si="29"/>
        <v>13</v>
      </c>
      <c r="L828">
        <v>2004</v>
      </c>
      <c r="N828" s="20"/>
    </row>
    <row r="829" spans="1:14" ht="22.5" hidden="1" customHeight="1" x14ac:dyDescent="0.25">
      <c r="A829" s="17" t="s">
        <v>3001</v>
      </c>
      <c r="B829" s="17"/>
      <c r="C829" s="10">
        <v>8</v>
      </c>
      <c r="D829" s="10" t="s">
        <v>1667</v>
      </c>
      <c r="E829" s="11" t="s">
        <v>1692</v>
      </c>
      <c r="F829" s="12" t="s">
        <v>834</v>
      </c>
      <c r="G829" s="15" t="s">
        <v>2998</v>
      </c>
      <c r="H829" s="10" t="s">
        <v>9</v>
      </c>
      <c r="I829" s="12" t="s">
        <v>2361</v>
      </c>
      <c r="J829" s="9">
        <f t="shared" si="28"/>
        <v>2004</v>
      </c>
      <c r="K829" s="13">
        <f t="shared" ca="1" si="29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1693</v>
      </c>
      <c r="F830" s="12" t="s">
        <v>835</v>
      </c>
      <c r="G830" s="15" t="s">
        <v>2998</v>
      </c>
      <c r="H830" s="10" t="s">
        <v>9</v>
      </c>
      <c r="I830" s="12" t="s">
        <v>2362</v>
      </c>
      <c r="J830" s="9">
        <f t="shared" si="28"/>
        <v>2004</v>
      </c>
      <c r="K830" s="13">
        <f t="shared" ca="1" si="29"/>
        <v>13</v>
      </c>
      <c r="L830">
        <v>2004</v>
      </c>
      <c r="N830" s="20"/>
    </row>
    <row r="831" spans="1:14" ht="22.5" hidden="1" customHeight="1" x14ac:dyDescent="0.25">
      <c r="A831" s="17"/>
      <c r="B831" s="17"/>
      <c r="C831" s="10">
        <v>8</v>
      </c>
      <c r="D831" s="10" t="s">
        <v>1667</v>
      </c>
      <c r="E831" s="11" t="s">
        <v>1694</v>
      </c>
      <c r="F831" s="12" t="s">
        <v>836</v>
      </c>
      <c r="G831" s="15" t="s">
        <v>2998</v>
      </c>
      <c r="H831" s="10" t="s">
        <v>8</v>
      </c>
      <c r="I831" s="12" t="s">
        <v>2363</v>
      </c>
      <c r="J831" s="9">
        <f t="shared" si="28"/>
        <v>2004</v>
      </c>
      <c r="K831" s="13">
        <f t="shared" ca="1" si="29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1695</v>
      </c>
      <c r="F832" s="12" t="s">
        <v>837</v>
      </c>
      <c r="G832" s="15" t="s">
        <v>2998</v>
      </c>
      <c r="H832" s="10" t="s">
        <v>8</v>
      </c>
      <c r="I832" s="12" t="s">
        <v>2364</v>
      </c>
      <c r="J832" s="9">
        <f t="shared" si="28"/>
        <v>2004</v>
      </c>
      <c r="K832" s="13">
        <f t="shared" ca="1" si="29"/>
        <v>13</v>
      </c>
      <c r="L832">
        <v>2004</v>
      </c>
      <c r="N832" s="20"/>
    </row>
    <row r="833" spans="1:14" ht="22.5" hidden="1" customHeight="1" x14ac:dyDescent="0.25">
      <c r="A833" s="17" t="s">
        <v>3001</v>
      </c>
      <c r="B833" s="17"/>
      <c r="C833" s="10">
        <v>8</v>
      </c>
      <c r="D833" s="10" t="s">
        <v>1667</v>
      </c>
      <c r="E833" s="11" t="s">
        <v>1696</v>
      </c>
      <c r="F833" s="12" t="s">
        <v>838</v>
      </c>
      <c r="G833" s="15" t="s">
        <v>2998</v>
      </c>
      <c r="H833" s="10" t="s">
        <v>9</v>
      </c>
      <c r="I833" s="12" t="s">
        <v>2365</v>
      </c>
      <c r="J833" s="9">
        <f t="shared" si="28"/>
        <v>2004</v>
      </c>
      <c r="K833" s="13">
        <f t="shared" ca="1" si="29"/>
        <v>13</v>
      </c>
      <c r="L833">
        <v>2004</v>
      </c>
      <c r="N833" s="20"/>
    </row>
    <row r="834" spans="1:14" ht="22.5" hidden="1" customHeight="1" x14ac:dyDescent="0.25">
      <c r="A834" s="17"/>
      <c r="B834" s="17"/>
      <c r="C834" s="10">
        <v>8</v>
      </c>
      <c r="D834" s="10" t="s">
        <v>1667</v>
      </c>
      <c r="E834" s="11" t="s">
        <v>1697</v>
      </c>
      <c r="F834" s="12" t="s">
        <v>839</v>
      </c>
      <c r="G834" s="15" t="s">
        <v>2998</v>
      </c>
      <c r="H834" s="10" t="s">
        <v>9</v>
      </c>
      <c r="I834" s="12" t="s">
        <v>2283</v>
      </c>
      <c r="J834" s="9">
        <f t="shared" si="28"/>
        <v>2004</v>
      </c>
      <c r="K834" s="13">
        <f t="shared" ca="1" si="29"/>
        <v>13</v>
      </c>
      <c r="L834">
        <v>2004</v>
      </c>
      <c r="N834" s="20"/>
    </row>
    <row r="835" spans="1:14" ht="22.5" hidden="1" customHeight="1" x14ac:dyDescent="0.25">
      <c r="A835" s="17" t="s">
        <v>3001</v>
      </c>
      <c r="B835" s="17"/>
      <c r="C835" s="10">
        <v>8</v>
      </c>
      <c r="D835" s="10" t="s">
        <v>1667</v>
      </c>
      <c r="E835" s="11" t="s">
        <v>1698</v>
      </c>
      <c r="F835" s="12" t="s">
        <v>840</v>
      </c>
      <c r="G835" s="15" t="s">
        <v>2998</v>
      </c>
      <c r="H835" s="10" t="s">
        <v>8</v>
      </c>
      <c r="I835" s="12" t="s">
        <v>2366</v>
      </c>
      <c r="J835" s="9">
        <f t="shared" si="28"/>
        <v>2004</v>
      </c>
      <c r="K835" s="13">
        <f t="shared" ca="1" si="29"/>
        <v>13</v>
      </c>
      <c r="L835">
        <v>2004</v>
      </c>
      <c r="N835" s="20"/>
    </row>
    <row r="836" spans="1:14" ht="22.5" hidden="1" customHeight="1" x14ac:dyDescent="0.25">
      <c r="A836" s="17"/>
      <c r="B836" s="17"/>
      <c r="C836" s="10">
        <v>8</v>
      </c>
      <c r="D836" s="10" t="s">
        <v>1667</v>
      </c>
      <c r="E836" s="11" t="s">
        <v>1699</v>
      </c>
      <c r="F836" s="12" t="s">
        <v>841</v>
      </c>
      <c r="G836" s="15" t="s">
        <v>2998</v>
      </c>
      <c r="H836" s="10" t="s">
        <v>9</v>
      </c>
      <c r="I836" s="12" t="s">
        <v>2309</v>
      </c>
      <c r="J836" s="9">
        <f t="shared" si="28"/>
        <v>2004</v>
      </c>
      <c r="K836" s="13">
        <f t="shared" ca="1" si="29"/>
        <v>13</v>
      </c>
      <c r="L836">
        <v>2004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1700</v>
      </c>
      <c r="F837" s="12" t="s">
        <v>842</v>
      </c>
      <c r="G837" s="17" t="s">
        <v>2999</v>
      </c>
      <c r="H837" s="10" t="s">
        <v>9</v>
      </c>
      <c r="I837" s="12" t="s">
        <v>2367</v>
      </c>
      <c r="J837" s="9">
        <f t="shared" ref="J837:J900" si="30">YEAR(I837)</f>
        <v>2005</v>
      </c>
      <c r="K837" s="13">
        <f t="shared" ref="K837:K900" ca="1" si="31">(YEAR(NOW())-YEAR(I837))</f>
        <v>12</v>
      </c>
      <c r="L837">
        <v>2005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1701</v>
      </c>
      <c r="F838" s="12" t="s">
        <v>843</v>
      </c>
      <c r="G838" s="15" t="s">
        <v>2998</v>
      </c>
      <c r="H838" s="10" t="s">
        <v>8</v>
      </c>
      <c r="I838" s="12" t="s">
        <v>2368</v>
      </c>
      <c r="J838" s="9">
        <f t="shared" si="30"/>
        <v>2004</v>
      </c>
      <c r="K838" s="13">
        <f t="shared" ca="1" si="31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1702</v>
      </c>
      <c r="F839" s="12" t="s">
        <v>844</v>
      </c>
      <c r="G839" s="15" t="s">
        <v>2998</v>
      </c>
      <c r="H839" s="10" t="s">
        <v>8</v>
      </c>
      <c r="I839" s="12" t="s">
        <v>2369</v>
      </c>
      <c r="J839" s="9">
        <f t="shared" si="30"/>
        <v>2004</v>
      </c>
      <c r="K839" s="13">
        <f t="shared" ca="1" si="31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1703</v>
      </c>
      <c r="F840" s="12" t="s">
        <v>845</v>
      </c>
      <c r="G840" s="15" t="s">
        <v>2998</v>
      </c>
      <c r="H840" s="10" t="s">
        <v>8</v>
      </c>
      <c r="I840" s="12" t="s">
        <v>2314</v>
      </c>
      <c r="J840" s="9">
        <f t="shared" si="30"/>
        <v>2004</v>
      </c>
      <c r="K840" s="13">
        <f t="shared" ca="1" si="31"/>
        <v>13</v>
      </c>
      <c r="L840">
        <v>2004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1704</v>
      </c>
      <c r="F841" s="12" t="s">
        <v>846</v>
      </c>
      <c r="G841" s="15" t="s">
        <v>2998</v>
      </c>
      <c r="H841" s="10" t="s">
        <v>8</v>
      </c>
      <c r="I841" s="12" t="s">
        <v>2370</v>
      </c>
      <c r="J841" s="9">
        <f t="shared" si="30"/>
        <v>2003</v>
      </c>
      <c r="K841" s="13">
        <f t="shared" ca="1" si="31"/>
        <v>14</v>
      </c>
      <c r="L841">
        <v>2003</v>
      </c>
      <c r="N841" s="20"/>
    </row>
    <row r="842" spans="1:14" ht="22.5" hidden="1" customHeight="1" x14ac:dyDescent="0.25">
      <c r="A842" s="17" t="s">
        <v>3001</v>
      </c>
      <c r="B842" s="17"/>
      <c r="C842" s="10">
        <v>8</v>
      </c>
      <c r="D842" s="10" t="s">
        <v>1667</v>
      </c>
      <c r="E842" s="11" t="s">
        <v>1705</v>
      </c>
      <c r="F842" s="12" t="s">
        <v>847</v>
      </c>
      <c r="G842" s="15" t="s">
        <v>2998</v>
      </c>
      <c r="H842" s="10" t="s">
        <v>9</v>
      </c>
      <c r="I842" s="12" t="s">
        <v>2371</v>
      </c>
      <c r="J842" s="9">
        <f t="shared" si="30"/>
        <v>2004</v>
      </c>
      <c r="K842" s="13">
        <f t="shared" ca="1" si="31"/>
        <v>13</v>
      </c>
      <c r="L842">
        <v>2004</v>
      </c>
      <c r="N842" s="20"/>
    </row>
    <row r="843" spans="1:14" ht="22.5" hidden="1" customHeight="1" x14ac:dyDescent="0.25">
      <c r="A843" s="17"/>
      <c r="B843" s="17"/>
      <c r="C843" s="10">
        <v>8</v>
      </c>
      <c r="D843" s="10" t="s">
        <v>1667</v>
      </c>
      <c r="E843" s="11" t="s">
        <v>1706</v>
      </c>
      <c r="F843" s="12" t="s">
        <v>848</v>
      </c>
      <c r="G843" s="15" t="s">
        <v>2998</v>
      </c>
      <c r="H843" s="10" t="s">
        <v>9</v>
      </c>
      <c r="I843" s="12" t="s">
        <v>2372</v>
      </c>
      <c r="J843" s="9">
        <f t="shared" si="30"/>
        <v>2004</v>
      </c>
      <c r="K843" s="13">
        <f t="shared" ca="1" si="31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1707</v>
      </c>
      <c r="F844" s="12" t="s">
        <v>849</v>
      </c>
      <c r="G844" s="15" t="s">
        <v>2998</v>
      </c>
      <c r="H844" s="10" t="s">
        <v>8</v>
      </c>
      <c r="I844" s="12" t="s">
        <v>2373</v>
      </c>
      <c r="J844" s="9">
        <f t="shared" si="30"/>
        <v>2004</v>
      </c>
      <c r="K844" s="13">
        <f t="shared" ca="1" si="31"/>
        <v>13</v>
      </c>
      <c r="L844">
        <v>2004</v>
      </c>
      <c r="N844" s="20"/>
    </row>
    <row r="845" spans="1:14" ht="22.5" hidden="1" customHeight="1" x14ac:dyDescent="0.25">
      <c r="A845" s="17" t="s">
        <v>3001</v>
      </c>
      <c r="B845" s="17"/>
      <c r="C845" s="10">
        <v>8</v>
      </c>
      <c r="D845" s="10" t="s">
        <v>1667</v>
      </c>
      <c r="E845" s="11" t="s">
        <v>1708</v>
      </c>
      <c r="F845" s="12" t="s">
        <v>850</v>
      </c>
      <c r="G845" s="15" t="s">
        <v>2998</v>
      </c>
      <c r="H845" s="10" t="s">
        <v>8</v>
      </c>
      <c r="I845" s="12" t="s">
        <v>2374</v>
      </c>
      <c r="J845" s="9">
        <f t="shared" si="30"/>
        <v>2004</v>
      </c>
      <c r="K845" s="13">
        <f t="shared" ca="1" si="31"/>
        <v>13</v>
      </c>
      <c r="L845">
        <v>2004</v>
      </c>
      <c r="N845" s="20"/>
    </row>
    <row r="846" spans="1:14" ht="22.5" hidden="1" customHeight="1" x14ac:dyDescent="0.25">
      <c r="A846" s="17" t="s">
        <v>3002</v>
      </c>
      <c r="B846" s="17"/>
      <c r="C846" s="10">
        <v>8</v>
      </c>
      <c r="D846" s="10" t="s">
        <v>1668</v>
      </c>
      <c r="E846" s="11" t="s">
        <v>1681</v>
      </c>
      <c r="F846" s="12" t="s">
        <v>851</v>
      </c>
      <c r="G846" s="15" t="s">
        <v>2998</v>
      </c>
      <c r="H846" s="10" t="s">
        <v>8</v>
      </c>
      <c r="I846" s="12" t="s">
        <v>2375</v>
      </c>
      <c r="J846" s="9">
        <f t="shared" si="30"/>
        <v>2004</v>
      </c>
      <c r="K846" s="13">
        <f t="shared" ca="1" si="31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1682</v>
      </c>
      <c r="F847" s="12" t="s">
        <v>852</v>
      </c>
      <c r="G847" s="15" t="s">
        <v>2998</v>
      </c>
      <c r="H847" s="10" t="s">
        <v>8</v>
      </c>
      <c r="I847" s="12" t="s">
        <v>2376</v>
      </c>
      <c r="J847" s="9">
        <f t="shared" si="30"/>
        <v>2004</v>
      </c>
      <c r="K847" s="13">
        <f t="shared" ca="1" si="31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1683</v>
      </c>
      <c r="F848" s="12" t="s">
        <v>853</v>
      </c>
      <c r="G848" s="15" t="s">
        <v>2998</v>
      </c>
      <c r="H848" s="10" t="s">
        <v>8</v>
      </c>
      <c r="I848" s="12" t="s">
        <v>2309</v>
      </c>
      <c r="J848" s="9">
        <f t="shared" si="30"/>
        <v>2004</v>
      </c>
      <c r="K848" s="13">
        <f t="shared" ca="1" si="31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1684</v>
      </c>
      <c r="F849" s="12" t="s">
        <v>854</v>
      </c>
      <c r="G849" s="15" t="s">
        <v>2998</v>
      </c>
      <c r="H849" s="10" t="s">
        <v>8</v>
      </c>
      <c r="I849" s="12" t="s">
        <v>2364</v>
      </c>
      <c r="J849" s="9">
        <f t="shared" si="30"/>
        <v>2004</v>
      </c>
      <c r="K849" s="13">
        <f t="shared" ca="1" si="31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1685</v>
      </c>
      <c r="F850" s="12" t="s">
        <v>855</v>
      </c>
      <c r="G850" s="15" t="s">
        <v>2998</v>
      </c>
      <c r="H850" s="10" t="s">
        <v>9</v>
      </c>
      <c r="I850" s="12" t="s">
        <v>2362</v>
      </c>
      <c r="J850" s="9">
        <f t="shared" si="30"/>
        <v>2004</v>
      </c>
      <c r="K850" s="13">
        <f t="shared" ca="1" si="31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1686</v>
      </c>
      <c r="F851" s="12" t="s">
        <v>856</v>
      </c>
      <c r="G851" s="15" t="s">
        <v>2998</v>
      </c>
      <c r="H851" s="10" t="s">
        <v>9</v>
      </c>
      <c r="I851" s="12" t="s">
        <v>2283</v>
      </c>
      <c r="J851" s="9">
        <f t="shared" si="30"/>
        <v>2004</v>
      </c>
      <c r="K851" s="13">
        <f t="shared" ca="1" si="31"/>
        <v>13</v>
      </c>
      <c r="L851">
        <v>2004</v>
      </c>
      <c r="N851" s="20"/>
    </row>
    <row r="852" spans="1:14" ht="22.5" hidden="1" customHeight="1" x14ac:dyDescent="0.25">
      <c r="A852" s="17"/>
      <c r="B852" s="17"/>
      <c r="C852" s="10">
        <v>8</v>
      </c>
      <c r="D852" s="10" t="s">
        <v>1668</v>
      </c>
      <c r="E852" s="11" t="s">
        <v>1687</v>
      </c>
      <c r="F852" s="12" t="s">
        <v>857</v>
      </c>
      <c r="G852" s="15" t="s">
        <v>2998</v>
      </c>
      <c r="H852" s="10" t="s">
        <v>9</v>
      </c>
      <c r="I852" s="12" t="s">
        <v>2377</v>
      </c>
      <c r="J852" s="9">
        <f t="shared" si="30"/>
        <v>2004</v>
      </c>
      <c r="K852" s="13">
        <f t="shared" ca="1" si="31"/>
        <v>13</v>
      </c>
      <c r="L852">
        <v>2004</v>
      </c>
      <c r="N852" s="20"/>
    </row>
    <row r="853" spans="1:14" ht="22.5" hidden="1" customHeight="1" x14ac:dyDescent="0.25">
      <c r="A853" s="17" t="s">
        <v>3002</v>
      </c>
      <c r="B853" s="17"/>
      <c r="C853" s="10">
        <v>8</v>
      </c>
      <c r="D853" s="10" t="s">
        <v>1668</v>
      </c>
      <c r="E853" s="11" t="s">
        <v>1688</v>
      </c>
      <c r="F853" s="12" t="s">
        <v>858</v>
      </c>
      <c r="G853" s="15" t="s">
        <v>2998</v>
      </c>
      <c r="H853" s="10" t="s">
        <v>8</v>
      </c>
      <c r="I853" s="12" t="s">
        <v>2378</v>
      </c>
      <c r="J853" s="9">
        <f t="shared" si="30"/>
        <v>2004</v>
      </c>
      <c r="K853" s="13">
        <f t="shared" ca="1" si="31"/>
        <v>13</v>
      </c>
      <c r="L853">
        <v>2004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1689</v>
      </c>
      <c r="F854" s="12" t="s">
        <v>859</v>
      </c>
      <c r="G854" s="15" t="s">
        <v>2998</v>
      </c>
      <c r="H854" s="10" t="s">
        <v>8</v>
      </c>
      <c r="I854" s="12" t="s">
        <v>2379</v>
      </c>
      <c r="J854" s="9">
        <f t="shared" si="30"/>
        <v>2003</v>
      </c>
      <c r="K854" s="13">
        <f t="shared" ca="1" si="31"/>
        <v>14</v>
      </c>
      <c r="L854">
        <v>2003</v>
      </c>
      <c r="N854" s="20"/>
    </row>
    <row r="855" spans="1:14" ht="22.5" hidden="1" customHeight="1" x14ac:dyDescent="0.25">
      <c r="A855" s="17"/>
      <c r="B855" s="17"/>
      <c r="C855" s="10">
        <v>8</v>
      </c>
      <c r="D855" s="10" t="s">
        <v>1668</v>
      </c>
      <c r="E855" s="11" t="s">
        <v>1690</v>
      </c>
      <c r="F855" s="12" t="s">
        <v>860</v>
      </c>
      <c r="G855" s="15" t="s">
        <v>2998</v>
      </c>
      <c r="H855" s="10" t="s">
        <v>8</v>
      </c>
      <c r="I855" s="12" t="s">
        <v>2380</v>
      </c>
      <c r="J855" s="9">
        <f t="shared" si="30"/>
        <v>2003</v>
      </c>
      <c r="K855" s="13">
        <f t="shared" ca="1" si="31"/>
        <v>14</v>
      </c>
      <c r="L855">
        <v>2003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1691</v>
      </c>
      <c r="F856" s="12" t="s">
        <v>861</v>
      </c>
      <c r="G856" s="15" t="s">
        <v>2998</v>
      </c>
      <c r="H856" s="10" t="s">
        <v>8</v>
      </c>
      <c r="I856" s="12" t="s">
        <v>2381</v>
      </c>
      <c r="J856" s="9">
        <f t="shared" si="30"/>
        <v>2004</v>
      </c>
      <c r="K856" s="13">
        <f t="shared" ca="1" si="31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1692</v>
      </c>
      <c r="F857" s="12" t="s">
        <v>862</v>
      </c>
      <c r="G857" s="15" t="s">
        <v>2998</v>
      </c>
      <c r="H857" s="10" t="s">
        <v>8</v>
      </c>
      <c r="I857" s="12" t="s">
        <v>2382</v>
      </c>
      <c r="J857" s="9">
        <f t="shared" si="30"/>
        <v>2004</v>
      </c>
      <c r="K857" s="13">
        <f t="shared" ca="1" si="31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1693</v>
      </c>
      <c r="F858" s="12" t="s">
        <v>863</v>
      </c>
      <c r="G858" s="15" t="s">
        <v>2998</v>
      </c>
      <c r="H858" s="10" t="s">
        <v>9</v>
      </c>
      <c r="I858" s="12" t="s">
        <v>2264</v>
      </c>
      <c r="J858" s="9">
        <f t="shared" si="30"/>
        <v>2004</v>
      </c>
      <c r="K858" s="13">
        <f t="shared" ca="1" si="31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1694</v>
      </c>
      <c r="F859" s="12" t="s">
        <v>864</v>
      </c>
      <c r="G859" s="15" t="s">
        <v>2998</v>
      </c>
      <c r="H859" s="10" t="s">
        <v>9</v>
      </c>
      <c r="I859" s="12" t="s">
        <v>2383</v>
      </c>
      <c r="J859" s="9">
        <f t="shared" si="30"/>
        <v>2004</v>
      </c>
      <c r="K859" s="13">
        <f t="shared" ca="1" si="31"/>
        <v>13</v>
      </c>
      <c r="L859">
        <v>2004</v>
      </c>
      <c r="N859" s="20"/>
    </row>
    <row r="860" spans="1:14" ht="22.5" hidden="1" customHeight="1" x14ac:dyDescent="0.25">
      <c r="A860" s="17" t="s">
        <v>3002</v>
      </c>
      <c r="B860" s="17"/>
      <c r="C860" s="10">
        <v>8</v>
      </c>
      <c r="D860" s="10" t="s">
        <v>1668</v>
      </c>
      <c r="E860" s="11" t="s">
        <v>1695</v>
      </c>
      <c r="F860" s="12" t="s">
        <v>865</v>
      </c>
      <c r="G860" s="15" t="s">
        <v>2998</v>
      </c>
      <c r="H860" s="10" t="s">
        <v>8</v>
      </c>
      <c r="I860" s="12" t="s">
        <v>2384</v>
      </c>
      <c r="J860" s="9">
        <f t="shared" si="30"/>
        <v>2004</v>
      </c>
      <c r="K860" s="13">
        <f t="shared" ca="1" si="31"/>
        <v>13</v>
      </c>
      <c r="L860">
        <v>2004</v>
      </c>
      <c r="N860" s="20"/>
    </row>
    <row r="861" spans="1:14" ht="22.5" hidden="1" customHeight="1" x14ac:dyDescent="0.25">
      <c r="A861" s="17"/>
      <c r="B861" s="17"/>
      <c r="C861" s="10">
        <v>8</v>
      </c>
      <c r="D861" s="10" t="s">
        <v>1668</v>
      </c>
      <c r="E861" s="11" t="s">
        <v>1696</v>
      </c>
      <c r="F861" s="12" t="s">
        <v>866</v>
      </c>
      <c r="G861" s="15" t="s">
        <v>2998</v>
      </c>
      <c r="H861" s="10" t="s">
        <v>9</v>
      </c>
      <c r="I861" s="12" t="s">
        <v>2385</v>
      </c>
      <c r="J861" s="9">
        <f t="shared" si="30"/>
        <v>2004</v>
      </c>
      <c r="K861" s="13">
        <f t="shared" ca="1" si="31"/>
        <v>13</v>
      </c>
      <c r="L861">
        <v>2004</v>
      </c>
      <c r="N861" s="20"/>
    </row>
    <row r="862" spans="1:14" ht="22.5" hidden="1" customHeight="1" x14ac:dyDescent="0.25">
      <c r="A862" s="17" t="s">
        <v>3002</v>
      </c>
      <c r="B862" s="17"/>
      <c r="C862" s="10">
        <v>8</v>
      </c>
      <c r="D862" s="10" t="s">
        <v>1668</v>
      </c>
      <c r="E862" s="11" t="s">
        <v>1697</v>
      </c>
      <c r="F862" s="12" t="s">
        <v>867</v>
      </c>
      <c r="G862" s="15" t="s">
        <v>2998</v>
      </c>
      <c r="H862" s="10" t="s">
        <v>8</v>
      </c>
      <c r="I862" s="12" t="s">
        <v>2386</v>
      </c>
      <c r="J862" s="9">
        <f t="shared" si="30"/>
        <v>2004</v>
      </c>
      <c r="K862" s="13">
        <f t="shared" ca="1" si="31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1698</v>
      </c>
      <c r="F863" s="12" t="s">
        <v>868</v>
      </c>
      <c r="G863" s="15" t="s">
        <v>2998</v>
      </c>
      <c r="H863" s="10" t="s">
        <v>9</v>
      </c>
      <c r="I863" s="12" t="s">
        <v>2317</v>
      </c>
      <c r="J863" s="9">
        <f t="shared" si="30"/>
        <v>2004</v>
      </c>
      <c r="K863" s="13">
        <f t="shared" ca="1" si="31"/>
        <v>13</v>
      </c>
      <c r="L863">
        <v>2004</v>
      </c>
      <c r="N863" s="20"/>
    </row>
    <row r="864" spans="1:14" ht="22.5" hidden="1" customHeight="1" x14ac:dyDescent="0.25">
      <c r="A864" s="17"/>
      <c r="B864" s="17"/>
      <c r="C864" s="10">
        <v>8</v>
      </c>
      <c r="D864" s="10" t="s">
        <v>1668</v>
      </c>
      <c r="E864" s="11" t="s">
        <v>1700</v>
      </c>
      <c r="F864" s="12" t="s">
        <v>869</v>
      </c>
      <c r="G864" s="15" t="s">
        <v>2998</v>
      </c>
      <c r="H864" s="10" t="s">
        <v>9</v>
      </c>
      <c r="I864" s="12" t="s">
        <v>2387</v>
      </c>
      <c r="J864" s="9">
        <f t="shared" si="30"/>
        <v>2004</v>
      </c>
      <c r="K864" s="13">
        <f t="shared" ca="1" si="31"/>
        <v>13</v>
      </c>
      <c r="L864">
        <v>2004</v>
      </c>
      <c r="N864" s="20"/>
    </row>
    <row r="865" spans="1:14" ht="22.5" hidden="1" customHeight="1" x14ac:dyDescent="0.25">
      <c r="A865" s="17" t="s">
        <v>3002</v>
      </c>
      <c r="B865" s="17"/>
      <c r="C865" s="10">
        <v>8</v>
      </c>
      <c r="D865" s="10" t="s">
        <v>1668</v>
      </c>
      <c r="E865" s="11" t="s">
        <v>1701</v>
      </c>
      <c r="F865" s="12" t="s">
        <v>870</v>
      </c>
      <c r="G865" s="15" t="s">
        <v>2998</v>
      </c>
      <c r="H865" s="10" t="s">
        <v>8</v>
      </c>
      <c r="I865" s="12" t="s">
        <v>2388</v>
      </c>
      <c r="J865" s="9">
        <f t="shared" si="30"/>
        <v>2004</v>
      </c>
      <c r="K865" s="13">
        <f t="shared" ca="1" si="31"/>
        <v>13</v>
      </c>
      <c r="L865">
        <v>2004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1702</v>
      </c>
      <c r="F866" s="12" t="s">
        <v>871</v>
      </c>
      <c r="G866" s="15" t="s">
        <v>2998</v>
      </c>
      <c r="H866" s="10" t="s">
        <v>8</v>
      </c>
      <c r="I866" s="12" t="s">
        <v>2389</v>
      </c>
      <c r="J866" s="9">
        <f t="shared" si="30"/>
        <v>2003</v>
      </c>
      <c r="K866" s="13">
        <f t="shared" ca="1" si="31"/>
        <v>14</v>
      </c>
      <c r="L866">
        <v>2003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1703</v>
      </c>
      <c r="F867" s="12" t="s">
        <v>872</v>
      </c>
      <c r="G867" s="15" t="s">
        <v>2998</v>
      </c>
      <c r="H867" s="10" t="s">
        <v>8</v>
      </c>
      <c r="I867" s="12" t="s">
        <v>2390</v>
      </c>
      <c r="J867" s="9">
        <f t="shared" si="30"/>
        <v>2004</v>
      </c>
      <c r="K867" s="13">
        <f t="shared" ca="1" si="31"/>
        <v>13</v>
      </c>
      <c r="L867">
        <v>2004</v>
      </c>
      <c r="N867" s="20"/>
    </row>
    <row r="868" spans="1:14" ht="22.5" hidden="1" customHeight="1" x14ac:dyDescent="0.25">
      <c r="A868" s="17"/>
      <c r="B868" s="17"/>
      <c r="C868" s="10">
        <v>8</v>
      </c>
      <c r="D868" s="10" t="s">
        <v>1668</v>
      </c>
      <c r="E868" s="11" t="s">
        <v>1704</v>
      </c>
      <c r="F868" s="12" t="s">
        <v>873</v>
      </c>
      <c r="G868" s="15" t="s">
        <v>2998</v>
      </c>
      <c r="H868" s="10" t="s">
        <v>8</v>
      </c>
      <c r="I868" s="12" t="s">
        <v>2206</v>
      </c>
      <c r="J868" s="9">
        <f t="shared" si="30"/>
        <v>2004</v>
      </c>
      <c r="K868" s="13">
        <f t="shared" ca="1" si="31"/>
        <v>13</v>
      </c>
      <c r="L868">
        <v>2004</v>
      </c>
      <c r="N868" s="20"/>
    </row>
    <row r="869" spans="1:14" ht="22.5" hidden="1" customHeight="1" x14ac:dyDescent="0.25">
      <c r="A869" s="17" t="s">
        <v>3002</v>
      </c>
      <c r="B869" s="17"/>
      <c r="C869" s="10">
        <v>8</v>
      </c>
      <c r="D869" s="10" t="s">
        <v>1668</v>
      </c>
      <c r="E869" s="11" t="s">
        <v>1705</v>
      </c>
      <c r="F869" s="12" t="s">
        <v>874</v>
      </c>
      <c r="G869" s="15" t="s">
        <v>2998</v>
      </c>
      <c r="H869" s="10" t="s">
        <v>8</v>
      </c>
      <c r="I869" s="12" t="s">
        <v>2344</v>
      </c>
      <c r="J869" s="9">
        <f t="shared" si="30"/>
        <v>2004</v>
      </c>
      <c r="K869" s="13">
        <f t="shared" ca="1" si="31"/>
        <v>13</v>
      </c>
      <c r="L869">
        <v>2004</v>
      </c>
      <c r="N869" s="20"/>
    </row>
    <row r="870" spans="1:14" ht="22.5" hidden="1" customHeight="1" x14ac:dyDescent="0.25">
      <c r="A870" s="17"/>
      <c r="B870" s="17"/>
      <c r="C870" s="10">
        <v>8</v>
      </c>
      <c r="D870" s="10" t="s">
        <v>1668</v>
      </c>
      <c r="E870" s="11" t="s">
        <v>1706</v>
      </c>
      <c r="F870" s="12" t="s">
        <v>875</v>
      </c>
      <c r="G870" s="15" t="s">
        <v>2998</v>
      </c>
      <c r="H870" s="10" t="s">
        <v>9</v>
      </c>
      <c r="I870" s="12" t="s">
        <v>2391</v>
      </c>
      <c r="J870" s="9">
        <f t="shared" si="30"/>
        <v>2004</v>
      </c>
      <c r="K870" s="13">
        <f t="shared" ca="1" si="31"/>
        <v>13</v>
      </c>
      <c r="L870">
        <v>2004</v>
      </c>
      <c r="N870" s="20"/>
    </row>
    <row r="871" spans="1:14" ht="22.5" hidden="1" customHeight="1" x14ac:dyDescent="0.25">
      <c r="A871" s="17" t="s">
        <v>3002</v>
      </c>
      <c r="B871" s="17"/>
      <c r="C871" s="10">
        <v>8</v>
      </c>
      <c r="D871" s="10" t="s">
        <v>1668</v>
      </c>
      <c r="E871" s="11" t="s">
        <v>1707</v>
      </c>
      <c r="F871" s="12" t="s">
        <v>876</v>
      </c>
      <c r="G871" s="15" t="s">
        <v>2998</v>
      </c>
      <c r="H871" s="10" t="s">
        <v>9</v>
      </c>
      <c r="I871" s="12" t="s">
        <v>2392</v>
      </c>
      <c r="J871" s="9">
        <f t="shared" si="30"/>
        <v>2004</v>
      </c>
      <c r="K871" s="13">
        <f t="shared" ca="1" si="31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1681</v>
      </c>
      <c r="F872" s="12" t="s">
        <v>877</v>
      </c>
      <c r="G872" s="15" t="s">
        <v>2998</v>
      </c>
      <c r="H872" s="10" t="s">
        <v>8</v>
      </c>
      <c r="I872" s="12" t="s">
        <v>2393</v>
      </c>
      <c r="J872" s="9">
        <f t="shared" si="30"/>
        <v>2004</v>
      </c>
      <c r="K872" s="13">
        <f t="shared" ca="1" si="31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1682</v>
      </c>
      <c r="F873" s="12" t="s">
        <v>878</v>
      </c>
      <c r="G873" s="15" t="s">
        <v>2998</v>
      </c>
      <c r="H873" s="10" t="s">
        <v>9</v>
      </c>
      <c r="I873" s="12" t="s">
        <v>2394</v>
      </c>
      <c r="J873" s="9">
        <f t="shared" si="30"/>
        <v>2004</v>
      </c>
      <c r="K873" s="13">
        <f t="shared" ca="1" si="31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1683</v>
      </c>
      <c r="F874" s="12" t="s">
        <v>879</v>
      </c>
      <c r="G874" s="15" t="s">
        <v>2998</v>
      </c>
      <c r="H874" s="10" t="s">
        <v>8</v>
      </c>
      <c r="I874" s="12" t="s">
        <v>2395</v>
      </c>
      <c r="J874" s="9">
        <f t="shared" si="30"/>
        <v>2004</v>
      </c>
      <c r="K874" s="13">
        <f t="shared" ca="1" si="31"/>
        <v>13</v>
      </c>
      <c r="L874">
        <v>2004</v>
      </c>
      <c r="N874" s="20"/>
    </row>
    <row r="875" spans="1:14" ht="22.5" hidden="1" customHeight="1" x14ac:dyDescent="0.25">
      <c r="A875" s="17" t="s">
        <v>3001</v>
      </c>
      <c r="B875" s="17"/>
      <c r="C875" s="10">
        <v>8</v>
      </c>
      <c r="D875" s="10" t="s">
        <v>1669</v>
      </c>
      <c r="E875" s="11" t="s">
        <v>1684</v>
      </c>
      <c r="F875" s="12" t="s">
        <v>880</v>
      </c>
      <c r="G875" s="15" t="s">
        <v>2998</v>
      </c>
      <c r="H875" s="10" t="s">
        <v>8</v>
      </c>
      <c r="I875" s="12" t="s">
        <v>2396</v>
      </c>
      <c r="J875" s="9">
        <f t="shared" si="30"/>
        <v>2004</v>
      </c>
      <c r="K875" s="13">
        <f t="shared" ca="1" si="31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1686</v>
      </c>
      <c r="F876" s="12" t="s">
        <v>881</v>
      </c>
      <c r="G876" s="15" t="s">
        <v>2998</v>
      </c>
      <c r="H876" s="10" t="s">
        <v>9</v>
      </c>
      <c r="I876" s="12" t="s">
        <v>2337</v>
      </c>
      <c r="J876" s="9">
        <f t="shared" si="30"/>
        <v>2004</v>
      </c>
      <c r="K876" s="13">
        <f t="shared" ca="1" si="31"/>
        <v>13</v>
      </c>
      <c r="L876">
        <v>2004</v>
      </c>
      <c r="N876" s="20"/>
    </row>
    <row r="877" spans="1:14" ht="22.5" hidden="1" customHeight="1" x14ac:dyDescent="0.25">
      <c r="A877" s="17"/>
      <c r="B877" s="17"/>
      <c r="C877" s="10">
        <v>8</v>
      </c>
      <c r="D877" s="10" t="s">
        <v>1669</v>
      </c>
      <c r="E877" s="11" t="s">
        <v>1687</v>
      </c>
      <c r="F877" s="12" t="s">
        <v>882</v>
      </c>
      <c r="G877" s="15" t="s">
        <v>2998</v>
      </c>
      <c r="H877" s="10" t="s">
        <v>9</v>
      </c>
      <c r="I877" s="12" t="s">
        <v>2397</v>
      </c>
      <c r="J877" s="9">
        <f t="shared" si="30"/>
        <v>2004</v>
      </c>
      <c r="K877" s="13">
        <f t="shared" ca="1" si="31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1688</v>
      </c>
      <c r="F878" s="12" t="s">
        <v>883</v>
      </c>
      <c r="G878" s="15" t="s">
        <v>2998</v>
      </c>
      <c r="H878" s="10" t="s">
        <v>9</v>
      </c>
      <c r="I878" s="12" t="s">
        <v>2398</v>
      </c>
      <c r="J878" s="9">
        <f t="shared" si="30"/>
        <v>2004</v>
      </c>
      <c r="K878" s="13">
        <f t="shared" ca="1" si="31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1689</v>
      </c>
      <c r="F879" s="12" t="s">
        <v>884</v>
      </c>
      <c r="G879" s="15" t="s">
        <v>2998</v>
      </c>
      <c r="H879" s="10" t="s">
        <v>8</v>
      </c>
      <c r="I879" s="12" t="s">
        <v>2399</v>
      </c>
      <c r="J879" s="9">
        <f t="shared" si="30"/>
        <v>2004</v>
      </c>
      <c r="K879" s="13">
        <f t="shared" ca="1" si="31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1690</v>
      </c>
      <c r="F880" s="12" t="s">
        <v>885</v>
      </c>
      <c r="G880" s="15" t="s">
        <v>2998</v>
      </c>
      <c r="H880" s="10" t="s">
        <v>9</v>
      </c>
      <c r="I880" s="12" t="s">
        <v>2400</v>
      </c>
      <c r="J880" s="9">
        <f t="shared" si="30"/>
        <v>2004</v>
      </c>
      <c r="K880" s="13">
        <f t="shared" ca="1" si="31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1691</v>
      </c>
      <c r="F881" s="12" t="s">
        <v>886</v>
      </c>
      <c r="G881" s="15" t="s">
        <v>2998</v>
      </c>
      <c r="H881" s="10" t="s">
        <v>8</v>
      </c>
      <c r="I881" s="12" t="s">
        <v>2401</v>
      </c>
      <c r="J881" s="9">
        <f t="shared" si="30"/>
        <v>2004</v>
      </c>
      <c r="K881" s="13">
        <f t="shared" ca="1" si="31"/>
        <v>13</v>
      </c>
      <c r="L881">
        <v>2004</v>
      </c>
      <c r="N881" s="20"/>
    </row>
    <row r="882" spans="1:14" ht="22.5" hidden="1" customHeight="1" x14ac:dyDescent="0.25">
      <c r="A882" s="17" t="s">
        <v>3001</v>
      </c>
      <c r="B882" s="17"/>
      <c r="C882" s="10">
        <v>8</v>
      </c>
      <c r="D882" s="10" t="s">
        <v>1669</v>
      </c>
      <c r="E882" s="11" t="s">
        <v>1692</v>
      </c>
      <c r="F882" s="12" t="s">
        <v>887</v>
      </c>
      <c r="G882" s="15" t="s">
        <v>2998</v>
      </c>
      <c r="H882" s="10" t="s">
        <v>8</v>
      </c>
      <c r="I882" s="12" t="s">
        <v>2402</v>
      </c>
      <c r="J882" s="9">
        <f t="shared" si="30"/>
        <v>2004</v>
      </c>
      <c r="K882" s="13">
        <f t="shared" ca="1" si="31"/>
        <v>13</v>
      </c>
      <c r="L882">
        <v>2004</v>
      </c>
      <c r="N882" s="20"/>
    </row>
    <row r="883" spans="1:14" ht="22.5" hidden="1" customHeight="1" x14ac:dyDescent="0.25">
      <c r="A883" s="17"/>
      <c r="B883" s="17"/>
      <c r="C883" s="10">
        <v>8</v>
      </c>
      <c r="D883" s="10" t="s">
        <v>1669</v>
      </c>
      <c r="E883" s="11" t="s">
        <v>1693</v>
      </c>
      <c r="F883" s="12" t="s">
        <v>888</v>
      </c>
      <c r="G883" s="15" t="s">
        <v>2997</v>
      </c>
      <c r="H883" s="10" t="s">
        <v>9</v>
      </c>
      <c r="I883" s="12" t="s">
        <v>2403</v>
      </c>
      <c r="J883" s="9">
        <f t="shared" si="30"/>
        <v>2002</v>
      </c>
      <c r="K883" s="13">
        <f t="shared" ca="1" si="31"/>
        <v>15</v>
      </c>
      <c r="L883">
        <v>2002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1694</v>
      </c>
      <c r="F884" s="12" t="s">
        <v>889</v>
      </c>
      <c r="G884" s="15" t="s">
        <v>2998</v>
      </c>
      <c r="H884" s="10" t="s">
        <v>9</v>
      </c>
      <c r="I884" s="12" t="s">
        <v>2404</v>
      </c>
      <c r="J884" s="9">
        <f t="shared" si="30"/>
        <v>2004</v>
      </c>
      <c r="K884" s="13">
        <f t="shared" ca="1" si="31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1695</v>
      </c>
      <c r="F885" s="12" t="s">
        <v>890</v>
      </c>
      <c r="G885" s="15" t="s">
        <v>2998</v>
      </c>
      <c r="H885" s="10" t="s">
        <v>8</v>
      </c>
      <c r="I885" s="12" t="s">
        <v>2405</v>
      </c>
      <c r="J885" s="9">
        <f t="shared" si="30"/>
        <v>2004</v>
      </c>
      <c r="K885" s="13">
        <f t="shared" ca="1" si="31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1696</v>
      </c>
      <c r="F886" s="12" t="s">
        <v>891</v>
      </c>
      <c r="G886" s="15" t="s">
        <v>2998</v>
      </c>
      <c r="H886" s="10" t="s">
        <v>9</v>
      </c>
      <c r="I886" s="12" t="s">
        <v>2406</v>
      </c>
      <c r="J886" s="9">
        <f t="shared" si="30"/>
        <v>2004</v>
      </c>
      <c r="K886" s="13">
        <f t="shared" ca="1" si="31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1697</v>
      </c>
      <c r="F887" s="12" t="s">
        <v>892</v>
      </c>
      <c r="G887" s="15" t="s">
        <v>2998</v>
      </c>
      <c r="H887" s="10" t="s">
        <v>9</v>
      </c>
      <c r="I887" s="12" t="s">
        <v>2322</v>
      </c>
      <c r="J887" s="9">
        <f t="shared" si="30"/>
        <v>2004</v>
      </c>
      <c r="K887" s="13">
        <f t="shared" ca="1" si="31"/>
        <v>13</v>
      </c>
      <c r="L887">
        <v>2004</v>
      </c>
      <c r="N887" s="20"/>
    </row>
    <row r="888" spans="1:14" ht="22.5" hidden="1" customHeight="1" x14ac:dyDescent="0.25">
      <c r="A888" s="17" t="s">
        <v>3001</v>
      </c>
      <c r="B888" s="17"/>
      <c r="C888" s="10">
        <v>8</v>
      </c>
      <c r="D888" s="10" t="s">
        <v>1669</v>
      </c>
      <c r="E888" s="11" t="s">
        <v>1698</v>
      </c>
      <c r="F888" s="12" t="s">
        <v>893</v>
      </c>
      <c r="G888" s="15" t="s">
        <v>2998</v>
      </c>
      <c r="H888" s="10" t="s">
        <v>9</v>
      </c>
      <c r="I888" s="12" t="s">
        <v>2387</v>
      </c>
      <c r="J888" s="9">
        <f t="shared" si="30"/>
        <v>2004</v>
      </c>
      <c r="K888" s="13">
        <f t="shared" ca="1" si="31"/>
        <v>13</v>
      </c>
      <c r="L888">
        <v>2004</v>
      </c>
      <c r="N888" s="20"/>
    </row>
    <row r="889" spans="1:14" ht="22.5" hidden="1" customHeight="1" x14ac:dyDescent="0.25">
      <c r="A889" s="17"/>
      <c r="B889" s="17"/>
      <c r="C889" s="10">
        <v>8</v>
      </c>
      <c r="D889" s="10" t="s">
        <v>1669</v>
      </c>
      <c r="E889" s="11" t="s">
        <v>1699</v>
      </c>
      <c r="F889" s="12" t="s">
        <v>894</v>
      </c>
      <c r="G889" s="15" t="s">
        <v>2998</v>
      </c>
      <c r="H889" s="10" t="s">
        <v>9</v>
      </c>
      <c r="I889" s="12" t="s">
        <v>2407</v>
      </c>
      <c r="J889" s="9">
        <f t="shared" si="30"/>
        <v>2004</v>
      </c>
      <c r="K889" s="13">
        <f t="shared" ca="1" si="31"/>
        <v>13</v>
      </c>
      <c r="L889">
        <v>2004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1700</v>
      </c>
      <c r="F890" s="12" t="s">
        <v>895</v>
      </c>
      <c r="G890" s="15" t="s">
        <v>2998</v>
      </c>
      <c r="H890" s="10" t="s">
        <v>8</v>
      </c>
      <c r="I890" s="12" t="s">
        <v>2247</v>
      </c>
      <c r="J890" s="9">
        <f t="shared" si="30"/>
        <v>2003</v>
      </c>
      <c r="K890" s="13">
        <f t="shared" ca="1" si="31"/>
        <v>14</v>
      </c>
      <c r="L890">
        <v>2003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1701</v>
      </c>
      <c r="F891" s="12" t="s">
        <v>896</v>
      </c>
      <c r="G891" s="15" t="s">
        <v>2998</v>
      </c>
      <c r="H891" s="10" t="s">
        <v>8</v>
      </c>
      <c r="I891" s="12" t="s">
        <v>2408</v>
      </c>
      <c r="J891" s="9">
        <f t="shared" si="30"/>
        <v>2004</v>
      </c>
      <c r="K891" s="13">
        <f t="shared" ca="1" si="31"/>
        <v>13</v>
      </c>
      <c r="L891">
        <v>2004</v>
      </c>
      <c r="N891" s="20"/>
    </row>
    <row r="892" spans="1:14" ht="22.5" hidden="1" customHeight="1" x14ac:dyDescent="0.25">
      <c r="A892" s="17" t="s">
        <v>3001</v>
      </c>
      <c r="B892" s="17"/>
      <c r="C892" s="10">
        <v>8</v>
      </c>
      <c r="D892" s="10" t="s">
        <v>1669</v>
      </c>
      <c r="E892" s="11" t="s">
        <v>1702</v>
      </c>
      <c r="F892" s="12" t="s">
        <v>897</v>
      </c>
      <c r="G892" s="15" t="s">
        <v>2998</v>
      </c>
      <c r="H892" s="10" t="s">
        <v>8</v>
      </c>
      <c r="I892" s="12" t="s">
        <v>2399</v>
      </c>
      <c r="J892" s="9">
        <f t="shared" si="30"/>
        <v>2004</v>
      </c>
      <c r="K892" s="13">
        <f t="shared" ca="1" si="31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1681</v>
      </c>
      <c r="F893" s="12" t="s">
        <v>898</v>
      </c>
      <c r="G893" s="15" t="s">
        <v>2998</v>
      </c>
      <c r="H893" s="10" t="s">
        <v>8</v>
      </c>
      <c r="I893" s="12" t="s">
        <v>2409</v>
      </c>
      <c r="J893" s="9">
        <f t="shared" si="30"/>
        <v>2004</v>
      </c>
      <c r="K893" s="13">
        <f t="shared" ca="1" si="31"/>
        <v>13</v>
      </c>
      <c r="L893">
        <v>2004</v>
      </c>
      <c r="N893" s="20"/>
    </row>
    <row r="894" spans="1:14" ht="22.5" hidden="1" customHeight="1" x14ac:dyDescent="0.25">
      <c r="A894" s="17"/>
      <c r="B894" s="17"/>
      <c r="C894" s="10">
        <v>8</v>
      </c>
      <c r="D894" s="10" t="s">
        <v>9</v>
      </c>
      <c r="E894" s="11" t="s">
        <v>1682</v>
      </c>
      <c r="F894" s="12" t="s">
        <v>899</v>
      </c>
      <c r="G894" s="15" t="s">
        <v>2998</v>
      </c>
      <c r="H894" s="10" t="s">
        <v>9</v>
      </c>
      <c r="I894" s="12" t="s">
        <v>2410</v>
      </c>
      <c r="J894" s="9">
        <f t="shared" si="30"/>
        <v>2004</v>
      </c>
      <c r="K894" s="13">
        <f t="shared" ca="1" si="31"/>
        <v>13</v>
      </c>
      <c r="L894">
        <v>2004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1683</v>
      </c>
      <c r="F895" s="12" t="s">
        <v>900</v>
      </c>
      <c r="G895" s="15" t="s">
        <v>2998</v>
      </c>
      <c r="H895" s="10" t="s">
        <v>8</v>
      </c>
      <c r="I895" s="12" t="s">
        <v>2411</v>
      </c>
      <c r="J895" s="9">
        <f t="shared" si="30"/>
        <v>2003</v>
      </c>
      <c r="K895" s="13">
        <f t="shared" ca="1" si="31"/>
        <v>14</v>
      </c>
      <c r="L895">
        <v>2003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1684</v>
      </c>
      <c r="F896" s="12" t="s">
        <v>901</v>
      </c>
      <c r="G896" s="15" t="s">
        <v>2998</v>
      </c>
      <c r="H896" s="10" t="s">
        <v>8</v>
      </c>
      <c r="I896" s="12" t="s">
        <v>2363</v>
      </c>
      <c r="J896" s="9">
        <f t="shared" si="30"/>
        <v>2004</v>
      </c>
      <c r="K896" s="13">
        <f t="shared" ca="1" si="31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1685</v>
      </c>
      <c r="F897" s="12" t="s">
        <v>902</v>
      </c>
      <c r="G897" s="15" t="s">
        <v>2998</v>
      </c>
      <c r="H897" s="10" t="s">
        <v>9</v>
      </c>
      <c r="I897" s="12" t="s">
        <v>2412</v>
      </c>
      <c r="J897" s="9">
        <f t="shared" si="30"/>
        <v>2004</v>
      </c>
      <c r="K897" s="13">
        <f t="shared" ca="1" si="31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1686</v>
      </c>
      <c r="F898" s="12" t="s">
        <v>903</v>
      </c>
      <c r="G898" s="15" t="s">
        <v>2998</v>
      </c>
      <c r="H898" s="10" t="s">
        <v>8</v>
      </c>
      <c r="I898" s="12" t="s">
        <v>2413</v>
      </c>
      <c r="J898" s="9">
        <f t="shared" si="30"/>
        <v>2004</v>
      </c>
      <c r="K898" s="13">
        <f t="shared" ca="1" si="31"/>
        <v>13</v>
      </c>
      <c r="L898">
        <v>2004</v>
      </c>
      <c r="N898" s="20"/>
    </row>
    <row r="899" spans="1:14" ht="22.5" hidden="1" customHeight="1" x14ac:dyDescent="0.25">
      <c r="A899" s="17" t="s">
        <v>3002</v>
      </c>
      <c r="B899" s="17"/>
      <c r="C899" s="10">
        <v>8</v>
      </c>
      <c r="D899" s="10" t="s">
        <v>9</v>
      </c>
      <c r="E899" s="11" t="s">
        <v>1687</v>
      </c>
      <c r="F899" s="12" t="s">
        <v>904</v>
      </c>
      <c r="G899" s="15" t="s">
        <v>2998</v>
      </c>
      <c r="H899" s="10" t="s">
        <v>8</v>
      </c>
      <c r="I899" s="12" t="s">
        <v>2414</v>
      </c>
      <c r="J899" s="9">
        <f t="shared" si="30"/>
        <v>2004</v>
      </c>
      <c r="K899" s="13">
        <f t="shared" ca="1" si="31"/>
        <v>13</v>
      </c>
      <c r="L899">
        <v>2004</v>
      </c>
      <c r="N899" s="20"/>
    </row>
    <row r="900" spans="1:14" ht="22.5" hidden="1" customHeight="1" x14ac:dyDescent="0.25">
      <c r="A900" s="17"/>
      <c r="B900" s="17"/>
      <c r="C900" s="10">
        <v>8</v>
      </c>
      <c r="D900" s="10" t="s">
        <v>9</v>
      </c>
      <c r="E900" s="11" t="s">
        <v>1688</v>
      </c>
      <c r="F900" s="12" t="s">
        <v>905</v>
      </c>
      <c r="G900" s="15" t="s">
        <v>2998</v>
      </c>
      <c r="H900" s="10" t="s">
        <v>8</v>
      </c>
      <c r="I900" s="12" t="s">
        <v>2415</v>
      </c>
      <c r="J900" s="9">
        <f t="shared" si="30"/>
        <v>2004</v>
      </c>
      <c r="K900" s="13">
        <f t="shared" ca="1" si="31"/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1689</v>
      </c>
      <c r="F901" s="12" t="s">
        <v>906</v>
      </c>
      <c r="G901" s="15" t="s">
        <v>2998</v>
      </c>
      <c r="H901" s="10" t="s">
        <v>9</v>
      </c>
      <c r="I901" s="12" t="s">
        <v>2094</v>
      </c>
      <c r="J901" s="9">
        <f t="shared" ref="J901:J964" si="32">YEAR(I901)</f>
        <v>2004</v>
      </c>
      <c r="K901" s="13">
        <f t="shared" ref="K901:K964" ca="1" si="33">(YEAR(NOW())-YEAR(I901))</f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1690</v>
      </c>
      <c r="F902" s="12" t="s">
        <v>907</v>
      </c>
      <c r="G902" s="15" t="s">
        <v>2998</v>
      </c>
      <c r="H902" s="10" t="s">
        <v>8</v>
      </c>
      <c r="I902" s="12" t="s">
        <v>2416</v>
      </c>
      <c r="J902" s="9">
        <f t="shared" si="32"/>
        <v>2004</v>
      </c>
      <c r="K902" s="13">
        <f t="shared" ca="1" si="33"/>
        <v>13</v>
      </c>
      <c r="L902">
        <v>2004</v>
      </c>
      <c r="N902" s="20"/>
    </row>
    <row r="903" spans="1:14" ht="22.5" hidden="1" customHeight="1" x14ac:dyDescent="0.25">
      <c r="A903" s="17" t="s">
        <v>3002</v>
      </c>
      <c r="B903" s="17"/>
      <c r="C903" s="10">
        <v>8</v>
      </c>
      <c r="D903" s="10" t="s">
        <v>9</v>
      </c>
      <c r="E903" s="11" t="s">
        <v>1691</v>
      </c>
      <c r="F903" s="12" t="s">
        <v>908</v>
      </c>
      <c r="G903" s="15" t="s">
        <v>2998</v>
      </c>
      <c r="H903" s="10" t="s">
        <v>8</v>
      </c>
      <c r="I903" s="12" t="s">
        <v>2417</v>
      </c>
      <c r="J903" s="9">
        <f t="shared" si="32"/>
        <v>2004</v>
      </c>
      <c r="K903" s="13">
        <f t="shared" ca="1" si="33"/>
        <v>13</v>
      </c>
      <c r="L903">
        <v>2004</v>
      </c>
      <c r="N903" s="20"/>
    </row>
    <row r="904" spans="1:14" ht="22.5" hidden="1" customHeight="1" x14ac:dyDescent="0.25">
      <c r="A904" s="17"/>
      <c r="B904" s="17"/>
      <c r="C904" s="10">
        <v>8</v>
      </c>
      <c r="D904" s="10" t="s">
        <v>9</v>
      </c>
      <c r="E904" s="11" t="s">
        <v>1692</v>
      </c>
      <c r="F904" s="12" t="s">
        <v>909</v>
      </c>
      <c r="G904" s="15" t="s">
        <v>2997</v>
      </c>
      <c r="H904" s="10" t="s">
        <v>8</v>
      </c>
      <c r="I904" s="12" t="s">
        <v>2418</v>
      </c>
      <c r="J904" s="9">
        <f t="shared" si="32"/>
        <v>2002</v>
      </c>
      <c r="K904" s="13">
        <f t="shared" ca="1" si="33"/>
        <v>15</v>
      </c>
      <c r="L904">
        <v>2002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1693</v>
      </c>
      <c r="F905" s="12" t="s">
        <v>910</v>
      </c>
      <c r="G905" s="15" t="s">
        <v>2998</v>
      </c>
      <c r="H905" s="10" t="s">
        <v>8</v>
      </c>
      <c r="I905" s="12" t="s">
        <v>2332</v>
      </c>
      <c r="J905" s="9">
        <f t="shared" si="32"/>
        <v>2004</v>
      </c>
      <c r="K905" s="13">
        <f t="shared" ca="1" si="33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1694</v>
      </c>
      <c r="F906" s="12" t="s">
        <v>911</v>
      </c>
      <c r="G906" s="15" t="s">
        <v>2998</v>
      </c>
      <c r="H906" s="10" t="s">
        <v>9</v>
      </c>
      <c r="I906" s="12" t="s">
        <v>2393</v>
      </c>
      <c r="J906" s="9">
        <f t="shared" si="32"/>
        <v>2004</v>
      </c>
      <c r="K906" s="13">
        <f t="shared" ca="1" si="33"/>
        <v>13</v>
      </c>
      <c r="L906">
        <v>2004</v>
      </c>
      <c r="N906" s="20"/>
    </row>
    <row r="907" spans="1:14" ht="22.5" hidden="1" customHeight="1" x14ac:dyDescent="0.25">
      <c r="A907" s="17" t="s">
        <v>3002</v>
      </c>
      <c r="B907" s="17"/>
      <c r="C907" s="10">
        <v>8</v>
      </c>
      <c r="D907" s="10" t="s">
        <v>9</v>
      </c>
      <c r="E907" s="11" t="s">
        <v>1695</v>
      </c>
      <c r="F907" s="12" t="s">
        <v>912</v>
      </c>
      <c r="G907" s="15" t="s">
        <v>2998</v>
      </c>
      <c r="H907" s="10" t="s">
        <v>9</v>
      </c>
      <c r="I907" s="12" t="s">
        <v>2390</v>
      </c>
      <c r="J907" s="9">
        <f t="shared" si="32"/>
        <v>2004</v>
      </c>
      <c r="K907" s="13">
        <f t="shared" ca="1" si="33"/>
        <v>13</v>
      </c>
      <c r="L907">
        <v>2004</v>
      </c>
      <c r="N907" s="20"/>
    </row>
    <row r="908" spans="1:14" ht="22.5" hidden="1" customHeight="1" x14ac:dyDescent="0.25">
      <c r="A908" s="17"/>
      <c r="B908" s="17"/>
      <c r="C908" s="10">
        <v>8</v>
      </c>
      <c r="D908" s="10" t="s">
        <v>9</v>
      </c>
      <c r="E908" s="11" t="s">
        <v>1696</v>
      </c>
      <c r="F908" s="12" t="s">
        <v>913</v>
      </c>
      <c r="G908" s="15" t="s">
        <v>2998</v>
      </c>
      <c r="H908" s="10" t="s">
        <v>9</v>
      </c>
      <c r="I908" s="12" t="s">
        <v>2419</v>
      </c>
      <c r="J908" s="9">
        <f t="shared" si="32"/>
        <v>2003</v>
      </c>
      <c r="K908" s="13">
        <f t="shared" ca="1" si="33"/>
        <v>14</v>
      </c>
      <c r="L908">
        <v>2003</v>
      </c>
      <c r="N908" s="20"/>
    </row>
    <row r="909" spans="1:14" ht="22.5" hidden="1" customHeight="1" x14ac:dyDescent="0.25">
      <c r="A909" s="17" t="s">
        <v>3002</v>
      </c>
      <c r="B909" s="17"/>
      <c r="C909" s="10">
        <v>8</v>
      </c>
      <c r="D909" s="10" t="s">
        <v>9</v>
      </c>
      <c r="E909" s="11" t="s">
        <v>1697</v>
      </c>
      <c r="F909" s="12" t="s">
        <v>914</v>
      </c>
      <c r="G909" s="15" t="s">
        <v>2998</v>
      </c>
      <c r="H909" s="10" t="s">
        <v>8</v>
      </c>
      <c r="I909" s="12" t="s">
        <v>2420</v>
      </c>
      <c r="J909" s="9">
        <f t="shared" si="32"/>
        <v>2003</v>
      </c>
      <c r="K909" s="13">
        <f t="shared" ca="1" si="33"/>
        <v>14</v>
      </c>
      <c r="L909">
        <v>2003</v>
      </c>
      <c r="N909" s="20"/>
    </row>
    <row r="910" spans="1:14" ht="22.5" hidden="1" customHeight="1" x14ac:dyDescent="0.25">
      <c r="A910" s="17"/>
      <c r="B910" s="17"/>
      <c r="C910" s="10">
        <v>8</v>
      </c>
      <c r="D910" s="10" t="s">
        <v>9</v>
      </c>
      <c r="E910" s="11" t="s">
        <v>1698</v>
      </c>
      <c r="F910" s="12" t="s">
        <v>915</v>
      </c>
      <c r="G910" s="15" t="s">
        <v>2998</v>
      </c>
      <c r="H910" s="10" t="s">
        <v>8</v>
      </c>
      <c r="I910" s="12" t="s">
        <v>2332</v>
      </c>
      <c r="J910" s="9">
        <f t="shared" si="32"/>
        <v>2004</v>
      </c>
      <c r="K910" s="13">
        <f t="shared" ca="1" si="33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1699</v>
      </c>
      <c r="F911" s="12" t="s">
        <v>916</v>
      </c>
      <c r="G911" s="15" t="s">
        <v>2998</v>
      </c>
      <c r="H911" s="10" t="s">
        <v>8</v>
      </c>
      <c r="I911" s="12" t="s">
        <v>2410</v>
      </c>
      <c r="J911" s="9">
        <f t="shared" si="32"/>
        <v>2004</v>
      </c>
      <c r="K911" s="13">
        <f t="shared" ca="1" si="33"/>
        <v>13</v>
      </c>
      <c r="L911">
        <v>2004</v>
      </c>
      <c r="N911" s="20"/>
    </row>
    <row r="912" spans="1:14" ht="22.5" hidden="1" customHeight="1" x14ac:dyDescent="0.25">
      <c r="A912" s="17" t="s">
        <v>3002</v>
      </c>
      <c r="B912" s="17"/>
      <c r="C912" s="10">
        <v>8</v>
      </c>
      <c r="D912" s="10" t="s">
        <v>9</v>
      </c>
      <c r="E912" s="11" t="s">
        <v>1700</v>
      </c>
      <c r="F912" s="12" t="s">
        <v>917</v>
      </c>
      <c r="G912" s="15" t="s">
        <v>2998</v>
      </c>
      <c r="H912" s="10" t="s">
        <v>8</v>
      </c>
      <c r="I912" s="12" t="s">
        <v>2421</v>
      </c>
      <c r="J912" s="9">
        <f t="shared" si="32"/>
        <v>2003</v>
      </c>
      <c r="K912" s="13">
        <f t="shared" ca="1" si="33"/>
        <v>14</v>
      </c>
      <c r="L912">
        <v>2003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1701</v>
      </c>
      <c r="F913" s="12" t="s">
        <v>918</v>
      </c>
      <c r="G913" s="15" t="s">
        <v>2998</v>
      </c>
      <c r="H913" s="10" t="s">
        <v>8</v>
      </c>
      <c r="I913" s="12" t="s">
        <v>2349</v>
      </c>
      <c r="J913" s="9">
        <f t="shared" si="32"/>
        <v>2004</v>
      </c>
      <c r="K913" s="13">
        <f t="shared" ca="1" si="33"/>
        <v>13</v>
      </c>
      <c r="L913">
        <v>2004</v>
      </c>
      <c r="N913" s="20"/>
    </row>
    <row r="914" spans="1:14" ht="22.5" hidden="1" customHeight="1" x14ac:dyDescent="0.25">
      <c r="A914" s="17"/>
      <c r="B914" s="17"/>
      <c r="C914" s="10">
        <v>8</v>
      </c>
      <c r="D914" s="10" t="s">
        <v>9</v>
      </c>
      <c r="E914" s="11" t="s">
        <v>1702</v>
      </c>
      <c r="F914" s="12" t="s">
        <v>919</v>
      </c>
      <c r="G914" s="15" t="s">
        <v>2998</v>
      </c>
      <c r="H914" s="10" t="s">
        <v>8</v>
      </c>
      <c r="I914" s="12" t="s">
        <v>2422</v>
      </c>
      <c r="J914" s="9">
        <f t="shared" si="32"/>
        <v>2004</v>
      </c>
      <c r="K914" s="13">
        <f t="shared" ca="1" si="33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1682</v>
      </c>
      <c r="F915" s="12" t="s">
        <v>920</v>
      </c>
      <c r="G915" s="15" t="s">
        <v>2998</v>
      </c>
      <c r="H915" s="10" t="s">
        <v>8</v>
      </c>
      <c r="I915" s="12" t="s">
        <v>2423</v>
      </c>
      <c r="J915" s="9">
        <f t="shared" si="32"/>
        <v>2004</v>
      </c>
      <c r="K915" s="13">
        <f t="shared" ca="1" si="33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1683</v>
      </c>
      <c r="F916" s="12" t="s">
        <v>921</v>
      </c>
      <c r="G916" s="15" t="s">
        <v>2998</v>
      </c>
      <c r="H916" s="10" t="s">
        <v>9</v>
      </c>
      <c r="I916" s="12" t="s">
        <v>2424</v>
      </c>
      <c r="J916" s="9">
        <f t="shared" si="32"/>
        <v>2004</v>
      </c>
      <c r="K916" s="13">
        <f t="shared" ca="1" si="33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1684</v>
      </c>
      <c r="F917" s="12" t="s">
        <v>922</v>
      </c>
      <c r="G917" s="15" t="s">
        <v>2998</v>
      </c>
      <c r="H917" s="10" t="s">
        <v>8</v>
      </c>
      <c r="I917" s="12" t="s">
        <v>2391</v>
      </c>
      <c r="J917" s="9">
        <f t="shared" si="32"/>
        <v>2004</v>
      </c>
      <c r="K917" s="13">
        <f t="shared" ca="1" si="33"/>
        <v>13</v>
      </c>
      <c r="L917">
        <v>2004</v>
      </c>
      <c r="N917" s="20"/>
    </row>
    <row r="918" spans="1:14" ht="22.5" hidden="1" customHeight="1" x14ac:dyDescent="0.25">
      <c r="A918" s="17" t="s">
        <v>3001</v>
      </c>
      <c r="B918" s="17"/>
      <c r="C918" s="10">
        <v>8</v>
      </c>
      <c r="D918" s="10" t="s">
        <v>1670</v>
      </c>
      <c r="E918" s="11" t="s">
        <v>1686</v>
      </c>
      <c r="F918" s="12" t="s">
        <v>923</v>
      </c>
      <c r="G918" s="15" t="s">
        <v>2998</v>
      </c>
      <c r="H918" s="10" t="s">
        <v>8</v>
      </c>
      <c r="I918" s="12" t="s">
        <v>2343</v>
      </c>
      <c r="J918" s="9">
        <f t="shared" si="32"/>
        <v>2004</v>
      </c>
      <c r="K918" s="13">
        <f t="shared" ca="1" si="33"/>
        <v>13</v>
      </c>
      <c r="L918">
        <v>2004</v>
      </c>
      <c r="N918" s="20"/>
    </row>
    <row r="919" spans="1:14" ht="22.5" hidden="1" customHeight="1" x14ac:dyDescent="0.25">
      <c r="A919" s="17"/>
      <c r="B919" s="17"/>
      <c r="C919" s="10">
        <v>8</v>
      </c>
      <c r="D919" s="10" t="s">
        <v>1670</v>
      </c>
      <c r="E919" s="11" t="s">
        <v>1687</v>
      </c>
      <c r="F919" s="12" t="s">
        <v>924</v>
      </c>
      <c r="G919" s="15" t="s">
        <v>2998</v>
      </c>
      <c r="H919" s="10" t="s">
        <v>9</v>
      </c>
      <c r="I919" s="12" t="s">
        <v>2425</v>
      </c>
      <c r="J919" s="9">
        <f t="shared" si="32"/>
        <v>2004</v>
      </c>
      <c r="K919" s="13">
        <f t="shared" ca="1" si="33"/>
        <v>13</v>
      </c>
      <c r="L919">
        <v>2004</v>
      </c>
      <c r="N919" s="20"/>
    </row>
    <row r="920" spans="1:14" ht="22.5" hidden="1" customHeight="1" x14ac:dyDescent="0.25">
      <c r="A920" s="17" t="s">
        <v>3001</v>
      </c>
      <c r="B920" s="17"/>
      <c r="C920" s="10">
        <v>8</v>
      </c>
      <c r="D920" s="10" t="s">
        <v>1670</v>
      </c>
      <c r="E920" s="11" t="s">
        <v>1688</v>
      </c>
      <c r="F920" s="12" t="s">
        <v>925</v>
      </c>
      <c r="G920" s="15" t="s">
        <v>2998</v>
      </c>
      <c r="H920" s="10" t="s">
        <v>9</v>
      </c>
      <c r="I920" s="12" t="s">
        <v>2426</v>
      </c>
      <c r="J920" s="9">
        <f t="shared" si="32"/>
        <v>2004</v>
      </c>
      <c r="K920" s="13">
        <f t="shared" ca="1" si="33"/>
        <v>13</v>
      </c>
      <c r="L920">
        <v>2004</v>
      </c>
      <c r="N920" s="20"/>
    </row>
    <row r="921" spans="1:14" ht="22.5" hidden="1" customHeight="1" x14ac:dyDescent="0.25">
      <c r="A921" s="17"/>
      <c r="B921" s="17"/>
      <c r="C921" s="10">
        <v>8</v>
      </c>
      <c r="D921" s="10" t="s">
        <v>1670</v>
      </c>
      <c r="E921" s="11" t="s">
        <v>1689</v>
      </c>
      <c r="F921" s="12" t="s">
        <v>926</v>
      </c>
      <c r="G921" s="15" t="s">
        <v>2997</v>
      </c>
      <c r="H921" s="10" t="s">
        <v>8</v>
      </c>
      <c r="I921" s="12" t="s">
        <v>2427</v>
      </c>
      <c r="J921" s="9">
        <f t="shared" si="32"/>
        <v>2001</v>
      </c>
      <c r="K921" s="13">
        <f t="shared" ca="1" si="33"/>
        <v>16</v>
      </c>
      <c r="L921">
        <v>2001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1690</v>
      </c>
      <c r="F922" s="12" t="s">
        <v>927</v>
      </c>
      <c r="G922" s="15" t="s">
        <v>2998</v>
      </c>
      <c r="H922" s="10" t="s">
        <v>8</v>
      </c>
      <c r="I922" s="12" t="s">
        <v>2406</v>
      </c>
      <c r="J922" s="9">
        <f t="shared" si="32"/>
        <v>2004</v>
      </c>
      <c r="K922" s="13">
        <f t="shared" ca="1" si="33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1691</v>
      </c>
      <c r="F923" s="12" t="s">
        <v>928</v>
      </c>
      <c r="G923" s="15" t="s">
        <v>2998</v>
      </c>
      <c r="H923" s="10" t="s">
        <v>9</v>
      </c>
      <c r="I923" s="12" t="s">
        <v>2428</v>
      </c>
      <c r="J923" s="9">
        <f t="shared" si="32"/>
        <v>2004</v>
      </c>
      <c r="K923" s="13">
        <f t="shared" ca="1" si="33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1692</v>
      </c>
      <c r="F924" s="12" t="s">
        <v>929</v>
      </c>
      <c r="G924" s="15" t="s">
        <v>2998</v>
      </c>
      <c r="H924" s="10" t="s">
        <v>9</v>
      </c>
      <c r="I924" s="12" t="s">
        <v>2429</v>
      </c>
      <c r="J924" s="9">
        <f t="shared" si="32"/>
        <v>2004</v>
      </c>
      <c r="K924" s="13">
        <f t="shared" ca="1" si="33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1693</v>
      </c>
      <c r="F925" s="12" t="s">
        <v>930</v>
      </c>
      <c r="G925" s="15" t="s">
        <v>2998</v>
      </c>
      <c r="H925" s="10" t="s">
        <v>8</v>
      </c>
      <c r="I925" s="12" t="s">
        <v>2430</v>
      </c>
      <c r="J925" s="9">
        <f t="shared" si="32"/>
        <v>2004</v>
      </c>
      <c r="K925" s="13">
        <f t="shared" ca="1" si="33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1695</v>
      </c>
      <c r="F926" s="12" t="s">
        <v>931</v>
      </c>
      <c r="G926" s="15" t="s">
        <v>2998</v>
      </c>
      <c r="H926" s="10" t="s">
        <v>9</v>
      </c>
      <c r="I926" s="12" t="s">
        <v>2337</v>
      </c>
      <c r="J926" s="9">
        <f t="shared" si="32"/>
        <v>2004</v>
      </c>
      <c r="K926" s="13">
        <f t="shared" ca="1" si="33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1696</v>
      </c>
      <c r="F927" s="12" t="s">
        <v>932</v>
      </c>
      <c r="G927" s="15" t="s">
        <v>2998</v>
      </c>
      <c r="H927" s="10" t="s">
        <v>9</v>
      </c>
      <c r="I927" s="12" t="s">
        <v>2431</v>
      </c>
      <c r="J927" s="9">
        <f t="shared" si="32"/>
        <v>2004</v>
      </c>
      <c r="K927" s="13">
        <f t="shared" ca="1" si="33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1697</v>
      </c>
      <c r="F928" s="12" t="s">
        <v>933</v>
      </c>
      <c r="G928" s="15" t="s">
        <v>2998</v>
      </c>
      <c r="H928" s="10" t="s">
        <v>9</v>
      </c>
      <c r="I928" s="12" t="s">
        <v>2432</v>
      </c>
      <c r="J928" s="9">
        <f t="shared" si="32"/>
        <v>2004</v>
      </c>
      <c r="K928" s="13">
        <f t="shared" ca="1" si="33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1698</v>
      </c>
      <c r="F929" s="12" t="s">
        <v>934</v>
      </c>
      <c r="G929" s="15" t="s">
        <v>2998</v>
      </c>
      <c r="H929" s="10" t="s">
        <v>9</v>
      </c>
      <c r="I929" s="12" t="s">
        <v>2365</v>
      </c>
      <c r="J929" s="9">
        <f t="shared" si="32"/>
        <v>2004</v>
      </c>
      <c r="K929" s="13">
        <f t="shared" ca="1" si="33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1699</v>
      </c>
      <c r="F930" s="12" t="s">
        <v>935</v>
      </c>
      <c r="G930" s="15" t="s">
        <v>2998</v>
      </c>
      <c r="H930" s="10" t="s">
        <v>9</v>
      </c>
      <c r="I930" s="12" t="s">
        <v>2332</v>
      </c>
      <c r="J930" s="9">
        <f t="shared" si="32"/>
        <v>2004</v>
      </c>
      <c r="K930" s="13">
        <f t="shared" ca="1" si="33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1701</v>
      </c>
      <c r="F931" s="12" t="s">
        <v>936</v>
      </c>
      <c r="G931" s="15" t="s">
        <v>2998</v>
      </c>
      <c r="H931" s="10" t="s">
        <v>8</v>
      </c>
      <c r="I931" s="12" t="s">
        <v>2433</v>
      </c>
      <c r="J931" s="9">
        <f t="shared" si="32"/>
        <v>2004</v>
      </c>
      <c r="K931" s="13">
        <f t="shared" ca="1" si="33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1702</v>
      </c>
      <c r="F932" s="12" t="s">
        <v>937</v>
      </c>
      <c r="G932" s="15" t="s">
        <v>2998</v>
      </c>
      <c r="H932" s="10" t="s">
        <v>9</v>
      </c>
      <c r="I932" s="12" t="s">
        <v>2434</v>
      </c>
      <c r="J932" s="9">
        <f t="shared" si="32"/>
        <v>2004</v>
      </c>
      <c r="K932" s="13">
        <f t="shared" ca="1" si="33"/>
        <v>13</v>
      </c>
      <c r="L932">
        <v>2004</v>
      </c>
      <c r="N932" s="20"/>
    </row>
    <row r="933" spans="1:14" ht="22.5" hidden="1" customHeight="1" x14ac:dyDescent="0.25">
      <c r="A933" s="17" t="s">
        <v>3001</v>
      </c>
      <c r="B933" s="17"/>
      <c r="C933" s="10">
        <v>8</v>
      </c>
      <c r="D933" s="10" t="s">
        <v>1670</v>
      </c>
      <c r="E933" s="11" t="s">
        <v>1703</v>
      </c>
      <c r="F933" s="12" t="s">
        <v>938</v>
      </c>
      <c r="G933" s="15" t="s">
        <v>2998</v>
      </c>
      <c r="H933" s="10" t="s">
        <v>8</v>
      </c>
      <c r="I933" s="12" t="s">
        <v>2435</v>
      </c>
      <c r="J933" s="9">
        <f t="shared" si="32"/>
        <v>2003</v>
      </c>
      <c r="K933" s="13">
        <f t="shared" ca="1" si="33"/>
        <v>14</v>
      </c>
      <c r="L933">
        <v>2003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1704</v>
      </c>
      <c r="F934" s="12" t="s">
        <v>939</v>
      </c>
      <c r="G934" s="15" t="s">
        <v>2998</v>
      </c>
      <c r="H934" s="10" t="s">
        <v>8</v>
      </c>
      <c r="I934" s="12" t="s">
        <v>2406</v>
      </c>
      <c r="J934" s="9">
        <f t="shared" si="32"/>
        <v>2004</v>
      </c>
      <c r="K934" s="13">
        <f t="shared" ca="1" si="33"/>
        <v>13</v>
      </c>
      <c r="L934">
        <v>2004</v>
      </c>
      <c r="N934" s="20"/>
    </row>
    <row r="935" spans="1:14" ht="22.5" hidden="1" customHeight="1" x14ac:dyDescent="0.25">
      <c r="A935" s="17"/>
      <c r="B935" s="17"/>
      <c r="C935" s="10">
        <v>8</v>
      </c>
      <c r="D935" s="10" t="s">
        <v>1670</v>
      </c>
      <c r="E935" s="11" t="s">
        <v>1705</v>
      </c>
      <c r="F935" s="12" t="s">
        <v>940</v>
      </c>
      <c r="G935" s="15" t="s">
        <v>2997</v>
      </c>
      <c r="H935" s="10" t="s">
        <v>8</v>
      </c>
      <c r="I935" s="12" t="s">
        <v>2436</v>
      </c>
      <c r="J935" s="9">
        <f t="shared" si="32"/>
        <v>2000</v>
      </c>
      <c r="K935" s="13">
        <f t="shared" ca="1" si="33"/>
        <v>17</v>
      </c>
      <c r="L935">
        <v>2000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1706</v>
      </c>
      <c r="F936" s="12" t="s">
        <v>941</v>
      </c>
      <c r="G936" s="15" t="s">
        <v>2998</v>
      </c>
      <c r="H936" s="10" t="s">
        <v>8</v>
      </c>
      <c r="I936" s="12" t="s">
        <v>2365</v>
      </c>
      <c r="J936" s="9">
        <f t="shared" si="32"/>
        <v>2004</v>
      </c>
      <c r="K936" s="13">
        <f t="shared" ca="1" si="33"/>
        <v>13</v>
      </c>
      <c r="L936">
        <v>2004</v>
      </c>
      <c r="N936" s="20"/>
    </row>
    <row r="937" spans="1:14" ht="22.5" hidden="1" customHeight="1" x14ac:dyDescent="0.25">
      <c r="A937" s="17" t="s">
        <v>3001</v>
      </c>
      <c r="B937" s="17"/>
      <c r="C937" s="10">
        <v>8</v>
      </c>
      <c r="D937" s="10" t="s">
        <v>1670</v>
      </c>
      <c r="E937" s="11" t="s">
        <v>1707</v>
      </c>
      <c r="F937" s="12" t="s">
        <v>942</v>
      </c>
      <c r="G937" s="15" t="s">
        <v>2998</v>
      </c>
      <c r="H937" s="10" t="s">
        <v>8</v>
      </c>
      <c r="I937" s="12" t="s">
        <v>2324</v>
      </c>
      <c r="J937" s="9">
        <f t="shared" si="32"/>
        <v>2004</v>
      </c>
      <c r="K937" s="13">
        <f t="shared" ca="1" si="33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1681</v>
      </c>
      <c r="F938" s="12" t="s">
        <v>943</v>
      </c>
      <c r="G938" s="15" t="s">
        <v>2998</v>
      </c>
      <c r="H938" s="10" t="s">
        <v>8</v>
      </c>
      <c r="I938" s="12" t="s">
        <v>2402</v>
      </c>
      <c r="J938" s="9">
        <f t="shared" si="32"/>
        <v>2004</v>
      </c>
      <c r="K938" s="13">
        <f t="shared" ca="1" si="33"/>
        <v>13</v>
      </c>
      <c r="L938">
        <v>2004</v>
      </c>
      <c r="N938" s="20"/>
    </row>
    <row r="939" spans="1:14" ht="22.5" hidden="1" customHeight="1" x14ac:dyDescent="0.25">
      <c r="A939" s="17" t="s">
        <v>3002</v>
      </c>
      <c r="B939" s="17"/>
      <c r="C939" s="10">
        <v>8</v>
      </c>
      <c r="D939" s="10" t="s">
        <v>1671</v>
      </c>
      <c r="E939" s="11" t="s">
        <v>1682</v>
      </c>
      <c r="F939" s="12" t="s">
        <v>944</v>
      </c>
      <c r="G939" s="15" t="s">
        <v>2998</v>
      </c>
      <c r="H939" s="10" t="s">
        <v>8</v>
      </c>
      <c r="I939" s="12" t="s">
        <v>2318</v>
      </c>
      <c r="J939" s="9">
        <f t="shared" si="32"/>
        <v>2004</v>
      </c>
      <c r="K939" s="13">
        <f t="shared" ca="1" si="33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1683</v>
      </c>
      <c r="F940" s="12" t="s">
        <v>945</v>
      </c>
      <c r="G940" s="15" t="s">
        <v>2998</v>
      </c>
      <c r="H940" s="10" t="s">
        <v>8</v>
      </c>
      <c r="I940" s="12" t="s">
        <v>2311</v>
      </c>
      <c r="J940" s="9">
        <f t="shared" si="32"/>
        <v>2004</v>
      </c>
      <c r="K940" s="13">
        <f t="shared" ca="1" si="33"/>
        <v>13</v>
      </c>
      <c r="L940">
        <v>2004</v>
      </c>
      <c r="N940" s="20"/>
    </row>
    <row r="941" spans="1:14" ht="22.5" hidden="1" customHeight="1" x14ac:dyDescent="0.25">
      <c r="A941" s="17"/>
      <c r="B941" s="17"/>
      <c r="C941" s="10">
        <v>8</v>
      </c>
      <c r="D941" s="10" t="s">
        <v>1671</v>
      </c>
      <c r="E941" s="11" t="s">
        <v>1684</v>
      </c>
      <c r="F941" s="12" t="s">
        <v>946</v>
      </c>
      <c r="G941" s="15" t="s">
        <v>2998</v>
      </c>
      <c r="H941" s="10" t="s">
        <v>9</v>
      </c>
      <c r="I941" s="12" t="s">
        <v>2398</v>
      </c>
      <c r="J941" s="9">
        <f t="shared" si="32"/>
        <v>2004</v>
      </c>
      <c r="K941" s="13">
        <f t="shared" ca="1" si="33"/>
        <v>13</v>
      </c>
      <c r="L941">
        <v>2004</v>
      </c>
      <c r="N941" s="20"/>
    </row>
    <row r="942" spans="1:14" ht="22.5" hidden="1" customHeight="1" x14ac:dyDescent="0.25">
      <c r="A942" s="17" t="s">
        <v>3002</v>
      </c>
      <c r="B942" s="17"/>
      <c r="C942" s="10">
        <v>8</v>
      </c>
      <c r="D942" s="10" t="s">
        <v>1671</v>
      </c>
      <c r="E942" s="11" t="s">
        <v>1685</v>
      </c>
      <c r="F942" s="12" t="s">
        <v>947</v>
      </c>
      <c r="G942" s="15" t="s">
        <v>2998</v>
      </c>
      <c r="H942" s="10" t="s">
        <v>8</v>
      </c>
      <c r="I942" s="12" t="s">
        <v>2345</v>
      </c>
      <c r="J942" s="9">
        <f t="shared" si="32"/>
        <v>2004</v>
      </c>
      <c r="K942" s="13">
        <f t="shared" ca="1" si="33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1686</v>
      </c>
      <c r="F943" s="12" t="s">
        <v>948</v>
      </c>
      <c r="G943" s="15" t="s">
        <v>2998</v>
      </c>
      <c r="H943" s="10" t="s">
        <v>9</v>
      </c>
      <c r="I943" s="12" t="s">
        <v>2437</v>
      </c>
      <c r="J943" s="9">
        <f t="shared" si="32"/>
        <v>2004</v>
      </c>
      <c r="K943" s="13">
        <f t="shared" ca="1" si="33"/>
        <v>13</v>
      </c>
      <c r="L943">
        <v>2004</v>
      </c>
      <c r="N943" s="20"/>
    </row>
    <row r="944" spans="1:14" ht="22.5" hidden="1" customHeight="1" x14ac:dyDescent="0.25">
      <c r="A944" s="17"/>
      <c r="B944" s="17"/>
      <c r="C944" s="10">
        <v>8</v>
      </c>
      <c r="D944" s="10" t="s">
        <v>1671</v>
      </c>
      <c r="E944" s="11" t="s">
        <v>1688</v>
      </c>
      <c r="F944" s="12" t="s">
        <v>949</v>
      </c>
      <c r="G944" s="15" t="s">
        <v>2998</v>
      </c>
      <c r="H944" s="10" t="s">
        <v>8</v>
      </c>
      <c r="I944" s="12" t="s">
        <v>2354</v>
      </c>
      <c r="J944" s="9">
        <f t="shared" si="32"/>
        <v>2004</v>
      </c>
      <c r="K944" s="13">
        <f t="shared" ca="1" si="33"/>
        <v>13</v>
      </c>
      <c r="L944">
        <v>2004</v>
      </c>
      <c r="N944" s="20"/>
    </row>
    <row r="945" spans="1:14" ht="22.5" hidden="1" customHeight="1" x14ac:dyDescent="0.25">
      <c r="A945" s="17" t="s">
        <v>3002</v>
      </c>
      <c r="B945" s="17"/>
      <c r="C945" s="10">
        <v>8</v>
      </c>
      <c r="D945" s="10" t="s">
        <v>1671</v>
      </c>
      <c r="E945" s="11" t="s">
        <v>1689</v>
      </c>
      <c r="F945" s="12" t="s">
        <v>950</v>
      </c>
      <c r="G945" s="15" t="s">
        <v>2998</v>
      </c>
      <c r="H945" s="10" t="s">
        <v>8</v>
      </c>
      <c r="I945" s="12" t="s">
        <v>2399</v>
      </c>
      <c r="J945" s="9">
        <f t="shared" si="32"/>
        <v>2004</v>
      </c>
      <c r="K945" s="13">
        <f t="shared" ca="1" si="33"/>
        <v>13</v>
      </c>
      <c r="L945">
        <v>2004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1690</v>
      </c>
      <c r="F946" s="12" t="s">
        <v>951</v>
      </c>
      <c r="G946" s="15" t="s">
        <v>2998</v>
      </c>
      <c r="H946" s="10" t="s">
        <v>8</v>
      </c>
      <c r="I946" s="12" t="s">
        <v>2438</v>
      </c>
      <c r="J946" s="9">
        <f t="shared" si="32"/>
        <v>2003</v>
      </c>
      <c r="K946" s="13">
        <f t="shared" ca="1" si="33"/>
        <v>14</v>
      </c>
      <c r="L946">
        <v>2003</v>
      </c>
      <c r="N946" s="20"/>
    </row>
    <row r="947" spans="1:14" ht="22.5" hidden="1" customHeight="1" x14ac:dyDescent="0.25">
      <c r="A947" s="17"/>
      <c r="B947" s="17"/>
      <c r="C947" s="10">
        <v>8</v>
      </c>
      <c r="D947" s="10" t="s">
        <v>1671</v>
      </c>
      <c r="E947" s="11" t="s">
        <v>1691</v>
      </c>
      <c r="F947" s="12" t="s">
        <v>952</v>
      </c>
      <c r="G947" s="15" t="s">
        <v>2998</v>
      </c>
      <c r="H947" s="10" t="s">
        <v>8</v>
      </c>
      <c r="I947" s="12" t="s">
        <v>2312</v>
      </c>
      <c r="J947" s="9">
        <f t="shared" si="32"/>
        <v>2004</v>
      </c>
      <c r="K947" s="13">
        <f t="shared" ca="1" si="33"/>
        <v>13</v>
      </c>
      <c r="L947">
        <v>2004</v>
      </c>
      <c r="N947" s="20"/>
    </row>
    <row r="948" spans="1:14" ht="22.5" hidden="1" customHeight="1" x14ac:dyDescent="0.25">
      <c r="A948" s="17" t="s">
        <v>3002</v>
      </c>
      <c r="B948" s="17"/>
      <c r="C948" s="10">
        <v>8</v>
      </c>
      <c r="D948" s="10" t="s">
        <v>1671</v>
      </c>
      <c r="E948" s="11" t="s">
        <v>1692</v>
      </c>
      <c r="F948" s="12" t="s">
        <v>953</v>
      </c>
      <c r="G948" s="15" t="s">
        <v>2998</v>
      </c>
      <c r="H948" s="10" t="s">
        <v>8</v>
      </c>
      <c r="I948" s="12" t="s">
        <v>2439</v>
      </c>
      <c r="J948" s="9">
        <f t="shared" si="32"/>
        <v>2004</v>
      </c>
      <c r="K948" s="13">
        <f t="shared" ca="1" si="33"/>
        <v>13</v>
      </c>
      <c r="L948">
        <v>2004</v>
      </c>
      <c r="N948" s="20"/>
    </row>
    <row r="949" spans="1:14" ht="22.5" hidden="1" customHeight="1" x14ac:dyDescent="0.25">
      <c r="A949" s="17"/>
      <c r="B949" s="17"/>
      <c r="C949" s="10">
        <v>8</v>
      </c>
      <c r="D949" s="10" t="s">
        <v>1671</v>
      </c>
      <c r="E949" s="11" t="s">
        <v>1693</v>
      </c>
      <c r="F949" s="12" t="s">
        <v>954</v>
      </c>
      <c r="G949" s="15" t="s">
        <v>2998</v>
      </c>
      <c r="H949" s="10" t="s">
        <v>8</v>
      </c>
      <c r="I949" s="12" t="s">
        <v>2440</v>
      </c>
      <c r="J949" s="9">
        <f t="shared" si="32"/>
        <v>2004</v>
      </c>
      <c r="K949" s="13">
        <f t="shared" ca="1" si="33"/>
        <v>13</v>
      </c>
      <c r="L949">
        <v>2004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1694</v>
      </c>
      <c r="F950" s="12" t="s">
        <v>955</v>
      </c>
      <c r="G950" s="15" t="s">
        <v>2997</v>
      </c>
      <c r="H950" s="10" t="s">
        <v>9</v>
      </c>
      <c r="I950" s="12" t="s">
        <v>2441</v>
      </c>
      <c r="J950" s="9">
        <f t="shared" si="32"/>
        <v>2002</v>
      </c>
      <c r="K950" s="13">
        <f t="shared" ca="1" si="33"/>
        <v>15</v>
      </c>
      <c r="L950">
        <v>2002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1695</v>
      </c>
      <c r="F951" s="12" t="s">
        <v>956</v>
      </c>
      <c r="G951" s="15" t="s">
        <v>2998</v>
      </c>
      <c r="H951" s="10" t="s">
        <v>9</v>
      </c>
      <c r="I951" s="12" t="s">
        <v>2350</v>
      </c>
      <c r="J951" s="9">
        <f t="shared" si="32"/>
        <v>2004</v>
      </c>
      <c r="K951" s="13">
        <f t="shared" ca="1" si="33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1696</v>
      </c>
      <c r="F952" s="12" t="s">
        <v>957</v>
      </c>
      <c r="G952" s="15" t="s">
        <v>2998</v>
      </c>
      <c r="H952" s="10" t="s">
        <v>8</v>
      </c>
      <c r="I952" s="12" t="s">
        <v>2442</v>
      </c>
      <c r="J952" s="9">
        <f t="shared" si="32"/>
        <v>2004</v>
      </c>
      <c r="K952" s="13">
        <f t="shared" ca="1" si="33"/>
        <v>13</v>
      </c>
      <c r="L952">
        <v>2004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1697</v>
      </c>
      <c r="F953" s="12" t="s">
        <v>958</v>
      </c>
      <c r="G953" s="15" t="s">
        <v>2998</v>
      </c>
      <c r="H953" s="10" t="s">
        <v>8</v>
      </c>
      <c r="I953" s="12" t="s">
        <v>2443</v>
      </c>
      <c r="J953" s="9">
        <f t="shared" si="32"/>
        <v>2003</v>
      </c>
      <c r="K953" s="13">
        <f t="shared" ca="1" si="33"/>
        <v>14</v>
      </c>
      <c r="L953">
        <v>2003</v>
      </c>
      <c r="N953" s="20"/>
    </row>
    <row r="954" spans="1:14" ht="22.5" hidden="1" customHeight="1" x14ac:dyDescent="0.25">
      <c r="A954" s="17" t="s">
        <v>3002</v>
      </c>
      <c r="B954" s="17"/>
      <c r="C954" s="10">
        <v>8</v>
      </c>
      <c r="D954" s="10" t="s">
        <v>1671</v>
      </c>
      <c r="E954" s="11" t="s">
        <v>1698</v>
      </c>
      <c r="F954" s="12" t="s">
        <v>959</v>
      </c>
      <c r="G954" s="15" t="s">
        <v>2998</v>
      </c>
      <c r="H954" s="10" t="s">
        <v>8</v>
      </c>
      <c r="I954" s="12" t="s">
        <v>2094</v>
      </c>
      <c r="J954" s="9">
        <f t="shared" si="32"/>
        <v>2004</v>
      </c>
      <c r="K954" s="13">
        <f t="shared" ca="1" si="33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1699</v>
      </c>
      <c r="F955" s="12" t="s">
        <v>960</v>
      </c>
      <c r="G955" s="15" t="s">
        <v>2998</v>
      </c>
      <c r="H955" s="10" t="s">
        <v>9</v>
      </c>
      <c r="I955" s="12" t="s">
        <v>2345</v>
      </c>
      <c r="J955" s="9">
        <f t="shared" si="32"/>
        <v>2004</v>
      </c>
      <c r="K955" s="13">
        <f t="shared" ca="1" si="33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1700</v>
      </c>
      <c r="F956" s="12" t="s">
        <v>961</v>
      </c>
      <c r="G956" s="15" t="s">
        <v>2998</v>
      </c>
      <c r="H956" s="10" t="s">
        <v>9</v>
      </c>
      <c r="I956" s="12" t="s">
        <v>2378</v>
      </c>
      <c r="J956" s="9">
        <f t="shared" si="32"/>
        <v>2004</v>
      </c>
      <c r="K956" s="13">
        <f t="shared" ca="1" si="33"/>
        <v>13</v>
      </c>
      <c r="L956">
        <v>2004</v>
      </c>
      <c r="N956" s="20"/>
    </row>
    <row r="957" spans="1:14" ht="22.5" hidden="1" customHeight="1" x14ac:dyDescent="0.25">
      <c r="A957" s="17"/>
      <c r="B957" s="17"/>
      <c r="C957" s="10">
        <v>8</v>
      </c>
      <c r="D957" s="10" t="s">
        <v>1671</v>
      </c>
      <c r="E957" s="11" t="s">
        <v>1701</v>
      </c>
      <c r="F957" s="12" t="s">
        <v>962</v>
      </c>
      <c r="G957" s="15" t="s">
        <v>2998</v>
      </c>
      <c r="H957" s="10" t="s">
        <v>9</v>
      </c>
      <c r="I957" s="12" t="s">
        <v>2444</v>
      </c>
      <c r="J957" s="9">
        <f t="shared" si="32"/>
        <v>2004</v>
      </c>
      <c r="K957" s="13">
        <f t="shared" ca="1" si="33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1702</v>
      </c>
      <c r="F958" s="12" t="s">
        <v>963</v>
      </c>
      <c r="G958" s="15" t="s">
        <v>2998</v>
      </c>
      <c r="H958" s="10" t="s">
        <v>8</v>
      </c>
      <c r="I958" s="12" t="s">
        <v>2343</v>
      </c>
      <c r="J958" s="9">
        <f t="shared" si="32"/>
        <v>2004</v>
      </c>
      <c r="K958" s="13">
        <f t="shared" ca="1" si="33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1703</v>
      </c>
      <c r="F959" s="12" t="s">
        <v>964</v>
      </c>
      <c r="G959" s="15" t="s">
        <v>2998</v>
      </c>
      <c r="H959" s="10" t="s">
        <v>9</v>
      </c>
      <c r="I959" s="12" t="s">
        <v>2365</v>
      </c>
      <c r="J959" s="9">
        <f t="shared" si="32"/>
        <v>2004</v>
      </c>
      <c r="K959" s="13">
        <f t="shared" ca="1" si="33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1704</v>
      </c>
      <c r="F960" s="12" t="s">
        <v>965</v>
      </c>
      <c r="G960" s="15" t="s">
        <v>2998</v>
      </c>
      <c r="H960" s="10" t="s">
        <v>8</v>
      </c>
      <c r="I960" s="12" t="s">
        <v>2094</v>
      </c>
      <c r="J960" s="9">
        <f t="shared" si="32"/>
        <v>2004</v>
      </c>
      <c r="K960" s="13">
        <f t="shared" ca="1" si="33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1705</v>
      </c>
      <c r="F961" s="12" t="s">
        <v>966</v>
      </c>
      <c r="G961" s="15" t="s">
        <v>2998</v>
      </c>
      <c r="H961" s="10" t="s">
        <v>9</v>
      </c>
      <c r="I961" s="12" t="s">
        <v>2445</v>
      </c>
      <c r="J961" s="9">
        <f t="shared" si="32"/>
        <v>2004</v>
      </c>
      <c r="K961" s="13">
        <f t="shared" ca="1" si="33"/>
        <v>13</v>
      </c>
      <c r="L961">
        <v>2004</v>
      </c>
      <c r="N961" s="20"/>
    </row>
    <row r="962" spans="1:14" ht="22.5" hidden="1" customHeight="1" x14ac:dyDescent="0.25">
      <c r="A962" s="17" t="s">
        <v>3002</v>
      </c>
      <c r="B962" s="17"/>
      <c r="C962" s="10">
        <v>8</v>
      </c>
      <c r="D962" s="10" t="s">
        <v>1671</v>
      </c>
      <c r="E962" s="11" t="s">
        <v>1706</v>
      </c>
      <c r="F962" s="12" t="s">
        <v>967</v>
      </c>
      <c r="G962" s="15" t="s">
        <v>2998</v>
      </c>
      <c r="H962" s="10" t="s">
        <v>9</v>
      </c>
      <c r="I962" s="12" t="s">
        <v>2183</v>
      </c>
      <c r="J962" s="9">
        <f t="shared" si="32"/>
        <v>2004</v>
      </c>
      <c r="K962" s="13">
        <f t="shared" ca="1" si="33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1707</v>
      </c>
      <c r="F963" s="12" t="s">
        <v>968</v>
      </c>
      <c r="G963" s="15" t="s">
        <v>2998</v>
      </c>
      <c r="H963" s="10" t="s">
        <v>8</v>
      </c>
      <c r="I963" s="12" t="s">
        <v>2315</v>
      </c>
      <c r="J963" s="9">
        <f t="shared" si="32"/>
        <v>2004</v>
      </c>
      <c r="K963" s="13">
        <f t="shared" ca="1" si="33"/>
        <v>13</v>
      </c>
      <c r="L963">
        <v>2004</v>
      </c>
      <c r="N963" s="20"/>
    </row>
    <row r="964" spans="1:14" ht="22.5" hidden="1" customHeight="1" x14ac:dyDescent="0.25">
      <c r="A964" s="17"/>
      <c r="B964" s="17"/>
      <c r="C964" s="10">
        <v>8</v>
      </c>
      <c r="D964" s="10" t="s">
        <v>1671</v>
      </c>
      <c r="E964" s="11" t="s">
        <v>1708</v>
      </c>
      <c r="F964" s="12" t="s">
        <v>969</v>
      </c>
      <c r="G964" s="15" t="s">
        <v>2998</v>
      </c>
      <c r="H964" s="10" t="s">
        <v>9</v>
      </c>
      <c r="I964" s="12" t="s">
        <v>2446</v>
      </c>
      <c r="J964" s="9">
        <f t="shared" si="32"/>
        <v>2004</v>
      </c>
      <c r="K964" s="13">
        <f t="shared" ca="1" si="33"/>
        <v>13</v>
      </c>
      <c r="L964">
        <v>2004</v>
      </c>
      <c r="N964" s="20"/>
    </row>
    <row r="965" spans="1:14" ht="22.5" hidden="1" customHeight="1" x14ac:dyDescent="0.25">
      <c r="A965" s="17" t="s">
        <v>3002</v>
      </c>
      <c r="B965" s="17"/>
      <c r="C965" s="10">
        <v>8</v>
      </c>
      <c r="D965" s="10" t="s">
        <v>1671</v>
      </c>
      <c r="E965" s="11" t="s">
        <v>1709</v>
      </c>
      <c r="F965" s="12" t="s">
        <v>970</v>
      </c>
      <c r="G965" s="15" t="s">
        <v>2998</v>
      </c>
      <c r="H965" s="10" t="s">
        <v>8</v>
      </c>
      <c r="I965" s="12" t="s">
        <v>2308</v>
      </c>
      <c r="J965" s="9">
        <f t="shared" ref="J965:J1028" si="34">YEAR(I965)</f>
        <v>2004</v>
      </c>
      <c r="K965" s="13">
        <f t="shared" ref="K965:K1028" ca="1" si="35">(YEAR(NOW())-YEAR(I965))</f>
        <v>13</v>
      </c>
      <c r="L965">
        <v>2004</v>
      </c>
      <c r="N965" s="20"/>
    </row>
    <row r="966" spans="1:14" ht="22.5" hidden="1" customHeight="1" x14ac:dyDescent="0.25">
      <c r="A966" s="17" t="s">
        <v>3001</v>
      </c>
      <c r="B966" s="17"/>
      <c r="C966" s="10">
        <v>9</v>
      </c>
      <c r="D966" s="10" t="s">
        <v>1665</v>
      </c>
      <c r="E966" s="11" t="s">
        <v>1681</v>
      </c>
      <c r="F966" s="12" t="s">
        <v>971</v>
      </c>
      <c r="G966" s="15" t="s">
        <v>2998</v>
      </c>
      <c r="H966" s="10" t="s">
        <v>8</v>
      </c>
      <c r="I966" s="12" t="s">
        <v>2447</v>
      </c>
      <c r="J966" s="9">
        <f t="shared" si="34"/>
        <v>2003</v>
      </c>
      <c r="K966" s="13">
        <f t="shared" ca="1" si="35"/>
        <v>14</v>
      </c>
      <c r="L966">
        <v>2003</v>
      </c>
      <c r="N966" s="20"/>
    </row>
    <row r="967" spans="1:14" ht="22.5" hidden="1" customHeight="1" x14ac:dyDescent="0.25">
      <c r="A967" s="21" t="s">
        <v>3001</v>
      </c>
      <c r="B967" s="21"/>
      <c r="C967" s="10">
        <v>9</v>
      </c>
      <c r="D967" s="10" t="s">
        <v>1665</v>
      </c>
      <c r="E967" s="11" t="s">
        <v>1682</v>
      </c>
      <c r="F967" s="12" t="s">
        <v>972</v>
      </c>
      <c r="G967" s="15" t="s">
        <v>2998</v>
      </c>
      <c r="H967" s="10" t="s">
        <v>8</v>
      </c>
      <c r="I967" s="12" t="s">
        <v>2448</v>
      </c>
      <c r="J967" s="9">
        <f t="shared" si="34"/>
        <v>2003</v>
      </c>
      <c r="K967" s="13">
        <f t="shared" ca="1" si="35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1683</v>
      </c>
      <c r="F968" s="12" t="s">
        <v>973</v>
      </c>
      <c r="G968" s="15" t="s">
        <v>2998</v>
      </c>
      <c r="H968" s="10" t="s">
        <v>9</v>
      </c>
      <c r="I968" s="12" t="s">
        <v>2449</v>
      </c>
      <c r="J968" s="9">
        <f t="shared" si="34"/>
        <v>2003</v>
      </c>
      <c r="K968" s="13">
        <f t="shared" ca="1" si="35"/>
        <v>14</v>
      </c>
      <c r="L968">
        <v>2003</v>
      </c>
      <c r="N968" s="20"/>
    </row>
    <row r="969" spans="1:14" ht="22.5" hidden="1" customHeight="1" x14ac:dyDescent="0.25">
      <c r="A969" s="17"/>
      <c r="B969" s="17"/>
      <c r="C969" s="10">
        <v>9</v>
      </c>
      <c r="D969" s="10" t="s">
        <v>1665</v>
      </c>
      <c r="E969" s="11" t="s">
        <v>1684</v>
      </c>
      <c r="F969" s="12" t="s">
        <v>974</v>
      </c>
      <c r="G969" s="15" t="s">
        <v>2997</v>
      </c>
      <c r="H969" s="10" t="s">
        <v>8</v>
      </c>
      <c r="I969" s="12" t="s">
        <v>2450</v>
      </c>
      <c r="J969" s="9">
        <f t="shared" si="34"/>
        <v>2002</v>
      </c>
      <c r="K969" s="13">
        <f t="shared" ca="1" si="35"/>
        <v>15</v>
      </c>
      <c r="L969">
        <v>2002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1685</v>
      </c>
      <c r="F970" s="12" t="s">
        <v>975</v>
      </c>
      <c r="G970" s="15" t="s">
        <v>2998</v>
      </c>
      <c r="H970" s="10" t="s">
        <v>9</v>
      </c>
      <c r="I970" s="12" t="s">
        <v>2451</v>
      </c>
      <c r="J970" s="9">
        <f t="shared" si="34"/>
        <v>2003</v>
      </c>
      <c r="K970" s="13">
        <f t="shared" ca="1" si="35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1686</v>
      </c>
      <c r="F971" s="12" t="s">
        <v>976</v>
      </c>
      <c r="G971" s="15" t="s">
        <v>2998</v>
      </c>
      <c r="H971" s="10" t="s">
        <v>9</v>
      </c>
      <c r="I971" s="12" t="s">
        <v>2452</v>
      </c>
      <c r="J971" s="9">
        <f t="shared" si="34"/>
        <v>2003</v>
      </c>
      <c r="K971" s="13">
        <f t="shared" ca="1" si="35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1688</v>
      </c>
      <c r="F972" s="12" t="s">
        <v>977</v>
      </c>
      <c r="G972" s="15" t="s">
        <v>2998</v>
      </c>
      <c r="H972" s="10" t="s">
        <v>8</v>
      </c>
      <c r="I972" s="12" t="s">
        <v>2453</v>
      </c>
      <c r="J972" s="9">
        <f t="shared" si="34"/>
        <v>2003</v>
      </c>
      <c r="K972" s="13">
        <f t="shared" ca="1" si="35"/>
        <v>14</v>
      </c>
      <c r="L972">
        <v>2003</v>
      </c>
      <c r="N972" s="20"/>
    </row>
    <row r="973" spans="1:14" ht="22.5" hidden="1" customHeight="1" x14ac:dyDescent="0.25">
      <c r="A973" s="17" t="s">
        <v>3001</v>
      </c>
      <c r="B973" s="17"/>
      <c r="C973" s="10">
        <v>9</v>
      </c>
      <c r="D973" s="10" t="s">
        <v>1665</v>
      </c>
      <c r="E973" s="11" t="s">
        <v>1689</v>
      </c>
      <c r="F973" s="12" t="s">
        <v>978</v>
      </c>
      <c r="G973" s="15" t="s">
        <v>2997</v>
      </c>
      <c r="H973" s="10" t="s">
        <v>8</v>
      </c>
      <c r="I973" s="12" t="s">
        <v>2454</v>
      </c>
      <c r="J973" s="9">
        <f t="shared" si="34"/>
        <v>2001</v>
      </c>
      <c r="K973" s="13">
        <f t="shared" ca="1" si="35"/>
        <v>16</v>
      </c>
      <c r="L973">
        <v>2001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1690</v>
      </c>
      <c r="F974" s="12" t="s">
        <v>979</v>
      </c>
      <c r="G974" s="15" t="s">
        <v>2998</v>
      </c>
      <c r="H974" s="10" t="s">
        <v>9</v>
      </c>
      <c r="I974" s="12" t="s">
        <v>2455</v>
      </c>
      <c r="J974" s="9">
        <f t="shared" si="34"/>
        <v>2003</v>
      </c>
      <c r="K974" s="13">
        <f t="shared" ca="1" si="35"/>
        <v>14</v>
      </c>
      <c r="L974">
        <v>2003</v>
      </c>
      <c r="N974" s="20"/>
    </row>
    <row r="975" spans="1:14" ht="22.5" hidden="1" customHeight="1" x14ac:dyDescent="0.25">
      <c r="A975" s="17"/>
      <c r="B975" s="17"/>
      <c r="C975" s="10">
        <v>9</v>
      </c>
      <c r="D975" s="10" t="s">
        <v>1665</v>
      </c>
      <c r="E975" s="11" t="s">
        <v>1691</v>
      </c>
      <c r="F975" s="12" t="s">
        <v>980</v>
      </c>
      <c r="G975" s="15" t="s">
        <v>2998</v>
      </c>
      <c r="H975" s="10" t="s">
        <v>9</v>
      </c>
      <c r="I975" s="12" t="s">
        <v>2456</v>
      </c>
      <c r="J975" s="9">
        <f t="shared" si="34"/>
        <v>2003</v>
      </c>
      <c r="K975" s="13">
        <f t="shared" ca="1" si="35"/>
        <v>14</v>
      </c>
      <c r="L975">
        <v>2003</v>
      </c>
      <c r="N975" s="20"/>
    </row>
    <row r="976" spans="1:14" ht="22.5" hidden="1" customHeight="1" x14ac:dyDescent="0.25">
      <c r="A976" s="17" t="s">
        <v>3001</v>
      </c>
      <c r="B976" s="17"/>
      <c r="C976" s="10">
        <v>9</v>
      </c>
      <c r="D976" s="10" t="s">
        <v>1665</v>
      </c>
      <c r="E976" s="11" t="s">
        <v>1692</v>
      </c>
      <c r="F976" s="12" t="s">
        <v>981</v>
      </c>
      <c r="G976" s="15" t="s">
        <v>2998</v>
      </c>
      <c r="H976" s="10" t="s">
        <v>8</v>
      </c>
      <c r="I976" s="12" t="s">
        <v>2457</v>
      </c>
      <c r="J976" s="9">
        <f t="shared" si="34"/>
        <v>2003</v>
      </c>
      <c r="K976" s="13">
        <f t="shared" ca="1" si="35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1693</v>
      </c>
      <c r="F977" s="12" t="s">
        <v>982</v>
      </c>
      <c r="G977" s="15" t="s">
        <v>2998</v>
      </c>
      <c r="H977" s="10" t="s">
        <v>8</v>
      </c>
      <c r="I977" s="12" t="s">
        <v>2327</v>
      </c>
      <c r="J977" s="9">
        <f t="shared" si="34"/>
        <v>2003</v>
      </c>
      <c r="K977" s="13">
        <f t="shared" ca="1" si="35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1694</v>
      </c>
      <c r="F978" s="12" t="s">
        <v>983</v>
      </c>
      <c r="G978" s="15" t="s">
        <v>2998</v>
      </c>
      <c r="H978" s="10" t="s">
        <v>8</v>
      </c>
      <c r="I978" s="12" t="s">
        <v>2455</v>
      </c>
      <c r="J978" s="9">
        <f t="shared" si="34"/>
        <v>2003</v>
      </c>
      <c r="K978" s="13">
        <f t="shared" ca="1" si="35"/>
        <v>14</v>
      </c>
      <c r="L978">
        <v>2003</v>
      </c>
      <c r="N978" s="20"/>
    </row>
    <row r="979" spans="1:14" ht="22.5" hidden="1" customHeight="1" x14ac:dyDescent="0.25">
      <c r="A979" s="17"/>
      <c r="B979" s="17"/>
      <c r="C979" s="10">
        <v>9</v>
      </c>
      <c r="D979" s="10" t="s">
        <v>1665</v>
      </c>
      <c r="E979" s="11" t="s">
        <v>1695</v>
      </c>
      <c r="F979" s="12" t="s">
        <v>984</v>
      </c>
      <c r="G979" s="15" t="s">
        <v>2998</v>
      </c>
      <c r="H979" s="10" t="s">
        <v>9</v>
      </c>
      <c r="I979" s="12" t="s">
        <v>2449</v>
      </c>
      <c r="J979" s="9">
        <f t="shared" si="34"/>
        <v>2003</v>
      </c>
      <c r="K979" s="13">
        <f t="shared" ca="1" si="35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1696</v>
      </c>
      <c r="F980" s="12" t="s">
        <v>985</v>
      </c>
      <c r="G980" s="15" t="s">
        <v>2998</v>
      </c>
      <c r="H980" s="10" t="s">
        <v>9</v>
      </c>
      <c r="I980" s="12" t="s">
        <v>2458</v>
      </c>
      <c r="J980" s="9">
        <f t="shared" si="34"/>
        <v>2003</v>
      </c>
      <c r="K980" s="13">
        <f t="shared" ca="1" si="35"/>
        <v>14</v>
      </c>
      <c r="L980">
        <v>2003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1697</v>
      </c>
      <c r="F981" s="12" t="s">
        <v>986</v>
      </c>
      <c r="G981" s="15" t="s">
        <v>2997</v>
      </c>
      <c r="H981" s="10" t="s">
        <v>9</v>
      </c>
      <c r="I981" s="12" t="s">
        <v>2459</v>
      </c>
      <c r="J981" s="9">
        <f t="shared" si="34"/>
        <v>2002</v>
      </c>
      <c r="K981" s="13">
        <f t="shared" ca="1" si="35"/>
        <v>15</v>
      </c>
      <c r="L981">
        <v>2002</v>
      </c>
      <c r="N981" s="20"/>
    </row>
    <row r="982" spans="1:14" ht="22.5" hidden="1" customHeight="1" x14ac:dyDescent="0.25">
      <c r="A982" s="17" t="s">
        <v>3001</v>
      </c>
      <c r="B982" s="17"/>
      <c r="C982" s="10">
        <v>9</v>
      </c>
      <c r="D982" s="10" t="s">
        <v>1665</v>
      </c>
      <c r="E982" s="11" t="s">
        <v>1698</v>
      </c>
      <c r="F982" s="12" t="s">
        <v>987</v>
      </c>
      <c r="G982" s="15" t="s">
        <v>2998</v>
      </c>
      <c r="H982" s="10" t="s">
        <v>9</v>
      </c>
      <c r="I982" s="12" t="s">
        <v>2460</v>
      </c>
      <c r="J982" s="9">
        <f t="shared" si="34"/>
        <v>2003</v>
      </c>
      <c r="K982" s="13">
        <f t="shared" ca="1" si="35"/>
        <v>14</v>
      </c>
      <c r="L982">
        <v>2003</v>
      </c>
      <c r="N982" s="20"/>
    </row>
    <row r="983" spans="1:14" ht="22.5" hidden="1" customHeight="1" x14ac:dyDescent="0.25">
      <c r="A983" s="17"/>
      <c r="B983" s="17"/>
      <c r="C983" s="10">
        <v>9</v>
      </c>
      <c r="D983" s="10" t="s">
        <v>1665</v>
      </c>
      <c r="E983" s="11" t="s">
        <v>1699</v>
      </c>
      <c r="F983" s="12" t="s">
        <v>988</v>
      </c>
      <c r="G983" s="15" t="s">
        <v>2998</v>
      </c>
      <c r="H983" s="10" t="s">
        <v>9</v>
      </c>
      <c r="I983" s="12" t="s">
        <v>2333</v>
      </c>
      <c r="J983" s="9">
        <f t="shared" si="34"/>
        <v>2003</v>
      </c>
      <c r="K983" s="13">
        <f t="shared" ca="1" si="35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1700</v>
      </c>
      <c r="F984" s="12" t="s">
        <v>989</v>
      </c>
      <c r="G984" s="15" t="s">
        <v>2998</v>
      </c>
      <c r="H984" s="10" t="s">
        <v>9</v>
      </c>
      <c r="I984" s="12" t="s">
        <v>2461</v>
      </c>
      <c r="J984" s="9">
        <f t="shared" si="34"/>
        <v>2003</v>
      </c>
      <c r="K984" s="13">
        <f t="shared" ca="1" si="35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1701</v>
      </c>
      <c r="F985" s="12" t="s">
        <v>990</v>
      </c>
      <c r="G985" s="15" t="s">
        <v>2998</v>
      </c>
      <c r="H985" s="10" t="s">
        <v>9</v>
      </c>
      <c r="I985" s="12" t="s">
        <v>2462</v>
      </c>
      <c r="J985" s="9">
        <f t="shared" si="34"/>
        <v>2003</v>
      </c>
      <c r="K985" s="13">
        <f t="shared" ca="1" si="35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1702</v>
      </c>
      <c r="F986" s="12" t="s">
        <v>991</v>
      </c>
      <c r="G986" s="15" t="s">
        <v>2998</v>
      </c>
      <c r="H986" s="10" t="s">
        <v>9</v>
      </c>
      <c r="I986" s="12" t="s">
        <v>2463</v>
      </c>
      <c r="J986" s="9">
        <f t="shared" si="34"/>
        <v>2003</v>
      </c>
      <c r="K986" s="13">
        <f t="shared" ca="1" si="35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1703</v>
      </c>
      <c r="F987" s="12" t="s">
        <v>992</v>
      </c>
      <c r="G987" s="15" t="s">
        <v>2998</v>
      </c>
      <c r="H987" s="10" t="s">
        <v>8</v>
      </c>
      <c r="I987" s="12" t="s">
        <v>2464</v>
      </c>
      <c r="J987" s="9">
        <f t="shared" si="34"/>
        <v>2003</v>
      </c>
      <c r="K987" s="13">
        <f t="shared" ca="1" si="35"/>
        <v>14</v>
      </c>
      <c r="L987">
        <v>2003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1704</v>
      </c>
      <c r="F988" s="12" t="s">
        <v>993</v>
      </c>
      <c r="G988" s="15" t="s">
        <v>2998</v>
      </c>
      <c r="H988" s="10" t="s">
        <v>8</v>
      </c>
      <c r="I988" s="12" t="s">
        <v>2368</v>
      </c>
      <c r="J988" s="9">
        <f t="shared" si="34"/>
        <v>2004</v>
      </c>
      <c r="K988" s="13">
        <f t="shared" ca="1" si="35"/>
        <v>13</v>
      </c>
      <c r="L988">
        <v>2004</v>
      </c>
      <c r="N988" s="20"/>
    </row>
    <row r="989" spans="1:14" ht="22.5" hidden="1" customHeight="1" x14ac:dyDescent="0.25">
      <c r="A989" s="17" t="s">
        <v>3001</v>
      </c>
      <c r="B989" s="17"/>
      <c r="C989" s="10">
        <v>9</v>
      </c>
      <c r="D989" s="10" t="s">
        <v>1665</v>
      </c>
      <c r="E989" s="11" t="s">
        <v>1705</v>
      </c>
      <c r="F989" s="12" t="s">
        <v>994</v>
      </c>
      <c r="G989" s="15" t="s">
        <v>2998</v>
      </c>
      <c r="H989" s="10" t="s">
        <v>8</v>
      </c>
      <c r="I989" s="12" t="s">
        <v>2465</v>
      </c>
      <c r="J989" s="9">
        <f t="shared" si="34"/>
        <v>2003</v>
      </c>
      <c r="K989" s="13">
        <f t="shared" ca="1" si="35"/>
        <v>14</v>
      </c>
      <c r="L989">
        <v>2003</v>
      </c>
      <c r="N989" s="20"/>
    </row>
    <row r="990" spans="1:14" ht="22.5" hidden="1" customHeight="1" x14ac:dyDescent="0.25">
      <c r="A990" s="17"/>
      <c r="B990" s="17"/>
      <c r="C990" s="10">
        <v>9</v>
      </c>
      <c r="D990" s="10" t="s">
        <v>1665</v>
      </c>
      <c r="E990" s="11" t="s">
        <v>1706</v>
      </c>
      <c r="F990" s="12" t="s">
        <v>995</v>
      </c>
      <c r="G990" s="15" t="s">
        <v>2998</v>
      </c>
      <c r="H990" s="10" t="s">
        <v>9</v>
      </c>
      <c r="I990" s="12" t="s">
        <v>2455</v>
      </c>
      <c r="J990" s="9">
        <f t="shared" si="34"/>
        <v>2003</v>
      </c>
      <c r="K990" s="13">
        <f t="shared" ca="1" si="35"/>
        <v>14</v>
      </c>
      <c r="L990">
        <v>2003</v>
      </c>
      <c r="N990" s="20"/>
    </row>
    <row r="991" spans="1:14" ht="22.5" hidden="1" customHeight="1" x14ac:dyDescent="0.25">
      <c r="A991" s="17" t="s">
        <v>3001</v>
      </c>
      <c r="B991" s="17"/>
      <c r="C991" s="10">
        <v>9</v>
      </c>
      <c r="D991" s="10" t="s">
        <v>1665</v>
      </c>
      <c r="E991" s="11" t="s">
        <v>1707</v>
      </c>
      <c r="F991" s="12" t="s">
        <v>996</v>
      </c>
      <c r="G991" s="15" t="s">
        <v>2998</v>
      </c>
      <c r="H991" s="10" t="s">
        <v>8</v>
      </c>
      <c r="I991" s="12" t="s">
        <v>2466</v>
      </c>
      <c r="J991" s="9">
        <f t="shared" si="34"/>
        <v>2003</v>
      </c>
      <c r="K991" s="13">
        <f t="shared" ca="1" si="35"/>
        <v>14</v>
      </c>
      <c r="L991">
        <v>2003</v>
      </c>
      <c r="N991" s="20"/>
    </row>
    <row r="992" spans="1:14" ht="22.5" hidden="1" customHeight="1" x14ac:dyDescent="0.25">
      <c r="A992" s="17"/>
      <c r="B992" s="17"/>
      <c r="C992" s="10">
        <v>9</v>
      </c>
      <c r="D992" s="10" t="s">
        <v>1665</v>
      </c>
      <c r="E992" s="11" t="s">
        <v>1708</v>
      </c>
      <c r="F992" s="12" t="s">
        <v>997</v>
      </c>
      <c r="G992" s="15" t="s">
        <v>2998</v>
      </c>
      <c r="H992" s="10" t="s">
        <v>8</v>
      </c>
      <c r="I992" s="12" t="s">
        <v>2467</v>
      </c>
      <c r="J992" s="9">
        <f t="shared" si="34"/>
        <v>2003</v>
      </c>
      <c r="K992" s="13">
        <f t="shared" ca="1" si="35"/>
        <v>14</v>
      </c>
      <c r="L992">
        <v>2003</v>
      </c>
      <c r="N992" s="20"/>
    </row>
    <row r="993" spans="1:14" ht="22.5" hidden="1" customHeight="1" x14ac:dyDescent="0.25">
      <c r="A993" s="17" t="s">
        <v>3002</v>
      </c>
      <c r="B993" s="17"/>
      <c r="C993" s="10">
        <v>9</v>
      </c>
      <c r="D993" s="10" t="s">
        <v>1666</v>
      </c>
      <c r="E993" s="11" t="s">
        <v>1681</v>
      </c>
      <c r="F993" s="12" t="s">
        <v>998</v>
      </c>
      <c r="G993" s="15" t="s">
        <v>2998</v>
      </c>
      <c r="H993" s="10" t="s">
        <v>8</v>
      </c>
      <c r="I993" s="12" t="s">
        <v>2468</v>
      </c>
      <c r="J993" s="9">
        <f t="shared" si="34"/>
        <v>2003</v>
      </c>
      <c r="K993" s="13">
        <f t="shared" ca="1" si="35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1682</v>
      </c>
      <c r="F994" s="12" t="s">
        <v>999</v>
      </c>
      <c r="G994" s="15" t="s">
        <v>2998</v>
      </c>
      <c r="H994" s="10" t="s">
        <v>9</v>
      </c>
      <c r="I994" s="12" t="s">
        <v>2469</v>
      </c>
      <c r="J994" s="9">
        <f t="shared" si="34"/>
        <v>2003</v>
      </c>
      <c r="K994" s="13">
        <f t="shared" ca="1" si="35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1683</v>
      </c>
      <c r="F995" s="12" t="s">
        <v>1000</v>
      </c>
      <c r="G995" s="15" t="s">
        <v>2998</v>
      </c>
      <c r="H995" s="10" t="s">
        <v>9</v>
      </c>
      <c r="I995" s="12" t="s">
        <v>2470</v>
      </c>
      <c r="J995" s="9">
        <f t="shared" si="34"/>
        <v>2003</v>
      </c>
      <c r="K995" s="13">
        <f t="shared" ca="1" si="35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1684</v>
      </c>
      <c r="F996" s="12" t="s">
        <v>1001</v>
      </c>
      <c r="G996" s="15" t="s">
        <v>2998</v>
      </c>
      <c r="H996" s="10" t="s">
        <v>8</v>
      </c>
      <c r="I996" s="12" t="s">
        <v>2471</v>
      </c>
      <c r="J996" s="9">
        <f t="shared" si="34"/>
        <v>2003</v>
      </c>
      <c r="K996" s="13">
        <f t="shared" ca="1" si="35"/>
        <v>14</v>
      </c>
      <c r="L996">
        <v>2003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1685</v>
      </c>
      <c r="F997" s="12" t="s">
        <v>1002</v>
      </c>
      <c r="G997" s="15" t="s">
        <v>2997</v>
      </c>
      <c r="H997" s="10" t="s">
        <v>9</v>
      </c>
      <c r="I997" s="12" t="s">
        <v>2472</v>
      </c>
      <c r="J997" s="9">
        <f t="shared" si="34"/>
        <v>2001</v>
      </c>
      <c r="K997" s="13">
        <f t="shared" ca="1" si="35"/>
        <v>16</v>
      </c>
      <c r="L997">
        <v>2001</v>
      </c>
      <c r="N997" s="20"/>
    </row>
    <row r="998" spans="1:14" ht="22.5" hidden="1" customHeight="1" x14ac:dyDescent="0.25">
      <c r="A998" s="17"/>
      <c r="B998" s="17"/>
      <c r="C998" s="10">
        <v>9</v>
      </c>
      <c r="D998" s="10" t="s">
        <v>1666</v>
      </c>
      <c r="E998" s="11" t="s">
        <v>1686</v>
      </c>
      <c r="F998" s="12" t="s">
        <v>1003</v>
      </c>
      <c r="G998" s="15" t="s">
        <v>2998</v>
      </c>
      <c r="H998" s="10" t="s">
        <v>9</v>
      </c>
      <c r="I998" s="12" t="s">
        <v>2473</v>
      </c>
      <c r="J998" s="9">
        <f t="shared" si="34"/>
        <v>2003</v>
      </c>
      <c r="K998" s="13">
        <f t="shared" ca="1" si="35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1687</v>
      </c>
      <c r="F999" s="12" t="s">
        <v>1004</v>
      </c>
      <c r="G999" s="15" t="s">
        <v>2998</v>
      </c>
      <c r="H999" s="10" t="s">
        <v>8</v>
      </c>
      <c r="I999" s="12" t="s">
        <v>2474</v>
      </c>
      <c r="J999" s="9">
        <f t="shared" si="34"/>
        <v>2003</v>
      </c>
      <c r="K999" s="13">
        <f t="shared" ca="1" si="35"/>
        <v>14</v>
      </c>
      <c r="L999">
        <v>2003</v>
      </c>
      <c r="N999" s="20"/>
    </row>
    <row r="1000" spans="1:14" ht="22.5" hidden="1" customHeight="1" x14ac:dyDescent="0.25">
      <c r="A1000" s="17" t="s">
        <v>3002</v>
      </c>
      <c r="B1000" s="17"/>
      <c r="C1000" s="10">
        <v>9</v>
      </c>
      <c r="D1000" s="10" t="s">
        <v>1666</v>
      </c>
      <c r="E1000" s="11" t="s">
        <v>1688</v>
      </c>
      <c r="F1000" s="12" t="s">
        <v>1005</v>
      </c>
      <c r="G1000" s="15" t="s">
        <v>2998</v>
      </c>
      <c r="H1000" s="10" t="s">
        <v>8</v>
      </c>
      <c r="I1000" s="12" t="s">
        <v>2475</v>
      </c>
      <c r="J1000" s="9">
        <f t="shared" si="34"/>
        <v>2003</v>
      </c>
      <c r="K1000" s="13">
        <f t="shared" ca="1" si="35"/>
        <v>14</v>
      </c>
      <c r="L1000">
        <v>2003</v>
      </c>
      <c r="N1000" s="20"/>
    </row>
    <row r="1001" spans="1:14" ht="22.5" hidden="1" customHeight="1" x14ac:dyDescent="0.25">
      <c r="A1001" s="17"/>
      <c r="B1001" s="17"/>
      <c r="C1001" s="10">
        <v>9</v>
      </c>
      <c r="D1001" s="10" t="s">
        <v>1666</v>
      </c>
      <c r="E1001" s="11" t="s">
        <v>1689</v>
      </c>
      <c r="F1001" s="12" t="s">
        <v>1006</v>
      </c>
      <c r="G1001" s="15" t="s">
        <v>2997</v>
      </c>
      <c r="H1001" s="10" t="s">
        <v>9</v>
      </c>
      <c r="I1001" s="12" t="s">
        <v>2476</v>
      </c>
      <c r="J1001" s="9">
        <f t="shared" si="34"/>
        <v>2001</v>
      </c>
      <c r="K1001" s="13">
        <f t="shared" ca="1" si="35"/>
        <v>16</v>
      </c>
      <c r="L1001">
        <v>2001</v>
      </c>
      <c r="N1001" s="20"/>
    </row>
    <row r="1002" spans="1:14" ht="22.5" hidden="1" customHeight="1" x14ac:dyDescent="0.25">
      <c r="A1002" s="17" t="s">
        <v>3002</v>
      </c>
      <c r="B1002" s="17"/>
      <c r="C1002" s="10">
        <v>9</v>
      </c>
      <c r="D1002" s="10" t="s">
        <v>1666</v>
      </c>
      <c r="E1002" s="11" t="s">
        <v>1690</v>
      </c>
      <c r="F1002" s="12" t="s">
        <v>1007</v>
      </c>
      <c r="G1002" s="15" t="s">
        <v>2998</v>
      </c>
      <c r="H1002" s="10" t="s">
        <v>9</v>
      </c>
      <c r="I1002" s="12" t="s">
        <v>2477</v>
      </c>
      <c r="J1002" s="9">
        <f t="shared" si="34"/>
        <v>2003</v>
      </c>
      <c r="K1002" s="13">
        <f t="shared" ca="1" si="35"/>
        <v>14</v>
      </c>
      <c r="L1002">
        <v>2003</v>
      </c>
      <c r="N1002" s="20"/>
    </row>
    <row r="1003" spans="1:14" ht="22.5" hidden="1" customHeight="1" x14ac:dyDescent="0.25">
      <c r="A1003" s="17"/>
      <c r="B1003" s="17"/>
      <c r="C1003" s="10">
        <v>9</v>
      </c>
      <c r="D1003" s="10" t="s">
        <v>1666</v>
      </c>
      <c r="E1003" s="11" t="s">
        <v>1691</v>
      </c>
      <c r="F1003" s="12" t="s">
        <v>1008</v>
      </c>
      <c r="G1003" s="15" t="s">
        <v>2997</v>
      </c>
      <c r="H1003" s="10" t="s">
        <v>8</v>
      </c>
      <c r="I1003" s="12" t="s">
        <v>2478</v>
      </c>
      <c r="J1003" s="9">
        <f t="shared" si="34"/>
        <v>2002</v>
      </c>
      <c r="K1003" s="13">
        <f t="shared" ca="1" si="35"/>
        <v>15</v>
      </c>
      <c r="L1003">
        <v>2002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1692</v>
      </c>
      <c r="F1004" s="12" t="s">
        <v>1009</v>
      </c>
      <c r="G1004" s="15" t="s">
        <v>2998</v>
      </c>
      <c r="H1004" s="10" t="s">
        <v>9</v>
      </c>
      <c r="I1004" s="12" t="s">
        <v>2479</v>
      </c>
      <c r="J1004" s="9">
        <f t="shared" si="34"/>
        <v>2003</v>
      </c>
      <c r="K1004" s="13">
        <f t="shared" ca="1" si="35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1693</v>
      </c>
      <c r="F1005" s="12" t="s">
        <v>1010</v>
      </c>
      <c r="G1005" s="15" t="s">
        <v>2998</v>
      </c>
      <c r="H1005" s="10" t="s">
        <v>9</v>
      </c>
      <c r="I1005" s="12" t="s">
        <v>2480</v>
      </c>
      <c r="J1005" s="9">
        <f t="shared" si="34"/>
        <v>2003</v>
      </c>
      <c r="K1005" s="13">
        <f t="shared" ca="1" si="35"/>
        <v>14</v>
      </c>
      <c r="L1005">
        <v>2003</v>
      </c>
      <c r="N1005" s="20"/>
    </row>
    <row r="1006" spans="1:14" ht="22.5" hidden="1" customHeight="1" x14ac:dyDescent="0.25">
      <c r="A1006" s="17" t="s">
        <v>3002</v>
      </c>
      <c r="B1006" s="17"/>
      <c r="C1006" s="10">
        <v>9</v>
      </c>
      <c r="D1006" s="10" t="s">
        <v>1666</v>
      </c>
      <c r="E1006" s="11" t="s">
        <v>1694</v>
      </c>
      <c r="F1006" s="12" t="s">
        <v>1011</v>
      </c>
      <c r="G1006" s="15" t="s">
        <v>2998</v>
      </c>
      <c r="H1006" s="10" t="s">
        <v>9</v>
      </c>
      <c r="I1006" s="12" t="s">
        <v>2481</v>
      </c>
      <c r="J1006" s="9">
        <f t="shared" si="34"/>
        <v>2003</v>
      </c>
      <c r="K1006" s="13">
        <f t="shared" ca="1" si="35"/>
        <v>14</v>
      </c>
      <c r="L1006">
        <v>2003</v>
      </c>
      <c r="N1006" s="20"/>
    </row>
    <row r="1007" spans="1:14" ht="22.5" hidden="1" customHeight="1" x14ac:dyDescent="0.25">
      <c r="A1007" s="17"/>
      <c r="B1007" s="17"/>
      <c r="C1007" s="10">
        <v>9</v>
      </c>
      <c r="D1007" s="10" t="s">
        <v>1666</v>
      </c>
      <c r="E1007" s="11" t="s">
        <v>1695</v>
      </c>
      <c r="F1007" s="12" t="s">
        <v>1012</v>
      </c>
      <c r="G1007" s="15" t="s">
        <v>2998</v>
      </c>
      <c r="H1007" s="10" t="s">
        <v>9</v>
      </c>
      <c r="I1007" s="12" t="s">
        <v>2482</v>
      </c>
      <c r="J1007" s="9">
        <f t="shared" si="34"/>
        <v>2003</v>
      </c>
      <c r="K1007" s="13">
        <f t="shared" ca="1" si="35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1696</v>
      </c>
      <c r="F1008" s="12" t="s">
        <v>1013</v>
      </c>
      <c r="G1008" s="15" t="s">
        <v>2998</v>
      </c>
      <c r="H1008" s="10" t="s">
        <v>9</v>
      </c>
      <c r="I1008" s="12" t="s">
        <v>2483</v>
      </c>
      <c r="J1008" s="9">
        <f t="shared" si="34"/>
        <v>2003</v>
      </c>
      <c r="K1008" s="13">
        <f t="shared" ca="1" si="35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1697</v>
      </c>
      <c r="F1009" s="12" t="s">
        <v>1014</v>
      </c>
      <c r="G1009" s="15" t="s">
        <v>2998</v>
      </c>
      <c r="H1009" s="10" t="s">
        <v>8</v>
      </c>
      <c r="I1009" s="12" t="s">
        <v>2484</v>
      </c>
      <c r="J1009" s="9">
        <f t="shared" si="34"/>
        <v>2003</v>
      </c>
      <c r="K1009" s="13">
        <f t="shared" ca="1" si="35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1698</v>
      </c>
      <c r="F1010" s="12" t="s">
        <v>1015</v>
      </c>
      <c r="G1010" s="15" t="s">
        <v>2998</v>
      </c>
      <c r="H1010" s="10" t="s">
        <v>9</v>
      </c>
      <c r="I1010" s="12" t="s">
        <v>2485</v>
      </c>
      <c r="J1010" s="9">
        <f t="shared" si="34"/>
        <v>2003</v>
      </c>
      <c r="K1010" s="13">
        <f t="shared" ca="1" si="35"/>
        <v>14</v>
      </c>
      <c r="L1010">
        <v>2003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1699</v>
      </c>
      <c r="F1011" s="12" t="s">
        <v>1016</v>
      </c>
      <c r="G1011" s="15" t="s">
        <v>2997</v>
      </c>
      <c r="H1011" s="10" t="s">
        <v>8</v>
      </c>
      <c r="I1011" s="12" t="s">
        <v>2486</v>
      </c>
      <c r="J1011" s="9">
        <f t="shared" si="34"/>
        <v>2002</v>
      </c>
      <c r="K1011" s="13">
        <f t="shared" ca="1" si="35"/>
        <v>15</v>
      </c>
      <c r="L1011">
        <v>2002</v>
      </c>
      <c r="N1011" s="20"/>
    </row>
    <row r="1012" spans="1:14" ht="22.5" hidden="1" customHeight="1" x14ac:dyDescent="0.25">
      <c r="A1012" s="17" t="s">
        <v>3002</v>
      </c>
      <c r="B1012" s="17"/>
      <c r="C1012" s="10">
        <v>9</v>
      </c>
      <c r="D1012" s="10" t="s">
        <v>1666</v>
      </c>
      <c r="E1012" s="11" t="s">
        <v>1700</v>
      </c>
      <c r="F1012" s="12" t="s">
        <v>1017</v>
      </c>
      <c r="G1012" s="15" t="s">
        <v>2998</v>
      </c>
      <c r="H1012" s="10" t="s">
        <v>9</v>
      </c>
      <c r="I1012" s="12" t="s">
        <v>2487</v>
      </c>
      <c r="J1012" s="9">
        <f t="shared" si="34"/>
        <v>2003</v>
      </c>
      <c r="K1012" s="13">
        <f t="shared" ca="1" si="35"/>
        <v>14</v>
      </c>
      <c r="L1012">
        <v>2003</v>
      </c>
      <c r="N1012" s="20"/>
    </row>
    <row r="1013" spans="1:14" ht="22.5" hidden="1" customHeight="1" x14ac:dyDescent="0.25">
      <c r="A1013" s="17"/>
      <c r="B1013" s="17"/>
      <c r="C1013" s="10">
        <v>9</v>
      </c>
      <c r="D1013" s="10" t="s">
        <v>1666</v>
      </c>
      <c r="E1013" s="11" t="s">
        <v>1701</v>
      </c>
      <c r="F1013" s="12" t="s">
        <v>1018</v>
      </c>
      <c r="G1013" s="15" t="s">
        <v>2997</v>
      </c>
      <c r="H1013" s="10" t="s">
        <v>8</v>
      </c>
      <c r="I1013" s="12" t="s">
        <v>2459</v>
      </c>
      <c r="J1013" s="9">
        <f t="shared" si="34"/>
        <v>2002</v>
      </c>
      <c r="K1013" s="13">
        <f t="shared" ca="1" si="35"/>
        <v>15</v>
      </c>
      <c r="L1013">
        <v>2002</v>
      </c>
      <c r="N1013" s="20"/>
    </row>
    <row r="1014" spans="1:14" ht="22.5" hidden="1" customHeight="1" x14ac:dyDescent="0.25">
      <c r="A1014" s="17" t="s">
        <v>3002</v>
      </c>
      <c r="B1014" s="17"/>
      <c r="C1014" s="10">
        <v>9</v>
      </c>
      <c r="D1014" s="10" t="s">
        <v>1666</v>
      </c>
      <c r="E1014" s="11" t="s">
        <v>1702</v>
      </c>
      <c r="F1014" s="12" t="s">
        <v>1019</v>
      </c>
      <c r="G1014" s="15" t="s">
        <v>2998</v>
      </c>
      <c r="H1014" s="10" t="s">
        <v>8</v>
      </c>
      <c r="I1014" s="12" t="s">
        <v>2488</v>
      </c>
      <c r="J1014" s="9">
        <f t="shared" si="34"/>
        <v>2003</v>
      </c>
      <c r="K1014" s="13">
        <f t="shared" ca="1" si="35"/>
        <v>14</v>
      </c>
      <c r="L1014">
        <v>2003</v>
      </c>
      <c r="N1014" s="20"/>
    </row>
    <row r="1015" spans="1:14" ht="22.5" hidden="1" customHeight="1" x14ac:dyDescent="0.25">
      <c r="A1015" s="17"/>
      <c r="B1015" s="17"/>
      <c r="C1015" s="10">
        <v>9</v>
      </c>
      <c r="D1015" s="10" t="s">
        <v>1666</v>
      </c>
      <c r="E1015" s="11" t="s">
        <v>1703</v>
      </c>
      <c r="F1015" s="12" t="s">
        <v>1020</v>
      </c>
      <c r="G1015" s="15" t="s">
        <v>2998</v>
      </c>
      <c r="H1015" s="10" t="s">
        <v>8</v>
      </c>
      <c r="I1015" s="12" t="s">
        <v>2489</v>
      </c>
      <c r="J1015" s="9">
        <f t="shared" si="34"/>
        <v>2003</v>
      </c>
      <c r="K1015" s="13">
        <f t="shared" ca="1" si="35"/>
        <v>14</v>
      </c>
      <c r="L1015">
        <v>2003</v>
      </c>
      <c r="N1015" s="20"/>
    </row>
    <row r="1016" spans="1:14" ht="22.5" hidden="1" customHeight="1" x14ac:dyDescent="0.25">
      <c r="A1016" s="17" t="s">
        <v>3002</v>
      </c>
      <c r="B1016" s="17"/>
      <c r="C1016" s="10">
        <v>9</v>
      </c>
      <c r="D1016" s="10" t="s">
        <v>1666</v>
      </c>
      <c r="E1016" s="11" t="s">
        <v>1704</v>
      </c>
      <c r="F1016" s="12" t="s">
        <v>1021</v>
      </c>
      <c r="G1016" s="15" t="s">
        <v>2998</v>
      </c>
      <c r="H1016" s="10" t="s">
        <v>8</v>
      </c>
      <c r="I1016" s="12" t="s">
        <v>2488</v>
      </c>
      <c r="J1016" s="9">
        <f t="shared" si="34"/>
        <v>2003</v>
      </c>
      <c r="K1016" s="13">
        <f t="shared" ca="1" si="35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1705</v>
      </c>
      <c r="F1017" s="12" t="s">
        <v>1022</v>
      </c>
      <c r="G1017" s="15" t="s">
        <v>2998</v>
      </c>
      <c r="H1017" s="10" t="s">
        <v>8</v>
      </c>
      <c r="I1017" s="12" t="s">
        <v>2482</v>
      </c>
      <c r="J1017" s="9">
        <f t="shared" si="34"/>
        <v>2003</v>
      </c>
      <c r="K1017" s="13">
        <f t="shared" ca="1" si="35"/>
        <v>14</v>
      </c>
      <c r="L1017">
        <v>2003</v>
      </c>
      <c r="N1017" s="20"/>
    </row>
    <row r="1018" spans="1:14" ht="22.5" hidden="1" customHeight="1" x14ac:dyDescent="0.25">
      <c r="A1018" s="17"/>
      <c r="B1018" s="17"/>
      <c r="C1018" s="10">
        <v>9</v>
      </c>
      <c r="D1018" s="10" t="s">
        <v>1666</v>
      </c>
      <c r="E1018" s="11" t="s">
        <v>1706</v>
      </c>
      <c r="F1018" s="12" t="s">
        <v>1023</v>
      </c>
      <c r="G1018" s="15" t="s">
        <v>2998</v>
      </c>
      <c r="H1018" s="10" t="s">
        <v>8</v>
      </c>
      <c r="I1018" s="12" t="s">
        <v>2490</v>
      </c>
      <c r="J1018" s="9">
        <f t="shared" si="34"/>
        <v>2003</v>
      </c>
      <c r="K1018" s="13">
        <f t="shared" ca="1" si="35"/>
        <v>14</v>
      </c>
      <c r="L1018">
        <v>2003</v>
      </c>
      <c r="N1018" s="20"/>
    </row>
    <row r="1019" spans="1:14" ht="22.5" hidden="1" customHeight="1" x14ac:dyDescent="0.25">
      <c r="A1019" s="17" t="s">
        <v>3002</v>
      </c>
      <c r="B1019" s="17"/>
      <c r="C1019" s="10">
        <v>9</v>
      </c>
      <c r="D1019" s="10" t="s">
        <v>1666</v>
      </c>
      <c r="E1019" s="11" t="s">
        <v>1707</v>
      </c>
      <c r="F1019" s="12" t="s">
        <v>1024</v>
      </c>
      <c r="G1019" s="15" t="s">
        <v>2998</v>
      </c>
      <c r="H1019" s="10" t="s">
        <v>8</v>
      </c>
      <c r="I1019" s="12" t="s">
        <v>2491</v>
      </c>
      <c r="J1019" s="9">
        <f t="shared" si="34"/>
        <v>2003</v>
      </c>
      <c r="K1019" s="13">
        <f t="shared" ca="1" si="35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1681</v>
      </c>
      <c r="F1020" s="12" t="s">
        <v>1025</v>
      </c>
      <c r="G1020" s="15" t="s">
        <v>2998</v>
      </c>
      <c r="H1020" s="10" t="s">
        <v>8</v>
      </c>
      <c r="I1020" s="12" t="s">
        <v>2492</v>
      </c>
      <c r="J1020" s="9">
        <f t="shared" si="34"/>
        <v>2003</v>
      </c>
      <c r="K1020" s="13">
        <f t="shared" ca="1" si="35"/>
        <v>14</v>
      </c>
      <c r="L1020">
        <v>2003</v>
      </c>
      <c r="N1020" s="20"/>
    </row>
    <row r="1021" spans="1:14" ht="22.5" hidden="1" customHeight="1" x14ac:dyDescent="0.25">
      <c r="A1021" s="17" t="s">
        <v>3001</v>
      </c>
      <c r="B1021" s="17"/>
      <c r="C1021" s="10">
        <v>9</v>
      </c>
      <c r="D1021" s="10" t="s">
        <v>1667</v>
      </c>
      <c r="E1021" s="11" t="s">
        <v>1682</v>
      </c>
      <c r="F1021" s="12" t="s">
        <v>1026</v>
      </c>
      <c r="G1021" s="15" t="s">
        <v>2998</v>
      </c>
      <c r="H1021" s="10" t="s">
        <v>9</v>
      </c>
      <c r="I1021" s="12" t="s">
        <v>2493</v>
      </c>
      <c r="J1021" s="9">
        <f t="shared" si="34"/>
        <v>2003</v>
      </c>
      <c r="K1021" s="13">
        <f t="shared" ca="1" si="35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1683</v>
      </c>
      <c r="F1022" s="12" t="s">
        <v>1027</v>
      </c>
      <c r="G1022" s="15" t="s">
        <v>2998</v>
      </c>
      <c r="H1022" s="10" t="s">
        <v>9</v>
      </c>
      <c r="I1022" s="12" t="s">
        <v>2494</v>
      </c>
      <c r="J1022" s="9">
        <f t="shared" si="34"/>
        <v>2003</v>
      </c>
      <c r="K1022" s="13">
        <f t="shared" ca="1" si="35"/>
        <v>14</v>
      </c>
      <c r="L1022">
        <v>2003</v>
      </c>
      <c r="N1022" s="20"/>
    </row>
    <row r="1023" spans="1:14" ht="22.5" hidden="1" customHeight="1" x14ac:dyDescent="0.25">
      <c r="A1023" s="17"/>
      <c r="B1023" s="17"/>
      <c r="C1023" s="10">
        <v>9</v>
      </c>
      <c r="D1023" s="10" t="s">
        <v>1667</v>
      </c>
      <c r="E1023" s="11" t="s">
        <v>1684</v>
      </c>
      <c r="F1023" s="12" t="s">
        <v>1028</v>
      </c>
      <c r="G1023" s="15" t="s">
        <v>2998</v>
      </c>
      <c r="H1023" s="10" t="s">
        <v>9</v>
      </c>
      <c r="I1023" s="12" t="s">
        <v>2495</v>
      </c>
      <c r="J1023" s="9">
        <f t="shared" si="34"/>
        <v>2003</v>
      </c>
      <c r="K1023" s="13">
        <f t="shared" ca="1" si="35"/>
        <v>14</v>
      </c>
      <c r="L1023">
        <v>2003</v>
      </c>
      <c r="N1023" s="20"/>
    </row>
    <row r="1024" spans="1:14" ht="22.5" hidden="1" customHeight="1" x14ac:dyDescent="0.25">
      <c r="A1024" s="17" t="s">
        <v>3001</v>
      </c>
      <c r="B1024" s="17"/>
      <c r="C1024" s="10">
        <v>9</v>
      </c>
      <c r="D1024" s="10" t="s">
        <v>1667</v>
      </c>
      <c r="E1024" s="11" t="s">
        <v>1685</v>
      </c>
      <c r="F1024" s="12" t="s">
        <v>1029</v>
      </c>
      <c r="G1024" s="15" t="s">
        <v>2998</v>
      </c>
      <c r="H1024" s="10" t="s">
        <v>9</v>
      </c>
      <c r="I1024" s="12" t="s">
        <v>2496</v>
      </c>
      <c r="J1024" s="9">
        <f t="shared" si="34"/>
        <v>2003</v>
      </c>
      <c r="K1024" s="13">
        <f t="shared" ca="1" si="35"/>
        <v>14</v>
      </c>
      <c r="L1024">
        <v>2003</v>
      </c>
      <c r="N1024" s="20"/>
    </row>
    <row r="1025" spans="1:14" ht="22.5" hidden="1" customHeight="1" x14ac:dyDescent="0.25">
      <c r="A1025" s="17"/>
      <c r="B1025" s="17"/>
      <c r="C1025" s="10">
        <v>9</v>
      </c>
      <c r="D1025" s="10" t="s">
        <v>1667</v>
      </c>
      <c r="E1025" s="11" t="s">
        <v>1686</v>
      </c>
      <c r="F1025" s="12" t="s">
        <v>1030</v>
      </c>
      <c r="G1025" s="15" t="s">
        <v>2998</v>
      </c>
      <c r="H1025" s="10" t="s">
        <v>8</v>
      </c>
      <c r="I1025" s="12" t="s">
        <v>2497</v>
      </c>
      <c r="J1025" s="9">
        <f t="shared" si="34"/>
        <v>2003</v>
      </c>
      <c r="K1025" s="13">
        <f t="shared" ca="1" si="35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1687</v>
      </c>
      <c r="F1026" s="12" t="s">
        <v>1031</v>
      </c>
      <c r="G1026" s="15" t="s">
        <v>2998</v>
      </c>
      <c r="H1026" s="10" t="s">
        <v>8</v>
      </c>
      <c r="I1026" s="12" t="s">
        <v>2498</v>
      </c>
      <c r="J1026" s="9">
        <f t="shared" si="34"/>
        <v>2003</v>
      </c>
      <c r="K1026" s="13">
        <f t="shared" ca="1" si="35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1688</v>
      </c>
      <c r="F1027" s="12" t="s">
        <v>1032</v>
      </c>
      <c r="G1027" s="15" t="s">
        <v>2998</v>
      </c>
      <c r="H1027" s="10" t="s">
        <v>8</v>
      </c>
      <c r="I1027" s="12" t="s">
        <v>2499</v>
      </c>
      <c r="J1027" s="9">
        <f t="shared" si="34"/>
        <v>2003</v>
      </c>
      <c r="K1027" s="13">
        <f t="shared" ca="1" si="35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1689</v>
      </c>
      <c r="F1028" s="12" t="s">
        <v>1033</v>
      </c>
      <c r="G1028" s="15" t="s">
        <v>2998</v>
      </c>
      <c r="H1028" s="10" t="s">
        <v>8</v>
      </c>
      <c r="I1028" s="12" t="s">
        <v>2500</v>
      </c>
      <c r="J1028" s="9">
        <f t="shared" si="34"/>
        <v>2003</v>
      </c>
      <c r="K1028" s="13">
        <f t="shared" ca="1" si="35"/>
        <v>14</v>
      </c>
      <c r="L1028">
        <v>2003</v>
      </c>
      <c r="N1028" s="20"/>
    </row>
    <row r="1029" spans="1:14" ht="22.5" hidden="1" customHeight="1" x14ac:dyDescent="0.25">
      <c r="A1029" s="17" t="s">
        <v>3001</v>
      </c>
      <c r="B1029" s="17"/>
      <c r="C1029" s="10">
        <v>9</v>
      </c>
      <c r="D1029" s="10" t="s">
        <v>1667</v>
      </c>
      <c r="E1029" s="11" t="s">
        <v>1690</v>
      </c>
      <c r="F1029" s="12" t="s">
        <v>1034</v>
      </c>
      <c r="G1029" s="15" t="s">
        <v>2998</v>
      </c>
      <c r="H1029" s="10" t="s">
        <v>8</v>
      </c>
      <c r="I1029" s="12" t="s">
        <v>2501</v>
      </c>
      <c r="J1029" s="9">
        <f t="shared" ref="J1029:J1092" si="36">YEAR(I1029)</f>
        <v>2003</v>
      </c>
      <c r="K1029" s="13">
        <f t="shared" ref="K1029:K1092" ca="1" si="37">(YEAR(NOW())-YEAR(I1029))</f>
        <v>14</v>
      </c>
      <c r="L1029">
        <v>2003</v>
      </c>
      <c r="N1029" s="20"/>
    </row>
    <row r="1030" spans="1:14" ht="22.5" hidden="1" customHeight="1" x14ac:dyDescent="0.25">
      <c r="A1030" s="17"/>
      <c r="B1030" s="17"/>
      <c r="C1030" s="10">
        <v>9</v>
      </c>
      <c r="D1030" s="10" t="s">
        <v>1667</v>
      </c>
      <c r="E1030" s="11" t="s">
        <v>1691</v>
      </c>
      <c r="F1030" s="12" t="s">
        <v>1035</v>
      </c>
      <c r="G1030" s="15" t="s">
        <v>2998</v>
      </c>
      <c r="H1030" s="10" t="s">
        <v>8</v>
      </c>
      <c r="I1030" s="12" t="s">
        <v>2502</v>
      </c>
      <c r="J1030" s="9">
        <f t="shared" si="36"/>
        <v>2003</v>
      </c>
      <c r="K1030" s="13">
        <f t="shared" ca="1" si="37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1692</v>
      </c>
      <c r="F1031" s="12" t="s">
        <v>1036</v>
      </c>
      <c r="G1031" s="15" t="s">
        <v>2998</v>
      </c>
      <c r="H1031" s="10" t="s">
        <v>8</v>
      </c>
      <c r="I1031" s="12" t="s">
        <v>2503</v>
      </c>
      <c r="J1031" s="9">
        <f t="shared" si="36"/>
        <v>2003</v>
      </c>
      <c r="K1031" s="13">
        <f t="shared" ca="1" si="37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1693</v>
      </c>
      <c r="F1032" s="12" t="s">
        <v>1037</v>
      </c>
      <c r="G1032" s="15" t="s">
        <v>2998</v>
      </c>
      <c r="H1032" s="10" t="s">
        <v>9</v>
      </c>
      <c r="I1032" s="12" t="s">
        <v>2172</v>
      </c>
      <c r="J1032" s="9">
        <f t="shared" si="36"/>
        <v>2003</v>
      </c>
      <c r="K1032" s="13">
        <f t="shared" ca="1" si="37"/>
        <v>14</v>
      </c>
      <c r="L1032">
        <v>2003</v>
      </c>
      <c r="N1032" s="20"/>
    </row>
    <row r="1033" spans="1:14" ht="22.5" hidden="1" customHeight="1" x14ac:dyDescent="0.25">
      <c r="A1033" s="17" t="s">
        <v>3001</v>
      </c>
      <c r="B1033" s="17"/>
      <c r="C1033" s="10">
        <v>9</v>
      </c>
      <c r="D1033" s="10" t="s">
        <v>1667</v>
      </c>
      <c r="E1033" s="11" t="s">
        <v>1694</v>
      </c>
      <c r="F1033" s="12" t="s">
        <v>1038</v>
      </c>
      <c r="G1033" s="15" t="s">
        <v>2998</v>
      </c>
      <c r="H1033" s="10" t="s">
        <v>9</v>
      </c>
      <c r="I1033" s="12" t="s">
        <v>2465</v>
      </c>
      <c r="J1033" s="9">
        <f t="shared" si="36"/>
        <v>2003</v>
      </c>
      <c r="K1033" s="13">
        <f t="shared" ca="1" si="37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1695</v>
      </c>
      <c r="F1034" s="12" t="s">
        <v>1039</v>
      </c>
      <c r="G1034" s="15" t="s">
        <v>2998</v>
      </c>
      <c r="H1034" s="10" t="s">
        <v>9</v>
      </c>
      <c r="I1034" s="12" t="s">
        <v>2504</v>
      </c>
      <c r="J1034" s="9">
        <f t="shared" si="36"/>
        <v>2003</v>
      </c>
      <c r="K1034" s="13">
        <f t="shared" ca="1" si="37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1696</v>
      </c>
      <c r="F1035" s="12" t="s">
        <v>1040</v>
      </c>
      <c r="G1035" s="15" t="s">
        <v>2998</v>
      </c>
      <c r="H1035" s="10" t="s">
        <v>9</v>
      </c>
      <c r="I1035" s="12" t="s">
        <v>2505</v>
      </c>
      <c r="J1035" s="9">
        <f t="shared" si="36"/>
        <v>2003</v>
      </c>
      <c r="K1035" s="13">
        <f t="shared" ca="1" si="37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1697</v>
      </c>
      <c r="F1036" s="12" t="s">
        <v>1041</v>
      </c>
      <c r="G1036" s="15" t="s">
        <v>2998</v>
      </c>
      <c r="H1036" s="10" t="s">
        <v>9</v>
      </c>
      <c r="I1036" s="12" t="s">
        <v>2506</v>
      </c>
      <c r="J1036" s="9">
        <f t="shared" si="36"/>
        <v>2003</v>
      </c>
      <c r="K1036" s="13">
        <f t="shared" ca="1" si="37"/>
        <v>14</v>
      </c>
      <c r="L1036">
        <v>2003</v>
      </c>
      <c r="N1036" s="20"/>
    </row>
    <row r="1037" spans="1:14" ht="22.5" hidden="1" customHeight="1" x14ac:dyDescent="0.25">
      <c r="A1037" s="17"/>
      <c r="B1037" s="17"/>
      <c r="C1037" s="10">
        <v>9</v>
      </c>
      <c r="D1037" s="10" t="s">
        <v>1667</v>
      </c>
      <c r="E1037" s="11" t="s">
        <v>1698</v>
      </c>
      <c r="F1037" s="12" t="s">
        <v>1042</v>
      </c>
      <c r="G1037" s="15" t="s">
        <v>2998</v>
      </c>
      <c r="H1037" s="10" t="s">
        <v>9</v>
      </c>
      <c r="I1037" s="12" t="s">
        <v>2507</v>
      </c>
      <c r="J1037" s="9">
        <f t="shared" si="36"/>
        <v>2003</v>
      </c>
      <c r="K1037" s="13">
        <f t="shared" ca="1" si="37"/>
        <v>14</v>
      </c>
      <c r="L1037">
        <v>2003</v>
      </c>
      <c r="N1037" s="20"/>
    </row>
    <row r="1038" spans="1:14" ht="22.5" hidden="1" customHeight="1" x14ac:dyDescent="0.25">
      <c r="A1038" s="17" t="s">
        <v>3001</v>
      </c>
      <c r="B1038" s="17"/>
      <c r="C1038" s="10">
        <v>9</v>
      </c>
      <c r="D1038" s="10" t="s">
        <v>1667</v>
      </c>
      <c r="E1038" s="11" t="s">
        <v>1699</v>
      </c>
      <c r="F1038" s="12" t="s">
        <v>1043</v>
      </c>
      <c r="G1038" s="15" t="s">
        <v>2998</v>
      </c>
      <c r="H1038" s="10" t="s">
        <v>9</v>
      </c>
      <c r="I1038" s="12" t="s">
        <v>2171</v>
      </c>
      <c r="J1038" s="9">
        <f t="shared" si="36"/>
        <v>2003</v>
      </c>
      <c r="K1038" s="13">
        <f t="shared" ca="1" si="37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1700</v>
      </c>
      <c r="F1039" s="12" t="s">
        <v>1044</v>
      </c>
      <c r="G1039" s="15" t="s">
        <v>2998</v>
      </c>
      <c r="H1039" s="10" t="s">
        <v>9</v>
      </c>
      <c r="I1039" s="12" t="s">
        <v>2508</v>
      </c>
      <c r="J1039" s="9">
        <f t="shared" si="36"/>
        <v>2003</v>
      </c>
      <c r="K1039" s="13">
        <f t="shared" ca="1" si="37"/>
        <v>14</v>
      </c>
      <c r="L1039">
        <v>2003</v>
      </c>
      <c r="N1039" s="20"/>
    </row>
    <row r="1040" spans="1:14" ht="22.5" hidden="1" customHeight="1" x14ac:dyDescent="0.25">
      <c r="A1040" s="17"/>
      <c r="B1040" s="17"/>
      <c r="C1040" s="10">
        <v>9</v>
      </c>
      <c r="D1040" s="10" t="s">
        <v>1667</v>
      </c>
      <c r="E1040" s="11" t="s">
        <v>1701</v>
      </c>
      <c r="F1040" s="12" t="s">
        <v>1045</v>
      </c>
      <c r="G1040" s="15" t="s">
        <v>2998</v>
      </c>
      <c r="H1040" s="10" t="s">
        <v>9</v>
      </c>
      <c r="I1040" s="12" t="s">
        <v>2509</v>
      </c>
      <c r="J1040" s="9">
        <f t="shared" si="36"/>
        <v>2003</v>
      </c>
      <c r="K1040" s="13">
        <f t="shared" ca="1" si="37"/>
        <v>14</v>
      </c>
      <c r="L1040">
        <v>2003</v>
      </c>
      <c r="N1040" s="20"/>
    </row>
    <row r="1041" spans="1:14" ht="22.5" hidden="1" customHeight="1" x14ac:dyDescent="0.25">
      <c r="A1041" s="17" t="s">
        <v>3001</v>
      </c>
      <c r="B1041" s="17"/>
      <c r="C1041" s="10">
        <v>9</v>
      </c>
      <c r="D1041" s="10" t="s">
        <v>1667</v>
      </c>
      <c r="E1041" s="11" t="s">
        <v>1702</v>
      </c>
      <c r="F1041" s="12" t="s">
        <v>1046</v>
      </c>
      <c r="G1041" s="15" t="s">
        <v>2998</v>
      </c>
      <c r="H1041" s="10" t="s">
        <v>8</v>
      </c>
      <c r="I1041" s="12" t="s">
        <v>2510</v>
      </c>
      <c r="J1041" s="9">
        <f t="shared" si="36"/>
        <v>2003</v>
      </c>
      <c r="K1041" s="13">
        <f t="shared" ca="1" si="37"/>
        <v>14</v>
      </c>
      <c r="L1041">
        <v>2003</v>
      </c>
      <c r="N1041" s="20"/>
    </row>
    <row r="1042" spans="1:14" ht="22.5" hidden="1" customHeight="1" x14ac:dyDescent="0.25">
      <c r="A1042" s="17"/>
      <c r="B1042" s="17"/>
      <c r="C1042" s="10">
        <v>9</v>
      </c>
      <c r="D1042" s="10" t="s">
        <v>1667</v>
      </c>
      <c r="E1042" s="11" t="s">
        <v>1703</v>
      </c>
      <c r="F1042" s="12" t="s">
        <v>1047</v>
      </c>
      <c r="G1042" s="15" t="s">
        <v>2997</v>
      </c>
      <c r="H1042" s="10" t="s">
        <v>9</v>
      </c>
      <c r="I1042" s="12" t="s">
        <v>2511</v>
      </c>
      <c r="J1042" s="9">
        <f t="shared" si="36"/>
        <v>2002</v>
      </c>
      <c r="K1042" s="13">
        <f t="shared" ca="1" si="37"/>
        <v>15</v>
      </c>
      <c r="L1042">
        <v>2002</v>
      </c>
      <c r="N1042" s="20"/>
    </row>
    <row r="1043" spans="1:14" ht="22.5" hidden="1" customHeight="1" x14ac:dyDescent="0.25">
      <c r="A1043" s="17" t="s">
        <v>3001</v>
      </c>
      <c r="B1043" s="17"/>
      <c r="C1043" s="10">
        <v>9</v>
      </c>
      <c r="D1043" s="10" t="s">
        <v>1667</v>
      </c>
      <c r="E1043" s="11" t="s">
        <v>1704</v>
      </c>
      <c r="F1043" s="12" t="s">
        <v>1048</v>
      </c>
      <c r="G1043" s="15" t="s">
        <v>2998</v>
      </c>
      <c r="H1043" s="10" t="s">
        <v>8</v>
      </c>
      <c r="I1043" s="12" t="s">
        <v>2509</v>
      </c>
      <c r="J1043" s="9">
        <f t="shared" si="36"/>
        <v>2003</v>
      </c>
      <c r="K1043" s="13">
        <f t="shared" ca="1" si="37"/>
        <v>14</v>
      </c>
      <c r="L1043">
        <v>2003</v>
      </c>
      <c r="N1043" s="20"/>
    </row>
    <row r="1044" spans="1:14" ht="22.5" hidden="1" customHeight="1" x14ac:dyDescent="0.25">
      <c r="A1044" s="17"/>
      <c r="B1044" s="17"/>
      <c r="C1044" s="10">
        <v>9</v>
      </c>
      <c r="D1044" s="10" t="s">
        <v>1667</v>
      </c>
      <c r="E1044" s="11" t="s">
        <v>1705</v>
      </c>
      <c r="F1044" s="12" t="s">
        <v>1049</v>
      </c>
      <c r="G1044" s="15" t="s">
        <v>2998</v>
      </c>
      <c r="H1044" s="10" t="s">
        <v>9</v>
      </c>
      <c r="I1044" s="12" t="s">
        <v>2498</v>
      </c>
      <c r="J1044" s="9">
        <f t="shared" si="36"/>
        <v>2003</v>
      </c>
      <c r="K1044" s="13">
        <f t="shared" ca="1" si="37"/>
        <v>14</v>
      </c>
      <c r="L1044">
        <v>2003</v>
      </c>
      <c r="N1044" s="20"/>
    </row>
    <row r="1045" spans="1:14" ht="22.5" hidden="1" customHeight="1" x14ac:dyDescent="0.25">
      <c r="A1045" s="17" t="s">
        <v>3001</v>
      </c>
      <c r="B1045" s="17"/>
      <c r="C1045" s="10">
        <v>9</v>
      </c>
      <c r="D1045" s="10" t="s">
        <v>1667</v>
      </c>
      <c r="E1045" s="11" t="s">
        <v>1706</v>
      </c>
      <c r="F1045" s="12" t="s">
        <v>1050</v>
      </c>
      <c r="G1045" s="15" t="s">
        <v>2998</v>
      </c>
      <c r="H1045" s="10" t="s">
        <v>8</v>
      </c>
      <c r="I1045" s="12" t="s">
        <v>2471</v>
      </c>
      <c r="J1045" s="9">
        <f t="shared" si="36"/>
        <v>2003</v>
      </c>
      <c r="K1045" s="13">
        <f t="shared" ca="1" si="37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1667</v>
      </c>
      <c r="E1046" s="11" t="s">
        <v>1707</v>
      </c>
      <c r="F1046" s="12" t="s">
        <v>1051</v>
      </c>
      <c r="G1046" s="15" t="s">
        <v>2998</v>
      </c>
      <c r="H1046" s="10" t="s">
        <v>8</v>
      </c>
      <c r="I1046" s="12" t="s">
        <v>2512</v>
      </c>
      <c r="J1046" s="9">
        <f t="shared" si="36"/>
        <v>2003</v>
      </c>
      <c r="K1046" s="13">
        <f t="shared" ca="1" si="37"/>
        <v>14</v>
      </c>
      <c r="L1046">
        <v>2003</v>
      </c>
      <c r="N1046" s="20"/>
    </row>
    <row r="1047" spans="1:14" ht="22.5" hidden="1" customHeight="1" x14ac:dyDescent="0.25">
      <c r="A1047" s="17"/>
      <c r="B1047" s="17"/>
      <c r="C1047" s="10">
        <v>9</v>
      </c>
      <c r="D1047" s="10" t="s">
        <v>1668</v>
      </c>
      <c r="E1047" s="11" t="s">
        <v>1681</v>
      </c>
      <c r="F1047" s="12" t="s">
        <v>1052</v>
      </c>
      <c r="G1047" s="15" t="s">
        <v>2997</v>
      </c>
      <c r="H1047" s="10" t="s">
        <v>8</v>
      </c>
      <c r="I1047" s="12" t="s">
        <v>2513</v>
      </c>
      <c r="J1047" s="9">
        <f t="shared" si="36"/>
        <v>2002</v>
      </c>
      <c r="K1047" s="13">
        <f t="shared" ca="1" si="37"/>
        <v>15</v>
      </c>
      <c r="L1047">
        <v>2002</v>
      </c>
      <c r="N1047" s="20"/>
    </row>
    <row r="1048" spans="1:14" ht="22.5" hidden="1" customHeight="1" x14ac:dyDescent="0.25">
      <c r="A1048" s="17" t="s">
        <v>3001</v>
      </c>
      <c r="B1048" s="17"/>
      <c r="C1048" s="10">
        <v>9</v>
      </c>
      <c r="D1048" s="10" t="s">
        <v>1668</v>
      </c>
      <c r="E1048" s="11" t="s">
        <v>1682</v>
      </c>
      <c r="F1048" s="12" t="s">
        <v>1053</v>
      </c>
      <c r="G1048" s="15" t="s">
        <v>2998</v>
      </c>
      <c r="H1048" s="10" t="s">
        <v>9</v>
      </c>
      <c r="I1048" s="12" t="s">
        <v>2510</v>
      </c>
      <c r="J1048" s="9">
        <f t="shared" si="36"/>
        <v>2003</v>
      </c>
      <c r="K1048" s="13">
        <f t="shared" ca="1" si="37"/>
        <v>14</v>
      </c>
      <c r="L1048">
        <v>2003</v>
      </c>
      <c r="N1048" s="20"/>
    </row>
    <row r="1049" spans="1:14" ht="22.5" hidden="1" customHeight="1" x14ac:dyDescent="0.25">
      <c r="A1049" s="17"/>
      <c r="B1049" s="17"/>
      <c r="C1049" s="10">
        <v>9</v>
      </c>
      <c r="D1049" s="10" t="s">
        <v>1668</v>
      </c>
      <c r="E1049" s="11" t="s">
        <v>1683</v>
      </c>
      <c r="F1049" s="12" t="s">
        <v>1054</v>
      </c>
      <c r="G1049" s="15" t="s">
        <v>2997</v>
      </c>
      <c r="H1049" s="10" t="s">
        <v>9</v>
      </c>
      <c r="I1049" s="12" t="s">
        <v>2514</v>
      </c>
      <c r="J1049" s="9">
        <f t="shared" si="36"/>
        <v>2002</v>
      </c>
      <c r="K1049" s="13">
        <f t="shared" ca="1" si="37"/>
        <v>15</v>
      </c>
      <c r="L1049">
        <v>2002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1684</v>
      </c>
      <c r="F1050" s="12" t="s">
        <v>1055</v>
      </c>
      <c r="G1050" s="15" t="s">
        <v>2998</v>
      </c>
      <c r="H1050" s="10" t="s">
        <v>8</v>
      </c>
      <c r="I1050" s="12" t="s">
        <v>2515</v>
      </c>
      <c r="J1050" s="9">
        <f t="shared" si="36"/>
        <v>2003</v>
      </c>
      <c r="K1050" s="13">
        <f t="shared" ca="1" si="37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1685</v>
      </c>
      <c r="F1051" s="12" t="s">
        <v>1056</v>
      </c>
      <c r="G1051" s="15" t="s">
        <v>2998</v>
      </c>
      <c r="H1051" s="10" t="s">
        <v>9</v>
      </c>
      <c r="I1051" s="12" t="s">
        <v>2516</v>
      </c>
      <c r="J1051" s="9">
        <f t="shared" si="36"/>
        <v>2003</v>
      </c>
      <c r="K1051" s="13">
        <f t="shared" ca="1" si="37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1686</v>
      </c>
      <c r="F1052" s="12" t="s">
        <v>1057</v>
      </c>
      <c r="G1052" s="15" t="s">
        <v>2998</v>
      </c>
      <c r="H1052" s="10" t="s">
        <v>8</v>
      </c>
      <c r="I1052" s="12" t="s">
        <v>2517</v>
      </c>
      <c r="J1052" s="9">
        <f t="shared" si="36"/>
        <v>2003</v>
      </c>
      <c r="K1052" s="13">
        <f t="shared" ca="1" si="37"/>
        <v>14</v>
      </c>
      <c r="L1052">
        <v>2003</v>
      </c>
      <c r="N1052" s="20"/>
    </row>
    <row r="1053" spans="1:14" ht="22.5" hidden="1" customHeight="1" x14ac:dyDescent="0.25">
      <c r="A1053" s="17" t="s">
        <v>3001</v>
      </c>
      <c r="B1053" s="17"/>
      <c r="C1053" s="10">
        <v>9</v>
      </c>
      <c r="D1053" s="10" t="s">
        <v>1668</v>
      </c>
      <c r="E1053" s="11" t="s">
        <v>1687</v>
      </c>
      <c r="F1053" s="12" t="s">
        <v>1058</v>
      </c>
      <c r="G1053" s="15" t="s">
        <v>2998</v>
      </c>
      <c r="H1053" s="10" t="s">
        <v>8</v>
      </c>
      <c r="I1053" s="12" t="s">
        <v>2518</v>
      </c>
      <c r="J1053" s="9">
        <f t="shared" si="36"/>
        <v>2004</v>
      </c>
      <c r="K1053" s="13">
        <f t="shared" ca="1" si="37"/>
        <v>13</v>
      </c>
      <c r="L1053">
        <v>2004</v>
      </c>
      <c r="N1053" s="20"/>
    </row>
    <row r="1054" spans="1:14" ht="22.5" hidden="1" customHeight="1" x14ac:dyDescent="0.25">
      <c r="A1054" s="17"/>
      <c r="B1054" s="17"/>
      <c r="C1054" s="10">
        <v>9</v>
      </c>
      <c r="D1054" s="10" t="s">
        <v>1668</v>
      </c>
      <c r="E1054" s="11" t="s">
        <v>1688</v>
      </c>
      <c r="F1054" s="12" t="s">
        <v>1059</v>
      </c>
      <c r="G1054" s="15" t="s">
        <v>2998</v>
      </c>
      <c r="H1054" s="10" t="s">
        <v>8</v>
      </c>
      <c r="I1054" s="12" t="s">
        <v>2519</v>
      </c>
      <c r="J1054" s="9">
        <f t="shared" si="36"/>
        <v>2003</v>
      </c>
      <c r="K1054" s="13">
        <f t="shared" ca="1" si="37"/>
        <v>14</v>
      </c>
      <c r="L1054">
        <v>2003</v>
      </c>
      <c r="N1054" s="20"/>
    </row>
    <row r="1055" spans="1:14" ht="22.5" hidden="1" customHeight="1" x14ac:dyDescent="0.25">
      <c r="A1055" s="17" t="s">
        <v>3001</v>
      </c>
      <c r="B1055" s="17"/>
      <c r="C1055" s="10">
        <v>9</v>
      </c>
      <c r="D1055" s="10" t="s">
        <v>1668</v>
      </c>
      <c r="E1055" s="11" t="s">
        <v>1689</v>
      </c>
      <c r="F1055" s="12" t="s">
        <v>1060</v>
      </c>
      <c r="G1055" s="15" t="s">
        <v>2997</v>
      </c>
      <c r="H1055" s="10" t="s">
        <v>9</v>
      </c>
      <c r="I1055" s="12" t="s">
        <v>2450</v>
      </c>
      <c r="J1055" s="9">
        <f t="shared" si="36"/>
        <v>2002</v>
      </c>
      <c r="K1055" s="13">
        <f t="shared" ca="1" si="37"/>
        <v>15</v>
      </c>
      <c r="L1055">
        <v>2002</v>
      </c>
      <c r="N1055" s="20"/>
    </row>
    <row r="1056" spans="1:14" ht="22.5" hidden="1" customHeight="1" x14ac:dyDescent="0.25">
      <c r="A1056" s="17"/>
      <c r="B1056" s="17"/>
      <c r="C1056" s="10">
        <v>9</v>
      </c>
      <c r="D1056" s="10" t="s">
        <v>1668</v>
      </c>
      <c r="E1056" s="11" t="s">
        <v>1690</v>
      </c>
      <c r="F1056" s="12" t="s">
        <v>1061</v>
      </c>
      <c r="G1056" s="15" t="s">
        <v>2998</v>
      </c>
      <c r="H1056" s="10" t="s">
        <v>9</v>
      </c>
      <c r="I1056" s="12" t="s">
        <v>2520</v>
      </c>
      <c r="J1056" s="9">
        <f t="shared" si="36"/>
        <v>2003</v>
      </c>
      <c r="K1056" s="13">
        <f t="shared" ca="1" si="37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1691</v>
      </c>
      <c r="F1057" s="12" t="s">
        <v>1062</v>
      </c>
      <c r="G1057" s="15" t="s">
        <v>2998</v>
      </c>
      <c r="H1057" s="10" t="s">
        <v>8</v>
      </c>
      <c r="I1057" s="12" t="s">
        <v>2477</v>
      </c>
      <c r="J1057" s="9">
        <f t="shared" si="36"/>
        <v>2003</v>
      </c>
      <c r="K1057" s="13">
        <f t="shared" ca="1" si="37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1692</v>
      </c>
      <c r="F1058" s="12" t="s">
        <v>1063</v>
      </c>
      <c r="G1058" s="15" t="s">
        <v>2998</v>
      </c>
      <c r="H1058" s="10" t="s">
        <v>9</v>
      </c>
      <c r="I1058" s="12" t="s">
        <v>2521</v>
      </c>
      <c r="J1058" s="9">
        <f t="shared" si="36"/>
        <v>2003</v>
      </c>
      <c r="K1058" s="13">
        <f t="shared" ca="1" si="37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1693</v>
      </c>
      <c r="F1059" s="12" t="s">
        <v>1064</v>
      </c>
      <c r="G1059" s="15" t="s">
        <v>2998</v>
      </c>
      <c r="H1059" s="10" t="s">
        <v>9</v>
      </c>
      <c r="I1059" s="12" t="s">
        <v>2522</v>
      </c>
      <c r="J1059" s="9">
        <f t="shared" si="36"/>
        <v>2003</v>
      </c>
      <c r="K1059" s="13">
        <f t="shared" ca="1" si="37"/>
        <v>14</v>
      </c>
      <c r="L1059">
        <v>2003</v>
      </c>
      <c r="N1059" s="20"/>
    </row>
    <row r="1060" spans="1:14" ht="22.5" hidden="1" customHeight="1" x14ac:dyDescent="0.25">
      <c r="A1060" s="17" t="s">
        <v>3001</v>
      </c>
      <c r="B1060" s="17"/>
      <c r="C1060" s="10">
        <v>9</v>
      </c>
      <c r="D1060" s="10" t="s">
        <v>1668</v>
      </c>
      <c r="E1060" s="11" t="s">
        <v>1694</v>
      </c>
      <c r="F1060" s="12" t="s">
        <v>1065</v>
      </c>
      <c r="G1060" s="15" t="s">
        <v>2998</v>
      </c>
      <c r="H1060" s="10" t="s">
        <v>8</v>
      </c>
      <c r="I1060" s="12" t="s">
        <v>2330</v>
      </c>
      <c r="J1060" s="9">
        <f t="shared" si="36"/>
        <v>2003</v>
      </c>
      <c r="K1060" s="13">
        <f t="shared" ca="1" si="37"/>
        <v>14</v>
      </c>
      <c r="L1060">
        <v>2003</v>
      </c>
      <c r="N1060" s="20"/>
    </row>
    <row r="1061" spans="1:14" ht="22.5" hidden="1" customHeight="1" x14ac:dyDescent="0.25">
      <c r="A1061" s="17"/>
      <c r="B1061" s="17"/>
      <c r="C1061" s="10">
        <v>9</v>
      </c>
      <c r="D1061" s="10" t="s">
        <v>1668</v>
      </c>
      <c r="E1061" s="11" t="s">
        <v>1695</v>
      </c>
      <c r="F1061" s="12" t="s">
        <v>1066</v>
      </c>
      <c r="G1061" s="15" t="s">
        <v>2998</v>
      </c>
      <c r="H1061" s="10" t="s">
        <v>9</v>
      </c>
      <c r="I1061" s="12" t="s">
        <v>2455</v>
      </c>
      <c r="J1061" s="9">
        <f t="shared" si="36"/>
        <v>2003</v>
      </c>
      <c r="K1061" s="13">
        <f t="shared" ca="1" si="37"/>
        <v>14</v>
      </c>
      <c r="L1061">
        <v>2003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1696</v>
      </c>
      <c r="F1062" s="12" t="s">
        <v>1067</v>
      </c>
      <c r="G1062" s="15" t="s">
        <v>2997</v>
      </c>
      <c r="H1062" s="10" t="s">
        <v>9</v>
      </c>
      <c r="I1062" s="12" t="s">
        <v>2523</v>
      </c>
      <c r="J1062" s="9">
        <f t="shared" si="36"/>
        <v>2002</v>
      </c>
      <c r="K1062" s="13">
        <f t="shared" ca="1" si="37"/>
        <v>15</v>
      </c>
      <c r="L1062">
        <v>2002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1697</v>
      </c>
      <c r="F1063" s="12" t="s">
        <v>1068</v>
      </c>
      <c r="G1063" s="15" t="s">
        <v>2998</v>
      </c>
      <c r="H1063" s="10" t="s">
        <v>9</v>
      </c>
      <c r="I1063" s="12" t="s">
        <v>2524</v>
      </c>
      <c r="J1063" s="9">
        <f t="shared" si="36"/>
        <v>2003</v>
      </c>
      <c r="K1063" s="13">
        <f t="shared" ca="1" si="37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1698</v>
      </c>
      <c r="F1064" s="12" t="s">
        <v>1069</v>
      </c>
      <c r="G1064" s="15" t="s">
        <v>2998</v>
      </c>
      <c r="H1064" s="10" t="s">
        <v>9</v>
      </c>
      <c r="I1064" s="12" t="s">
        <v>2525</v>
      </c>
      <c r="J1064" s="9">
        <f t="shared" si="36"/>
        <v>2003</v>
      </c>
      <c r="K1064" s="13">
        <f t="shared" ca="1" si="37"/>
        <v>14</v>
      </c>
      <c r="L1064">
        <v>2003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1699</v>
      </c>
      <c r="F1065" s="12" t="s">
        <v>1070</v>
      </c>
      <c r="G1065" s="15" t="s">
        <v>2997</v>
      </c>
      <c r="H1065" s="10" t="s">
        <v>8</v>
      </c>
      <c r="I1065" s="12" t="s">
        <v>2526</v>
      </c>
      <c r="J1065" s="9">
        <f t="shared" si="36"/>
        <v>2002</v>
      </c>
      <c r="K1065" s="13">
        <f t="shared" ca="1" si="37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1700</v>
      </c>
      <c r="F1066" s="12" t="s">
        <v>1071</v>
      </c>
      <c r="G1066" s="15" t="s">
        <v>2997</v>
      </c>
      <c r="H1066" s="10" t="s">
        <v>8</v>
      </c>
      <c r="I1066" s="12" t="s">
        <v>2527</v>
      </c>
      <c r="J1066" s="9">
        <f t="shared" si="36"/>
        <v>2002</v>
      </c>
      <c r="K1066" s="13">
        <f t="shared" ca="1" si="37"/>
        <v>15</v>
      </c>
      <c r="L1066">
        <v>2002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1701</v>
      </c>
      <c r="F1067" s="12" t="s">
        <v>1072</v>
      </c>
      <c r="G1067" s="15" t="s">
        <v>2998</v>
      </c>
      <c r="H1067" s="10" t="s">
        <v>8</v>
      </c>
      <c r="I1067" s="12" t="s">
        <v>2507</v>
      </c>
      <c r="J1067" s="9">
        <f t="shared" si="36"/>
        <v>2003</v>
      </c>
      <c r="K1067" s="13">
        <f t="shared" ca="1" si="37"/>
        <v>14</v>
      </c>
      <c r="L1067">
        <v>2003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1702</v>
      </c>
      <c r="F1068" s="12" t="s">
        <v>1073</v>
      </c>
      <c r="G1068" s="15" t="s">
        <v>2997</v>
      </c>
      <c r="H1068" s="10" t="s">
        <v>9</v>
      </c>
      <c r="I1068" s="12" t="s">
        <v>2528</v>
      </c>
      <c r="J1068" s="9">
        <f t="shared" si="36"/>
        <v>2002</v>
      </c>
      <c r="K1068" s="13">
        <f t="shared" ca="1" si="37"/>
        <v>15</v>
      </c>
      <c r="L1068">
        <v>2002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1703</v>
      </c>
      <c r="F1069" s="12" t="s">
        <v>1074</v>
      </c>
      <c r="G1069" s="15" t="s">
        <v>2998</v>
      </c>
      <c r="H1069" s="10" t="s">
        <v>8</v>
      </c>
      <c r="I1069" s="12" t="s">
        <v>2474</v>
      </c>
      <c r="J1069" s="9">
        <f t="shared" si="36"/>
        <v>2003</v>
      </c>
      <c r="K1069" s="13">
        <f t="shared" ca="1" si="37"/>
        <v>14</v>
      </c>
      <c r="L1069">
        <v>2003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1704</v>
      </c>
      <c r="F1070" s="12" t="s">
        <v>1075</v>
      </c>
      <c r="G1070" s="15" t="s">
        <v>2997</v>
      </c>
      <c r="H1070" s="10" t="s">
        <v>9</v>
      </c>
      <c r="I1070" s="12" t="s">
        <v>2529</v>
      </c>
      <c r="J1070" s="9">
        <f t="shared" si="36"/>
        <v>2002</v>
      </c>
      <c r="K1070" s="13">
        <f t="shared" ca="1" si="37"/>
        <v>15</v>
      </c>
      <c r="L1070">
        <v>2002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1705</v>
      </c>
      <c r="F1071" s="12" t="s">
        <v>1076</v>
      </c>
      <c r="G1071" s="15" t="s">
        <v>2998</v>
      </c>
      <c r="H1071" s="10" t="s">
        <v>9</v>
      </c>
      <c r="I1071" s="12" t="s">
        <v>2530</v>
      </c>
      <c r="J1071" s="9">
        <f t="shared" si="36"/>
        <v>2003</v>
      </c>
      <c r="K1071" s="13">
        <f t="shared" ca="1" si="37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1706</v>
      </c>
      <c r="F1072" s="12" t="s">
        <v>1077</v>
      </c>
      <c r="G1072" s="15" t="s">
        <v>2998</v>
      </c>
      <c r="H1072" s="10" t="s">
        <v>8</v>
      </c>
      <c r="I1072" s="12" t="s">
        <v>2457</v>
      </c>
      <c r="J1072" s="9">
        <f t="shared" si="36"/>
        <v>2003</v>
      </c>
      <c r="K1072" s="13">
        <f t="shared" ca="1" si="37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1707</v>
      </c>
      <c r="F1073" s="12" t="s">
        <v>1078</v>
      </c>
      <c r="G1073" s="15" t="s">
        <v>2998</v>
      </c>
      <c r="H1073" s="10" t="s">
        <v>9</v>
      </c>
      <c r="I1073" s="12" t="s">
        <v>2474</v>
      </c>
      <c r="J1073" s="9">
        <f t="shared" si="36"/>
        <v>2003</v>
      </c>
      <c r="K1073" s="13">
        <f t="shared" ca="1" si="37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1708</v>
      </c>
      <c r="F1074" s="12" t="s">
        <v>1079</v>
      </c>
      <c r="G1074" s="15" t="s">
        <v>2998</v>
      </c>
      <c r="H1074" s="10" t="s">
        <v>9</v>
      </c>
      <c r="I1074" s="12" t="s">
        <v>2531</v>
      </c>
      <c r="J1074" s="9">
        <f t="shared" si="36"/>
        <v>2003</v>
      </c>
      <c r="K1074" s="13">
        <f t="shared" ca="1" si="37"/>
        <v>14</v>
      </c>
      <c r="L1074">
        <v>2003</v>
      </c>
      <c r="N1074" s="20"/>
    </row>
    <row r="1075" spans="1:14" ht="22.5" hidden="1" customHeight="1" x14ac:dyDescent="0.25">
      <c r="A1075" s="17" t="s">
        <v>3001</v>
      </c>
      <c r="B1075" s="17"/>
      <c r="C1075" s="10">
        <v>9</v>
      </c>
      <c r="D1075" s="10" t="s">
        <v>1668</v>
      </c>
      <c r="E1075" s="11" t="s">
        <v>1709</v>
      </c>
      <c r="F1075" s="12" t="s">
        <v>1080</v>
      </c>
      <c r="G1075" s="15" t="s">
        <v>2998</v>
      </c>
      <c r="H1075" s="10" t="s">
        <v>8</v>
      </c>
      <c r="I1075" s="12" t="s">
        <v>2532</v>
      </c>
      <c r="J1075" s="9">
        <f t="shared" si="36"/>
        <v>2003</v>
      </c>
      <c r="K1075" s="13">
        <f t="shared" ca="1" si="37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1681</v>
      </c>
      <c r="F1076" s="12" t="s">
        <v>1081</v>
      </c>
      <c r="G1076" s="15" t="s">
        <v>2998</v>
      </c>
      <c r="H1076" s="10" t="s">
        <v>9</v>
      </c>
      <c r="I1076" s="12" t="s">
        <v>2247</v>
      </c>
      <c r="J1076" s="9">
        <f t="shared" si="36"/>
        <v>2003</v>
      </c>
      <c r="K1076" s="13">
        <f t="shared" ca="1" si="37"/>
        <v>14</v>
      </c>
      <c r="L1076">
        <v>2003</v>
      </c>
      <c r="N1076" s="20"/>
    </row>
    <row r="1077" spans="1:14" ht="22.5" hidden="1" customHeight="1" x14ac:dyDescent="0.25">
      <c r="A1077" s="17"/>
      <c r="B1077" s="17"/>
      <c r="C1077" s="10">
        <v>9</v>
      </c>
      <c r="D1077" s="10" t="s">
        <v>1669</v>
      </c>
      <c r="E1077" s="11" t="s">
        <v>1682</v>
      </c>
      <c r="F1077" s="12" t="s">
        <v>1082</v>
      </c>
      <c r="G1077" s="15" t="s">
        <v>2997</v>
      </c>
      <c r="H1077" s="10" t="s">
        <v>9</v>
      </c>
      <c r="I1077" s="12" t="s">
        <v>2533</v>
      </c>
      <c r="J1077" s="9">
        <f t="shared" si="36"/>
        <v>2002</v>
      </c>
      <c r="K1077" s="13">
        <f t="shared" ca="1" si="37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1683</v>
      </c>
      <c r="F1078" s="12" t="s">
        <v>1083</v>
      </c>
      <c r="G1078" s="15" t="s">
        <v>2997</v>
      </c>
      <c r="H1078" s="10" t="s">
        <v>8</v>
      </c>
      <c r="I1078" s="12" t="s">
        <v>2534</v>
      </c>
      <c r="J1078" s="9">
        <f t="shared" si="36"/>
        <v>2002</v>
      </c>
      <c r="K1078" s="13">
        <f t="shared" ca="1" si="37"/>
        <v>15</v>
      </c>
      <c r="L1078">
        <v>2002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1684</v>
      </c>
      <c r="F1079" s="12" t="s">
        <v>1084</v>
      </c>
      <c r="G1079" s="15" t="s">
        <v>2998</v>
      </c>
      <c r="H1079" s="10" t="s">
        <v>8</v>
      </c>
      <c r="I1079" s="12" t="s">
        <v>2535</v>
      </c>
      <c r="J1079" s="9">
        <f t="shared" si="36"/>
        <v>2003</v>
      </c>
      <c r="K1079" s="13">
        <f t="shared" ca="1" si="37"/>
        <v>14</v>
      </c>
      <c r="L1079">
        <v>2003</v>
      </c>
      <c r="N1079" s="20"/>
    </row>
    <row r="1080" spans="1:14" ht="22.5" hidden="1" customHeight="1" x14ac:dyDescent="0.25">
      <c r="A1080" s="17" t="s">
        <v>3001</v>
      </c>
      <c r="B1080" s="17"/>
      <c r="C1080" s="10">
        <v>9</v>
      </c>
      <c r="D1080" s="10" t="s">
        <v>1669</v>
      </c>
      <c r="E1080" s="11" t="s">
        <v>1685</v>
      </c>
      <c r="F1080" s="12" t="s">
        <v>1085</v>
      </c>
      <c r="G1080" s="15" t="s">
        <v>2998</v>
      </c>
      <c r="H1080" s="10" t="s">
        <v>8</v>
      </c>
      <c r="I1080" s="12" t="s">
        <v>2536</v>
      </c>
      <c r="J1080" s="9">
        <f t="shared" si="36"/>
        <v>2003</v>
      </c>
      <c r="K1080" s="13">
        <f t="shared" ca="1" si="37"/>
        <v>14</v>
      </c>
      <c r="L1080">
        <v>2003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1686</v>
      </c>
      <c r="F1081" s="12" t="s">
        <v>1086</v>
      </c>
      <c r="G1081" s="15" t="s">
        <v>2997</v>
      </c>
      <c r="H1081" s="10" t="s">
        <v>8</v>
      </c>
      <c r="I1081" s="12" t="s">
        <v>2537</v>
      </c>
      <c r="J1081" s="9">
        <f t="shared" si="36"/>
        <v>2002</v>
      </c>
      <c r="K1081" s="13">
        <f t="shared" ca="1" si="37"/>
        <v>15</v>
      </c>
      <c r="L1081">
        <v>2002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1687</v>
      </c>
      <c r="F1082" s="12" t="s">
        <v>1087</v>
      </c>
      <c r="G1082" s="15" t="s">
        <v>2998</v>
      </c>
      <c r="H1082" s="10" t="s">
        <v>8</v>
      </c>
      <c r="I1082" s="12" t="s">
        <v>2538</v>
      </c>
      <c r="J1082" s="9">
        <f t="shared" si="36"/>
        <v>2003</v>
      </c>
      <c r="K1082" s="13">
        <f t="shared" ca="1" si="37"/>
        <v>14</v>
      </c>
      <c r="L1082">
        <v>2003</v>
      </c>
      <c r="N1082" s="20"/>
    </row>
    <row r="1083" spans="1:14" ht="22.5" hidden="1" customHeight="1" x14ac:dyDescent="0.25">
      <c r="A1083" s="17"/>
      <c r="B1083" s="17"/>
      <c r="C1083" s="10">
        <v>9</v>
      </c>
      <c r="D1083" s="10" t="s">
        <v>1669</v>
      </c>
      <c r="E1083" s="11" t="s">
        <v>1688</v>
      </c>
      <c r="F1083" s="12" t="s">
        <v>1088</v>
      </c>
      <c r="G1083" s="15" t="s">
        <v>2998</v>
      </c>
      <c r="H1083" s="10" t="s">
        <v>9</v>
      </c>
      <c r="I1083" s="12" t="s">
        <v>2469</v>
      </c>
      <c r="J1083" s="9">
        <f t="shared" si="36"/>
        <v>2003</v>
      </c>
      <c r="K1083" s="13">
        <f t="shared" ca="1" si="37"/>
        <v>14</v>
      </c>
      <c r="L1083">
        <v>2003</v>
      </c>
      <c r="N1083" s="20"/>
    </row>
    <row r="1084" spans="1:14" ht="22.5" hidden="1" customHeight="1" x14ac:dyDescent="0.25">
      <c r="A1084" s="17" t="s">
        <v>3001</v>
      </c>
      <c r="B1084" s="17"/>
      <c r="C1084" s="10">
        <v>9</v>
      </c>
      <c r="D1084" s="10" t="s">
        <v>1669</v>
      </c>
      <c r="E1084" s="11" t="s">
        <v>1689</v>
      </c>
      <c r="F1084" s="12" t="s">
        <v>1089</v>
      </c>
      <c r="G1084" s="15" t="s">
        <v>2998</v>
      </c>
      <c r="H1084" s="10" t="s">
        <v>9</v>
      </c>
      <c r="I1084" s="12" t="s">
        <v>2539</v>
      </c>
      <c r="J1084" s="9">
        <f t="shared" si="36"/>
        <v>2003</v>
      </c>
      <c r="K1084" s="13">
        <f t="shared" ca="1" si="37"/>
        <v>14</v>
      </c>
      <c r="L1084">
        <v>2003</v>
      </c>
      <c r="N1084" s="20"/>
    </row>
    <row r="1085" spans="1:14" ht="22.5" hidden="1" customHeight="1" x14ac:dyDescent="0.25">
      <c r="A1085" s="17"/>
      <c r="B1085" s="17"/>
      <c r="C1085" s="10">
        <v>9</v>
      </c>
      <c r="D1085" s="10" t="s">
        <v>1669</v>
      </c>
      <c r="E1085" s="11" t="s">
        <v>1690</v>
      </c>
      <c r="F1085" s="12" t="s">
        <v>1090</v>
      </c>
      <c r="G1085" s="15" t="s">
        <v>2997</v>
      </c>
      <c r="H1085" s="10" t="s">
        <v>9</v>
      </c>
      <c r="I1085" s="12" t="s">
        <v>2540</v>
      </c>
      <c r="J1085" s="9">
        <f t="shared" si="36"/>
        <v>2002</v>
      </c>
      <c r="K1085" s="13">
        <f t="shared" ca="1" si="37"/>
        <v>15</v>
      </c>
      <c r="L1085">
        <v>2002</v>
      </c>
      <c r="N1085" s="20"/>
    </row>
    <row r="1086" spans="1:14" ht="22.5" hidden="1" customHeight="1" x14ac:dyDescent="0.25">
      <c r="A1086" s="17" t="s">
        <v>3001</v>
      </c>
      <c r="B1086" s="17"/>
      <c r="C1086" s="10">
        <v>9</v>
      </c>
      <c r="D1086" s="10" t="s">
        <v>1669</v>
      </c>
      <c r="E1086" s="11" t="s">
        <v>1691</v>
      </c>
      <c r="F1086" s="12" t="s">
        <v>1091</v>
      </c>
      <c r="G1086" s="15" t="s">
        <v>2998</v>
      </c>
      <c r="H1086" s="10" t="s">
        <v>9</v>
      </c>
      <c r="I1086" s="12" t="s">
        <v>2464</v>
      </c>
      <c r="J1086" s="9">
        <f t="shared" si="36"/>
        <v>2003</v>
      </c>
      <c r="K1086" s="13">
        <f t="shared" ca="1" si="37"/>
        <v>14</v>
      </c>
      <c r="L1086">
        <v>2003</v>
      </c>
      <c r="N1086" s="20"/>
    </row>
    <row r="1087" spans="1:14" ht="22.5" hidden="1" customHeight="1" x14ac:dyDescent="0.25">
      <c r="A1087" s="17"/>
      <c r="B1087" s="17"/>
      <c r="C1087" s="10">
        <v>9</v>
      </c>
      <c r="D1087" s="10" t="s">
        <v>1669</v>
      </c>
      <c r="E1087" s="11" t="s">
        <v>1692</v>
      </c>
      <c r="F1087" s="12" t="s">
        <v>1092</v>
      </c>
      <c r="G1087" s="15" t="s">
        <v>2998</v>
      </c>
      <c r="H1087" s="10" t="s">
        <v>8</v>
      </c>
      <c r="I1087" s="12" t="s">
        <v>2483</v>
      </c>
      <c r="J1087" s="9">
        <f t="shared" si="36"/>
        <v>2003</v>
      </c>
      <c r="K1087" s="13">
        <f t="shared" ca="1" si="37"/>
        <v>14</v>
      </c>
      <c r="L1087">
        <v>2003</v>
      </c>
      <c r="N1087" s="20"/>
    </row>
    <row r="1088" spans="1:14" ht="22.5" hidden="1" customHeight="1" x14ac:dyDescent="0.25">
      <c r="A1088" s="17" t="s">
        <v>3001</v>
      </c>
      <c r="B1088" s="17"/>
      <c r="C1088" s="10">
        <v>9</v>
      </c>
      <c r="D1088" s="10" t="s">
        <v>1669</v>
      </c>
      <c r="E1088" s="11" t="s">
        <v>1693</v>
      </c>
      <c r="F1088" s="12" t="s">
        <v>1093</v>
      </c>
      <c r="G1088" s="15" t="s">
        <v>2998</v>
      </c>
      <c r="H1088" s="10" t="s">
        <v>8</v>
      </c>
      <c r="I1088" s="12" t="s">
        <v>2541</v>
      </c>
      <c r="J1088" s="9">
        <f t="shared" si="36"/>
        <v>2003</v>
      </c>
      <c r="K1088" s="13">
        <f t="shared" ca="1" si="37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1694</v>
      </c>
      <c r="F1089" s="12" t="s">
        <v>1094</v>
      </c>
      <c r="G1089" s="15" t="s">
        <v>2998</v>
      </c>
      <c r="H1089" s="10" t="s">
        <v>8</v>
      </c>
      <c r="I1089" s="12" t="s">
        <v>2509</v>
      </c>
      <c r="J1089" s="9">
        <f t="shared" si="36"/>
        <v>2003</v>
      </c>
      <c r="K1089" s="13">
        <f t="shared" ca="1" si="37"/>
        <v>14</v>
      </c>
      <c r="L1089">
        <v>2003</v>
      </c>
      <c r="N1089" s="20"/>
    </row>
    <row r="1090" spans="1:14" ht="22.5" hidden="1" customHeight="1" x14ac:dyDescent="0.25">
      <c r="A1090" s="17"/>
      <c r="B1090" s="17"/>
      <c r="C1090" s="10">
        <v>9</v>
      </c>
      <c r="D1090" s="10" t="s">
        <v>1669</v>
      </c>
      <c r="E1090" s="11" t="s">
        <v>1695</v>
      </c>
      <c r="F1090" s="12" t="s">
        <v>1095</v>
      </c>
      <c r="G1090" s="15" t="s">
        <v>2997</v>
      </c>
      <c r="H1090" s="10" t="s">
        <v>9</v>
      </c>
      <c r="I1090" s="12" t="s">
        <v>2542</v>
      </c>
      <c r="J1090" s="9">
        <f t="shared" si="36"/>
        <v>2002</v>
      </c>
      <c r="K1090" s="13">
        <f t="shared" ca="1" si="37"/>
        <v>15</v>
      </c>
      <c r="L1090">
        <v>2002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1696</v>
      </c>
      <c r="F1091" s="12" t="s">
        <v>1096</v>
      </c>
      <c r="G1091" s="15" t="s">
        <v>2998</v>
      </c>
      <c r="H1091" s="10" t="s">
        <v>9</v>
      </c>
      <c r="I1091" s="12" t="s">
        <v>2327</v>
      </c>
      <c r="J1091" s="9">
        <f t="shared" si="36"/>
        <v>2003</v>
      </c>
      <c r="K1091" s="13">
        <f t="shared" ca="1" si="37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1697</v>
      </c>
      <c r="F1092" s="12" t="s">
        <v>1097</v>
      </c>
      <c r="G1092" s="15" t="s">
        <v>2998</v>
      </c>
      <c r="H1092" s="10" t="s">
        <v>9</v>
      </c>
      <c r="I1092" s="12" t="s">
        <v>2543</v>
      </c>
      <c r="J1092" s="9">
        <f t="shared" si="36"/>
        <v>2003</v>
      </c>
      <c r="K1092" s="13">
        <f t="shared" ca="1" si="37"/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1698</v>
      </c>
      <c r="F1093" s="12" t="s">
        <v>1098</v>
      </c>
      <c r="G1093" s="15" t="s">
        <v>2998</v>
      </c>
      <c r="H1093" s="10" t="s">
        <v>9</v>
      </c>
      <c r="I1093" s="12" t="s">
        <v>2544</v>
      </c>
      <c r="J1093" s="9">
        <f t="shared" ref="J1093:J1156" si="38">YEAR(I1093)</f>
        <v>2003</v>
      </c>
      <c r="K1093" s="13">
        <f t="shared" ref="K1093:K1156" ca="1" si="39">(YEAR(NOW())-YEAR(I1093))</f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1699</v>
      </c>
      <c r="F1094" s="12" t="s">
        <v>1099</v>
      </c>
      <c r="G1094" s="15" t="s">
        <v>2998</v>
      </c>
      <c r="H1094" s="10" t="s">
        <v>9</v>
      </c>
      <c r="I1094" s="12" t="s">
        <v>2479</v>
      </c>
      <c r="J1094" s="9">
        <f t="shared" si="38"/>
        <v>2003</v>
      </c>
      <c r="K1094" s="13">
        <f t="shared" ca="1" si="39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1700</v>
      </c>
      <c r="F1095" s="12" t="s">
        <v>1100</v>
      </c>
      <c r="G1095" s="15" t="s">
        <v>2998</v>
      </c>
      <c r="H1095" s="10" t="s">
        <v>9</v>
      </c>
      <c r="I1095" s="12" t="s">
        <v>2545</v>
      </c>
      <c r="J1095" s="9">
        <f t="shared" si="38"/>
        <v>2003</v>
      </c>
      <c r="K1095" s="13">
        <f t="shared" ca="1" si="39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1701</v>
      </c>
      <c r="F1096" s="12" t="s">
        <v>1101</v>
      </c>
      <c r="G1096" s="15" t="s">
        <v>2998</v>
      </c>
      <c r="H1096" s="10" t="s">
        <v>8</v>
      </c>
      <c r="I1096" s="12" t="s">
        <v>2522</v>
      </c>
      <c r="J1096" s="9">
        <f t="shared" si="38"/>
        <v>2003</v>
      </c>
      <c r="K1096" s="13">
        <f t="shared" ca="1" si="39"/>
        <v>14</v>
      </c>
      <c r="L1096">
        <v>2003</v>
      </c>
      <c r="N1096" s="20"/>
    </row>
    <row r="1097" spans="1:14" ht="22.5" hidden="1" customHeight="1" x14ac:dyDescent="0.25">
      <c r="A1097" s="17" t="s">
        <v>3001</v>
      </c>
      <c r="B1097" s="17"/>
      <c r="C1097" s="10">
        <v>9</v>
      </c>
      <c r="D1097" s="10" t="s">
        <v>1669</v>
      </c>
      <c r="E1097" s="11" t="s">
        <v>1702</v>
      </c>
      <c r="F1097" s="12" t="s">
        <v>1102</v>
      </c>
      <c r="G1097" s="15" t="s">
        <v>2998</v>
      </c>
      <c r="H1097" s="10" t="s">
        <v>8</v>
      </c>
      <c r="I1097" s="12" t="s">
        <v>2546</v>
      </c>
      <c r="J1097" s="9">
        <f t="shared" si="38"/>
        <v>2003</v>
      </c>
      <c r="K1097" s="13">
        <f t="shared" ca="1" si="39"/>
        <v>14</v>
      </c>
      <c r="L1097">
        <v>2003</v>
      </c>
      <c r="N1097" s="20"/>
    </row>
    <row r="1098" spans="1:14" ht="22.5" hidden="1" customHeight="1" x14ac:dyDescent="0.25">
      <c r="A1098" s="17"/>
      <c r="B1098" s="17"/>
      <c r="C1098" s="10">
        <v>9</v>
      </c>
      <c r="D1098" s="10" t="s">
        <v>1669</v>
      </c>
      <c r="E1098" s="11" t="s">
        <v>1703</v>
      </c>
      <c r="F1098" s="12" t="s">
        <v>1103</v>
      </c>
      <c r="G1098" s="15" t="s">
        <v>2998</v>
      </c>
      <c r="H1098" s="10" t="s">
        <v>8</v>
      </c>
      <c r="I1098" s="12" t="s">
        <v>2547</v>
      </c>
      <c r="J1098" s="9">
        <f t="shared" si="38"/>
        <v>2003</v>
      </c>
      <c r="K1098" s="13">
        <f t="shared" ca="1" si="39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1704</v>
      </c>
      <c r="F1099" s="12" t="s">
        <v>1104</v>
      </c>
      <c r="G1099" s="15" t="s">
        <v>2998</v>
      </c>
      <c r="H1099" s="10" t="s">
        <v>8</v>
      </c>
      <c r="I1099" s="12" t="s">
        <v>2548</v>
      </c>
      <c r="J1099" s="9">
        <f t="shared" si="38"/>
        <v>2003</v>
      </c>
      <c r="K1099" s="13">
        <f t="shared" ca="1" si="39"/>
        <v>14</v>
      </c>
      <c r="L1099">
        <v>2003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1705</v>
      </c>
      <c r="F1100" s="12" t="s">
        <v>1105</v>
      </c>
      <c r="G1100" s="15" t="s">
        <v>2997</v>
      </c>
      <c r="H1100" s="10" t="s">
        <v>8</v>
      </c>
      <c r="I1100" s="12" t="s">
        <v>2549</v>
      </c>
      <c r="J1100" s="9">
        <f t="shared" si="38"/>
        <v>2001</v>
      </c>
      <c r="K1100" s="13">
        <f t="shared" ca="1" si="39"/>
        <v>16</v>
      </c>
      <c r="L1100">
        <v>2001</v>
      </c>
      <c r="N1100" s="20"/>
    </row>
    <row r="1101" spans="1:14" ht="22.5" hidden="1" customHeight="1" x14ac:dyDescent="0.25">
      <c r="A1101" s="17" t="s">
        <v>3001</v>
      </c>
      <c r="B1101" s="17"/>
      <c r="C1101" s="10">
        <v>9</v>
      </c>
      <c r="D1101" s="10" t="s">
        <v>1669</v>
      </c>
      <c r="E1101" s="11" t="s">
        <v>1706</v>
      </c>
      <c r="F1101" s="12" t="s">
        <v>1106</v>
      </c>
      <c r="G1101" s="15" t="s">
        <v>2998</v>
      </c>
      <c r="H1101" s="10" t="s">
        <v>8</v>
      </c>
      <c r="I1101" s="12" t="s">
        <v>2548</v>
      </c>
      <c r="J1101" s="9">
        <f t="shared" si="38"/>
        <v>2003</v>
      </c>
      <c r="K1101" s="13">
        <f t="shared" ca="1" si="39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1707</v>
      </c>
      <c r="F1102" s="12" t="s">
        <v>1107</v>
      </c>
      <c r="G1102" s="15" t="s">
        <v>2998</v>
      </c>
      <c r="H1102" s="10" t="s">
        <v>8</v>
      </c>
      <c r="I1102" s="12" t="s">
        <v>2550</v>
      </c>
      <c r="J1102" s="9">
        <f t="shared" si="38"/>
        <v>2003</v>
      </c>
      <c r="K1102" s="13">
        <f t="shared" ca="1" si="39"/>
        <v>14</v>
      </c>
      <c r="L1102">
        <v>2003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1708</v>
      </c>
      <c r="F1103" s="12" t="s">
        <v>1108</v>
      </c>
      <c r="G1103" s="15" t="s">
        <v>2997</v>
      </c>
      <c r="H1103" s="10" t="s">
        <v>8</v>
      </c>
      <c r="I1103" s="12" t="s">
        <v>2551</v>
      </c>
      <c r="J1103" s="9">
        <f t="shared" si="38"/>
        <v>2002</v>
      </c>
      <c r="K1103" s="13">
        <f t="shared" ca="1" si="39"/>
        <v>15</v>
      </c>
      <c r="L1103">
        <v>2002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1669</v>
      </c>
      <c r="E1104" s="11" t="s">
        <v>1709</v>
      </c>
      <c r="F1104" s="12" t="s">
        <v>1109</v>
      </c>
      <c r="G1104" s="15" t="s">
        <v>2998</v>
      </c>
      <c r="H1104" s="10" t="s">
        <v>8</v>
      </c>
      <c r="I1104" s="12" t="s">
        <v>2552</v>
      </c>
      <c r="J1104" s="9">
        <f t="shared" si="38"/>
        <v>2003</v>
      </c>
      <c r="K1104" s="13">
        <f t="shared" ca="1" si="39"/>
        <v>14</v>
      </c>
      <c r="L1104">
        <v>2003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1681</v>
      </c>
      <c r="F1105" s="12" t="s">
        <v>1110</v>
      </c>
      <c r="G1105" s="15" t="s">
        <v>2998</v>
      </c>
      <c r="H1105" s="10" t="s">
        <v>9</v>
      </c>
      <c r="I1105" s="12" t="s">
        <v>2553</v>
      </c>
      <c r="J1105" s="9">
        <f t="shared" si="38"/>
        <v>2004</v>
      </c>
      <c r="K1105" s="13">
        <f t="shared" ca="1" si="39"/>
        <v>13</v>
      </c>
      <c r="L1105">
        <v>2004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1682</v>
      </c>
      <c r="F1106" s="12" t="s">
        <v>1111</v>
      </c>
      <c r="G1106" s="15" t="s">
        <v>2998</v>
      </c>
      <c r="H1106" s="10" t="s">
        <v>8</v>
      </c>
      <c r="I1106" s="12" t="s">
        <v>2554</v>
      </c>
      <c r="J1106" s="9">
        <f t="shared" si="38"/>
        <v>2003</v>
      </c>
      <c r="K1106" s="13">
        <f t="shared" ca="1" si="39"/>
        <v>14</v>
      </c>
      <c r="L1106">
        <v>2003</v>
      </c>
      <c r="N1106" s="20"/>
    </row>
    <row r="1107" spans="1:14" ht="22.5" hidden="1" customHeight="1" x14ac:dyDescent="0.25">
      <c r="A1107" s="17"/>
      <c r="B1107" s="17"/>
      <c r="C1107" s="10">
        <v>9</v>
      </c>
      <c r="D1107" s="10" t="s">
        <v>9</v>
      </c>
      <c r="E1107" s="11" t="s">
        <v>1683</v>
      </c>
      <c r="F1107" s="12" t="s">
        <v>1112</v>
      </c>
      <c r="G1107" s="15" t="s">
        <v>2998</v>
      </c>
      <c r="H1107" s="10" t="s">
        <v>8</v>
      </c>
      <c r="I1107" s="12" t="s">
        <v>2520</v>
      </c>
      <c r="J1107" s="9">
        <f t="shared" si="38"/>
        <v>2003</v>
      </c>
      <c r="K1107" s="13">
        <f t="shared" ca="1" si="39"/>
        <v>14</v>
      </c>
      <c r="L1107">
        <v>2003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1685</v>
      </c>
      <c r="F1108" s="12" t="s">
        <v>1113</v>
      </c>
      <c r="G1108" s="15" t="s">
        <v>2997</v>
      </c>
      <c r="H1108" s="10" t="s">
        <v>9</v>
      </c>
      <c r="I1108" s="12" t="s">
        <v>2555</v>
      </c>
      <c r="J1108" s="9">
        <f t="shared" si="38"/>
        <v>2002</v>
      </c>
      <c r="K1108" s="13">
        <f t="shared" ca="1" si="39"/>
        <v>15</v>
      </c>
      <c r="L1108">
        <v>2002</v>
      </c>
      <c r="N1108" s="20"/>
    </row>
    <row r="1109" spans="1:14" ht="22.5" hidden="1" customHeight="1" x14ac:dyDescent="0.25">
      <c r="A1109" s="17" t="s">
        <v>3001</v>
      </c>
      <c r="B1109" s="17"/>
      <c r="C1109" s="10">
        <v>9</v>
      </c>
      <c r="D1109" s="10" t="s">
        <v>9</v>
      </c>
      <c r="E1109" s="11" t="s">
        <v>1686</v>
      </c>
      <c r="F1109" s="12" t="s">
        <v>1114</v>
      </c>
      <c r="G1109" s="15" t="s">
        <v>2997</v>
      </c>
      <c r="H1109" s="10" t="s">
        <v>9</v>
      </c>
      <c r="I1109" s="12" t="s">
        <v>2556</v>
      </c>
      <c r="J1109" s="9">
        <f t="shared" si="38"/>
        <v>2002</v>
      </c>
      <c r="K1109" s="13">
        <f t="shared" ca="1" si="39"/>
        <v>15</v>
      </c>
      <c r="L1109">
        <v>2002</v>
      </c>
      <c r="N1109" s="20"/>
    </row>
    <row r="1110" spans="1:14" ht="22.5" hidden="1" customHeight="1" x14ac:dyDescent="0.25">
      <c r="A1110" s="17"/>
      <c r="B1110" s="17"/>
      <c r="C1110" s="10">
        <v>9</v>
      </c>
      <c r="D1110" s="10" t="s">
        <v>9</v>
      </c>
      <c r="E1110" s="11" t="s">
        <v>1687</v>
      </c>
      <c r="F1110" s="12" t="s">
        <v>1115</v>
      </c>
      <c r="G1110" s="15" t="s">
        <v>2998</v>
      </c>
      <c r="H1110" s="10" t="s">
        <v>9</v>
      </c>
      <c r="I1110" s="12" t="s">
        <v>2461</v>
      </c>
      <c r="J1110" s="9">
        <f t="shared" si="38"/>
        <v>2003</v>
      </c>
      <c r="K1110" s="13">
        <f t="shared" ca="1" si="39"/>
        <v>14</v>
      </c>
      <c r="L1110">
        <v>2003</v>
      </c>
      <c r="N1110" s="20"/>
    </row>
    <row r="1111" spans="1:14" ht="22.5" hidden="1" customHeight="1" x14ac:dyDescent="0.25">
      <c r="A1111" s="17" t="s">
        <v>3001</v>
      </c>
      <c r="B1111" s="17"/>
      <c r="C1111" s="10">
        <v>9</v>
      </c>
      <c r="D1111" s="10" t="s">
        <v>9</v>
      </c>
      <c r="E1111" s="11" t="s">
        <v>1688</v>
      </c>
      <c r="F1111" s="12" t="s">
        <v>1116</v>
      </c>
      <c r="G1111" s="15" t="s">
        <v>2997</v>
      </c>
      <c r="H1111" s="10" t="s">
        <v>9</v>
      </c>
      <c r="I1111" s="12" t="s">
        <v>2557</v>
      </c>
      <c r="J1111" s="9">
        <f t="shared" si="38"/>
        <v>2002</v>
      </c>
      <c r="K1111" s="13">
        <f t="shared" ca="1" si="39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1689</v>
      </c>
      <c r="F1112" s="12" t="s">
        <v>1117</v>
      </c>
      <c r="G1112" s="15" t="s">
        <v>2997</v>
      </c>
      <c r="H1112" s="10" t="s">
        <v>9</v>
      </c>
      <c r="I1112" s="12" t="s">
        <v>2558</v>
      </c>
      <c r="J1112" s="9">
        <f t="shared" si="38"/>
        <v>2002</v>
      </c>
      <c r="K1112" s="13">
        <f t="shared" ca="1" si="39"/>
        <v>15</v>
      </c>
      <c r="L1112">
        <v>2002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1690</v>
      </c>
      <c r="F1113" s="12" t="s">
        <v>1118</v>
      </c>
      <c r="G1113" s="15" t="s">
        <v>2998</v>
      </c>
      <c r="H1113" s="10" t="s">
        <v>9</v>
      </c>
      <c r="I1113" s="12" t="s">
        <v>2272</v>
      </c>
      <c r="J1113" s="9">
        <f t="shared" si="38"/>
        <v>2003</v>
      </c>
      <c r="K1113" s="13">
        <f t="shared" ca="1" si="39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1691</v>
      </c>
      <c r="F1114" s="12" t="s">
        <v>1119</v>
      </c>
      <c r="G1114" s="15" t="s">
        <v>2998</v>
      </c>
      <c r="H1114" s="10" t="s">
        <v>8</v>
      </c>
      <c r="I1114" s="12" t="s">
        <v>2502</v>
      </c>
      <c r="J1114" s="9">
        <f t="shared" si="38"/>
        <v>2003</v>
      </c>
      <c r="K1114" s="13">
        <f t="shared" ca="1" si="39"/>
        <v>14</v>
      </c>
      <c r="L1114">
        <v>2003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1692</v>
      </c>
      <c r="F1115" s="12" t="s">
        <v>1120</v>
      </c>
      <c r="G1115" s="15" t="s">
        <v>2997</v>
      </c>
      <c r="H1115" s="10" t="s">
        <v>9</v>
      </c>
      <c r="I1115" s="12" t="s">
        <v>2559</v>
      </c>
      <c r="J1115" s="9">
        <f t="shared" si="38"/>
        <v>2000</v>
      </c>
      <c r="K1115" s="13">
        <f t="shared" ca="1" si="39"/>
        <v>17</v>
      </c>
      <c r="L1115">
        <v>2000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1694</v>
      </c>
      <c r="F1116" s="12" t="s">
        <v>1121</v>
      </c>
      <c r="G1116" s="15" t="s">
        <v>2998</v>
      </c>
      <c r="H1116" s="10" t="s">
        <v>8</v>
      </c>
      <c r="I1116" s="12" t="s">
        <v>2547</v>
      </c>
      <c r="J1116" s="9">
        <f t="shared" si="38"/>
        <v>2003</v>
      </c>
      <c r="K1116" s="13">
        <f t="shared" ca="1" si="39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1695</v>
      </c>
      <c r="F1117" s="12" t="s">
        <v>1122</v>
      </c>
      <c r="G1117" s="15" t="s">
        <v>2998</v>
      </c>
      <c r="H1117" s="10" t="s">
        <v>9</v>
      </c>
      <c r="I1117" s="12" t="s">
        <v>2560</v>
      </c>
      <c r="J1117" s="9">
        <f t="shared" si="38"/>
        <v>2003</v>
      </c>
      <c r="K1117" s="13">
        <f t="shared" ca="1" si="39"/>
        <v>14</v>
      </c>
      <c r="L1117">
        <v>2003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1696</v>
      </c>
      <c r="F1118" s="12" t="s">
        <v>1123</v>
      </c>
      <c r="G1118" s="15" t="s">
        <v>2997</v>
      </c>
      <c r="H1118" s="10" t="s">
        <v>9</v>
      </c>
      <c r="I1118" s="12" t="s">
        <v>2561</v>
      </c>
      <c r="J1118" s="9">
        <f t="shared" si="38"/>
        <v>2002</v>
      </c>
      <c r="K1118" s="13">
        <f t="shared" ca="1" si="39"/>
        <v>15</v>
      </c>
      <c r="L1118">
        <v>2002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1698</v>
      </c>
      <c r="F1119" s="12" t="s">
        <v>1124</v>
      </c>
      <c r="G1119" s="15" t="s">
        <v>2998</v>
      </c>
      <c r="H1119" s="10" t="s">
        <v>9</v>
      </c>
      <c r="I1119" s="12" t="s">
        <v>2562</v>
      </c>
      <c r="J1119" s="9">
        <f t="shared" si="38"/>
        <v>2003</v>
      </c>
      <c r="K1119" s="13">
        <f t="shared" ca="1" si="39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1699</v>
      </c>
      <c r="F1120" s="12" t="s">
        <v>1125</v>
      </c>
      <c r="G1120" s="15" t="s">
        <v>2998</v>
      </c>
      <c r="H1120" s="10" t="s">
        <v>8</v>
      </c>
      <c r="I1120" s="12" t="s">
        <v>2563</v>
      </c>
      <c r="J1120" s="9">
        <f t="shared" si="38"/>
        <v>2003</v>
      </c>
      <c r="K1120" s="13">
        <f t="shared" ca="1" si="39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1700</v>
      </c>
      <c r="F1121" s="12" t="s">
        <v>1126</v>
      </c>
      <c r="G1121" s="15" t="s">
        <v>2998</v>
      </c>
      <c r="H1121" s="10" t="s">
        <v>8</v>
      </c>
      <c r="I1121" s="12" t="s">
        <v>2044</v>
      </c>
      <c r="J1121" s="9">
        <f t="shared" si="38"/>
        <v>2003</v>
      </c>
      <c r="K1121" s="13">
        <f t="shared" ca="1" si="39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1701</v>
      </c>
      <c r="F1122" s="12" t="s">
        <v>1127</v>
      </c>
      <c r="G1122" s="15" t="s">
        <v>2998</v>
      </c>
      <c r="H1122" s="10" t="s">
        <v>9</v>
      </c>
      <c r="I1122" s="12" t="s">
        <v>2456</v>
      </c>
      <c r="J1122" s="9">
        <f t="shared" si="38"/>
        <v>2003</v>
      </c>
      <c r="K1122" s="13">
        <f t="shared" ca="1" si="39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1702</v>
      </c>
      <c r="F1123" s="12" t="s">
        <v>1128</v>
      </c>
      <c r="G1123" s="15" t="s">
        <v>2998</v>
      </c>
      <c r="H1123" s="10" t="s">
        <v>8</v>
      </c>
      <c r="I1123" s="12" t="s">
        <v>2564</v>
      </c>
      <c r="J1123" s="9">
        <f t="shared" si="38"/>
        <v>2003</v>
      </c>
      <c r="K1123" s="13">
        <f t="shared" ca="1" si="39"/>
        <v>14</v>
      </c>
      <c r="L1123">
        <v>2003</v>
      </c>
      <c r="N1123" s="20"/>
    </row>
    <row r="1124" spans="1:14" ht="22.5" hidden="1" customHeight="1" x14ac:dyDescent="0.25">
      <c r="A1124" s="17"/>
      <c r="B1124" s="17"/>
      <c r="C1124" s="10">
        <v>9</v>
      </c>
      <c r="D1124" s="10" t="s">
        <v>9</v>
      </c>
      <c r="E1124" s="11" t="s">
        <v>1703</v>
      </c>
      <c r="F1124" s="12" t="s">
        <v>1129</v>
      </c>
      <c r="G1124" s="15" t="s">
        <v>2998</v>
      </c>
      <c r="H1124" s="10" t="s">
        <v>8</v>
      </c>
      <c r="I1124" s="12" t="s">
        <v>2565</v>
      </c>
      <c r="J1124" s="9">
        <f t="shared" si="38"/>
        <v>2003</v>
      </c>
      <c r="K1124" s="13">
        <f t="shared" ca="1" si="39"/>
        <v>14</v>
      </c>
      <c r="L1124">
        <v>2003</v>
      </c>
      <c r="N1124" s="20"/>
    </row>
    <row r="1125" spans="1:14" ht="22.5" hidden="1" customHeight="1" x14ac:dyDescent="0.25">
      <c r="A1125" s="17" t="s">
        <v>3001</v>
      </c>
      <c r="B1125" s="17"/>
      <c r="C1125" s="10">
        <v>9</v>
      </c>
      <c r="D1125" s="10" t="s">
        <v>9</v>
      </c>
      <c r="E1125" s="11" t="s">
        <v>1704</v>
      </c>
      <c r="F1125" s="12" t="s">
        <v>1130</v>
      </c>
      <c r="G1125" s="15" t="s">
        <v>2998</v>
      </c>
      <c r="H1125" s="10" t="s">
        <v>8</v>
      </c>
      <c r="I1125" s="12" t="s">
        <v>2566</v>
      </c>
      <c r="J1125" s="9">
        <f t="shared" si="38"/>
        <v>2003</v>
      </c>
      <c r="K1125" s="13">
        <f t="shared" ca="1" si="39"/>
        <v>14</v>
      </c>
      <c r="L1125">
        <v>2003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1705</v>
      </c>
      <c r="F1126" s="12" t="s">
        <v>1131</v>
      </c>
      <c r="G1126" s="15" t="s">
        <v>2997</v>
      </c>
      <c r="H1126" s="10" t="s">
        <v>8</v>
      </c>
      <c r="I1126" s="12" t="s">
        <v>2567</v>
      </c>
      <c r="J1126" s="9">
        <f t="shared" si="38"/>
        <v>2002</v>
      </c>
      <c r="K1126" s="13">
        <f t="shared" ca="1" si="39"/>
        <v>15</v>
      </c>
      <c r="L1126">
        <v>2002</v>
      </c>
      <c r="N1126" s="20"/>
    </row>
    <row r="1127" spans="1:14" ht="22.5" hidden="1" customHeight="1" x14ac:dyDescent="0.25">
      <c r="A1127" s="17"/>
      <c r="B1127" s="17"/>
      <c r="C1127" s="10">
        <v>9</v>
      </c>
      <c r="D1127" s="10" t="s">
        <v>9</v>
      </c>
      <c r="E1127" s="11" t="s">
        <v>1706</v>
      </c>
      <c r="F1127" s="12" t="s">
        <v>1132</v>
      </c>
      <c r="G1127" s="15" t="s">
        <v>2997</v>
      </c>
      <c r="H1127" s="10" t="s">
        <v>9</v>
      </c>
      <c r="I1127" s="12" t="s">
        <v>2568</v>
      </c>
      <c r="J1127" s="9">
        <f t="shared" si="38"/>
        <v>2002</v>
      </c>
      <c r="K1127" s="13">
        <f t="shared" ca="1" si="39"/>
        <v>15</v>
      </c>
      <c r="L1127">
        <v>2002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1707</v>
      </c>
      <c r="F1128" s="12" t="s">
        <v>1133</v>
      </c>
      <c r="G1128" s="15" t="s">
        <v>2998</v>
      </c>
      <c r="H1128" s="10" t="s">
        <v>8</v>
      </c>
      <c r="I1128" s="12" t="s">
        <v>2569</v>
      </c>
      <c r="J1128" s="9">
        <f t="shared" si="38"/>
        <v>2003</v>
      </c>
      <c r="K1128" s="13">
        <f t="shared" ca="1" si="39"/>
        <v>14</v>
      </c>
      <c r="L1128">
        <v>2003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9</v>
      </c>
      <c r="E1129" s="11" t="s">
        <v>1708</v>
      </c>
      <c r="F1129" s="12" t="s">
        <v>1134</v>
      </c>
      <c r="G1129" s="15" t="s">
        <v>2997</v>
      </c>
      <c r="H1129" s="10" t="s">
        <v>9</v>
      </c>
      <c r="I1129" s="12" t="s">
        <v>2570</v>
      </c>
      <c r="J1129" s="9">
        <f t="shared" si="38"/>
        <v>2002</v>
      </c>
      <c r="K1129" s="13">
        <f t="shared" ca="1" si="39"/>
        <v>15</v>
      </c>
      <c r="L1129">
        <v>2002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1681</v>
      </c>
      <c r="F1130" s="12" t="s">
        <v>1135</v>
      </c>
      <c r="G1130" s="15" t="s">
        <v>2998</v>
      </c>
      <c r="H1130" s="10" t="s">
        <v>8</v>
      </c>
      <c r="I1130" s="12" t="s">
        <v>2480</v>
      </c>
      <c r="J1130" s="9">
        <f t="shared" si="38"/>
        <v>2003</v>
      </c>
      <c r="K1130" s="13">
        <f t="shared" ca="1" si="39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1682</v>
      </c>
      <c r="F1131" s="12" t="s">
        <v>1136</v>
      </c>
      <c r="G1131" s="15" t="s">
        <v>2998</v>
      </c>
      <c r="H1131" s="10" t="s">
        <v>8</v>
      </c>
      <c r="I1131" s="12" t="s">
        <v>2571</v>
      </c>
      <c r="J1131" s="9">
        <f t="shared" si="38"/>
        <v>2003</v>
      </c>
      <c r="K1131" s="13">
        <f t="shared" ca="1" si="39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1683</v>
      </c>
      <c r="F1132" s="12" t="s">
        <v>1137</v>
      </c>
      <c r="G1132" s="15" t="s">
        <v>2998</v>
      </c>
      <c r="H1132" s="10" t="s">
        <v>8</v>
      </c>
      <c r="I1132" s="12" t="s">
        <v>2449</v>
      </c>
      <c r="J1132" s="9">
        <f t="shared" si="38"/>
        <v>2003</v>
      </c>
      <c r="K1132" s="13">
        <f t="shared" ca="1" si="39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1684</v>
      </c>
      <c r="F1133" s="12" t="s">
        <v>1138</v>
      </c>
      <c r="G1133" s="15" t="s">
        <v>2998</v>
      </c>
      <c r="H1133" s="10" t="s">
        <v>8</v>
      </c>
      <c r="I1133" s="12" t="s">
        <v>2572</v>
      </c>
      <c r="J1133" s="9">
        <f t="shared" si="38"/>
        <v>2003</v>
      </c>
      <c r="K1133" s="13">
        <f t="shared" ca="1" si="39"/>
        <v>14</v>
      </c>
      <c r="L1133">
        <v>2003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1685</v>
      </c>
      <c r="F1134" s="12" t="s">
        <v>1139</v>
      </c>
      <c r="G1134" s="15" t="s">
        <v>2997</v>
      </c>
      <c r="H1134" s="10" t="s">
        <v>8</v>
      </c>
      <c r="I1134" s="12" t="s">
        <v>2573</v>
      </c>
      <c r="J1134" s="9">
        <f t="shared" si="38"/>
        <v>2002</v>
      </c>
      <c r="K1134" s="13">
        <f t="shared" ca="1" si="39"/>
        <v>15</v>
      </c>
      <c r="L1134">
        <v>2002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1686</v>
      </c>
      <c r="F1135" s="12" t="s">
        <v>1140</v>
      </c>
      <c r="G1135" s="15" t="s">
        <v>2998</v>
      </c>
      <c r="H1135" s="10" t="s">
        <v>9</v>
      </c>
      <c r="I1135" s="12" t="s">
        <v>2574</v>
      </c>
      <c r="J1135" s="9">
        <f t="shared" si="38"/>
        <v>2003</v>
      </c>
      <c r="K1135" s="13">
        <f t="shared" ca="1" si="39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1687</v>
      </c>
      <c r="F1136" s="12" t="s">
        <v>1141</v>
      </c>
      <c r="G1136" s="15" t="s">
        <v>2998</v>
      </c>
      <c r="H1136" s="10" t="s">
        <v>9</v>
      </c>
      <c r="I1136" s="12" t="s">
        <v>2041</v>
      </c>
      <c r="J1136" s="9">
        <f t="shared" si="38"/>
        <v>2003</v>
      </c>
      <c r="K1136" s="13">
        <f t="shared" ca="1" si="39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1688</v>
      </c>
      <c r="F1137" s="12" t="s">
        <v>1142</v>
      </c>
      <c r="G1137" s="15" t="s">
        <v>2998</v>
      </c>
      <c r="H1137" s="10" t="s">
        <v>8</v>
      </c>
      <c r="I1137" s="12" t="s">
        <v>2575</v>
      </c>
      <c r="J1137" s="9">
        <f t="shared" si="38"/>
        <v>2003</v>
      </c>
      <c r="K1137" s="13">
        <f t="shared" ca="1" si="39"/>
        <v>14</v>
      </c>
      <c r="L1137">
        <v>2003</v>
      </c>
      <c r="N1137" s="20"/>
    </row>
    <row r="1138" spans="1:14" ht="22.5" hidden="1" customHeight="1" x14ac:dyDescent="0.25">
      <c r="A1138" s="17" t="s">
        <v>3001</v>
      </c>
      <c r="B1138" s="17"/>
      <c r="C1138" s="10">
        <v>9</v>
      </c>
      <c r="D1138" s="10" t="s">
        <v>1670</v>
      </c>
      <c r="E1138" s="11" t="s">
        <v>1689</v>
      </c>
      <c r="F1138" s="12" t="s">
        <v>1143</v>
      </c>
      <c r="G1138" s="15" t="s">
        <v>2998</v>
      </c>
      <c r="H1138" s="10" t="s">
        <v>8</v>
      </c>
      <c r="I1138" s="12" t="s">
        <v>2576</v>
      </c>
      <c r="J1138" s="9">
        <f t="shared" si="38"/>
        <v>2003</v>
      </c>
      <c r="K1138" s="13">
        <f t="shared" ca="1" si="39"/>
        <v>14</v>
      </c>
      <c r="L1138">
        <v>2003</v>
      </c>
      <c r="N1138" s="20"/>
    </row>
    <row r="1139" spans="1:14" ht="22.5" hidden="1" customHeight="1" x14ac:dyDescent="0.25">
      <c r="A1139" s="17"/>
      <c r="B1139" s="17"/>
      <c r="C1139" s="10">
        <v>9</v>
      </c>
      <c r="D1139" s="10" t="s">
        <v>1670</v>
      </c>
      <c r="E1139" s="11" t="s">
        <v>1690</v>
      </c>
      <c r="F1139" s="12" t="s">
        <v>1144</v>
      </c>
      <c r="G1139" s="15" t="s">
        <v>2998</v>
      </c>
      <c r="H1139" s="10" t="s">
        <v>9</v>
      </c>
      <c r="I1139" s="12" t="s">
        <v>2577</v>
      </c>
      <c r="J1139" s="9">
        <f t="shared" si="38"/>
        <v>2003</v>
      </c>
      <c r="K1139" s="13">
        <f t="shared" ca="1" si="39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1691</v>
      </c>
      <c r="F1140" s="12" t="s">
        <v>1145</v>
      </c>
      <c r="G1140" s="15" t="s">
        <v>2998</v>
      </c>
      <c r="H1140" s="10" t="s">
        <v>8</v>
      </c>
      <c r="I1140" s="12" t="s">
        <v>2507</v>
      </c>
      <c r="J1140" s="9">
        <f t="shared" si="38"/>
        <v>2003</v>
      </c>
      <c r="K1140" s="13">
        <f t="shared" ca="1" si="39"/>
        <v>14</v>
      </c>
      <c r="L1140">
        <v>2003</v>
      </c>
      <c r="N1140" s="20"/>
    </row>
    <row r="1141" spans="1:14" ht="22.5" hidden="1" customHeight="1" x14ac:dyDescent="0.25">
      <c r="A1141" s="17" t="s">
        <v>3001</v>
      </c>
      <c r="B1141" s="17"/>
      <c r="C1141" s="10">
        <v>9</v>
      </c>
      <c r="D1141" s="10" t="s">
        <v>1670</v>
      </c>
      <c r="E1141" s="11" t="s">
        <v>1692</v>
      </c>
      <c r="F1141" s="12" t="s">
        <v>1146</v>
      </c>
      <c r="G1141" s="15" t="s">
        <v>2998</v>
      </c>
      <c r="H1141" s="10" t="s">
        <v>9</v>
      </c>
      <c r="I1141" s="12" t="s">
        <v>2578</v>
      </c>
      <c r="J1141" s="9">
        <f t="shared" si="38"/>
        <v>2003</v>
      </c>
      <c r="K1141" s="13">
        <f t="shared" ca="1" si="39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1693</v>
      </c>
      <c r="F1142" s="12" t="s">
        <v>1147</v>
      </c>
      <c r="G1142" s="15" t="s">
        <v>2998</v>
      </c>
      <c r="H1142" s="10" t="s">
        <v>9</v>
      </c>
      <c r="I1142" s="12" t="s">
        <v>2471</v>
      </c>
      <c r="J1142" s="9">
        <f t="shared" si="38"/>
        <v>2003</v>
      </c>
      <c r="K1142" s="13">
        <f t="shared" ca="1" si="39"/>
        <v>14</v>
      </c>
      <c r="L1142">
        <v>2003</v>
      </c>
      <c r="N1142" s="20"/>
    </row>
    <row r="1143" spans="1:14" ht="22.5" hidden="1" customHeight="1" x14ac:dyDescent="0.25">
      <c r="A1143" s="17"/>
      <c r="B1143" s="17"/>
      <c r="C1143" s="10">
        <v>9</v>
      </c>
      <c r="D1143" s="10" t="s">
        <v>1670</v>
      </c>
      <c r="E1143" s="11" t="s">
        <v>1694</v>
      </c>
      <c r="F1143" s="12" t="s">
        <v>1148</v>
      </c>
      <c r="G1143" s="15" t="s">
        <v>2996</v>
      </c>
      <c r="H1143" s="10" t="s">
        <v>9</v>
      </c>
      <c r="I1143" s="12" t="s">
        <v>2579</v>
      </c>
      <c r="J1143" s="9">
        <f t="shared" si="38"/>
        <v>1999</v>
      </c>
      <c r="K1143" s="13">
        <f t="shared" ca="1" si="39"/>
        <v>18</v>
      </c>
      <c r="L1143">
        <v>1999</v>
      </c>
      <c r="N1143" s="20"/>
    </row>
    <row r="1144" spans="1:14" ht="22.5" hidden="1" customHeight="1" x14ac:dyDescent="0.25">
      <c r="A1144" s="17" t="s">
        <v>3001</v>
      </c>
      <c r="B1144" s="17"/>
      <c r="C1144" s="10">
        <v>9</v>
      </c>
      <c r="D1144" s="10" t="s">
        <v>1670</v>
      </c>
      <c r="E1144" s="11" t="s">
        <v>1695</v>
      </c>
      <c r="F1144" s="12" t="s">
        <v>1149</v>
      </c>
      <c r="G1144" s="15" t="s">
        <v>2998</v>
      </c>
      <c r="H1144" s="10" t="s">
        <v>8</v>
      </c>
      <c r="I1144" s="12" t="s">
        <v>2580</v>
      </c>
      <c r="J1144" s="9">
        <f t="shared" si="38"/>
        <v>2003</v>
      </c>
      <c r="K1144" s="13">
        <f t="shared" ca="1" si="39"/>
        <v>14</v>
      </c>
      <c r="L1144">
        <v>2003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1696</v>
      </c>
      <c r="F1145" s="12" t="s">
        <v>1150</v>
      </c>
      <c r="G1145" s="15" t="s">
        <v>2997</v>
      </c>
      <c r="H1145" s="10" t="s">
        <v>9</v>
      </c>
      <c r="I1145" s="12" t="s">
        <v>2581</v>
      </c>
      <c r="J1145" s="9">
        <f t="shared" si="38"/>
        <v>2002</v>
      </c>
      <c r="K1145" s="13">
        <f t="shared" ca="1" si="39"/>
        <v>15</v>
      </c>
      <c r="L1145">
        <v>2002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1697</v>
      </c>
      <c r="F1146" s="12" t="s">
        <v>1151</v>
      </c>
      <c r="G1146" s="15" t="s">
        <v>2998</v>
      </c>
      <c r="H1146" s="10" t="s">
        <v>9</v>
      </c>
      <c r="I1146" s="12" t="s">
        <v>2582</v>
      </c>
      <c r="J1146" s="9">
        <f t="shared" si="38"/>
        <v>2003</v>
      </c>
      <c r="K1146" s="13">
        <f t="shared" ca="1" si="39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1698</v>
      </c>
      <c r="F1147" s="12" t="s">
        <v>1152</v>
      </c>
      <c r="G1147" s="15" t="s">
        <v>2998</v>
      </c>
      <c r="H1147" s="10" t="s">
        <v>9</v>
      </c>
      <c r="I1147" s="12" t="s">
        <v>2583</v>
      </c>
      <c r="J1147" s="9">
        <f t="shared" si="38"/>
        <v>2003</v>
      </c>
      <c r="K1147" s="13">
        <f t="shared" ca="1" si="39"/>
        <v>14</v>
      </c>
      <c r="L1147">
        <v>2003</v>
      </c>
      <c r="N1147" s="20"/>
    </row>
    <row r="1148" spans="1:14" ht="22.5" hidden="1" customHeight="1" x14ac:dyDescent="0.25">
      <c r="A1148" s="17"/>
      <c r="B1148" s="17"/>
      <c r="C1148" s="10">
        <v>9</v>
      </c>
      <c r="D1148" s="10" t="s">
        <v>1670</v>
      </c>
      <c r="E1148" s="11" t="s">
        <v>1699</v>
      </c>
      <c r="F1148" s="12" t="s">
        <v>1153</v>
      </c>
      <c r="G1148" s="15" t="s">
        <v>2997</v>
      </c>
      <c r="H1148" s="10" t="s">
        <v>9</v>
      </c>
      <c r="I1148" s="12" t="s">
        <v>2584</v>
      </c>
      <c r="J1148" s="9">
        <f t="shared" si="38"/>
        <v>2001</v>
      </c>
      <c r="K1148" s="13">
        <f t="shared" ca="1" si="39"/>
        <v>16</v>
      </c>
      <c r="L1148">
        <v>2001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1700</v>
      </c>
      <c r="F1149" s="12" t="s">
        <v>1154</v>
      </c>
      <c r="G1149" s="15" t="s">
        <v>2998</v>
      </c>
      <c r="H1149" s="10" t="s">
        <v>9</v>
      </c>
      <c r="I1149" s="12" t="s">
        <v>2585</v>
      </c>
      <c r="J1149" s="9">
        <f t="shared" si="38"/>
        <v>2003</v>
      </c>
      <c r="K1149" s="13">
        <f t="shared" ca="1" si="39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1701</v>
      </c>
      <c r="F1150" s="12" t="s">
        <v>1155</v>
      </c>
      <c r="G1150" s="15" t="s">
        <v>2998</v>
      </c>
      <c r="H1150" s="10" t="s">
        <v>9</v>
      </c>
      <c r="I1150" s="12" t="s">
        <v>2468</v>
      </c>
      <c r="J1150" s="9">
        <f t="shared" si="38"/>
        <v>2003</v>
      </c>
      <c r="K1150" s="13">
        <f t="shared" ca="1" si="39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1702</v>
      </c>
      <c r="F1151" s="12" t="s">
        <v>1156</v>
      </c>
      <c r="G1151" s="15" t="s">
        <v>2998</v>
      </c>
      <c r="H1151" s="10" t="s">
        <v>8</v>
      </c>
      <c r="I1151" s="12" t="s">
        <v>2586</v>
      </c>
      <c r="J1151" s="9">
        <f t="shared" si="38"/>
        <v>2003</v>
      </c>
      <c r="K1151" s="13">
        <f t="shared" ca="1" si="39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1703</v>
      </c>
      <c r="F1152" s="12" t="s">
        <v>1157</v>
      </c>
      <c r="G1152" s="15" t="s">
        <v>2998</v>
      </c>
      <c r="H1152" s="10" t="s">
        <v>8</v>
      </c>
      <c r="I1152" s="12" t="s">
        <v>2545</v>
      </c>
      <c r="J1152" s="9">
        <f t="shared" si="38"/>
        <v>2003</v>
      </c>
      <c r="K1152" s="13">
        <f t="shared" ca="1" si="39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1704</v>
      </c>
      <c r="F1153" s="12" t="s">
        <v>1158</v>
      </c>
      <c r="G1153" s="15" t="s">
        <v>2998</v>
      </c>
      <c r="H1153" s="10" t="s">
        <v>8</v>
      </c>
      <c r="I1153" s="12" t="s">
        <v>2587</v>
      </c>
      <c r="J1153" s="9">
        <f t="shared" si="38"/>
        <v>2003</v>
      </c>
      <c r="K1153" s="13">
        <f t="shared" ca="1" si="39"/>
        <v>14</v>
      </c>
      <c r="L1153">
        <v>2003</v>
      </c>
      <c r="N1153" s="20"/>
    </row>
    <row r="1154" spans="1:14" ht="22.5" hidden="1" customHeight="1" x14ac:dyDescent="0.25">
      <c r="A1154" s="17" t="s">
        <v>3001</v>
      </c>
      <c r="B1154" s="17"/>
      <c r="C1154" s="10">
        <v>9</v>
      </c>
      <c r="D1154" s="10" t="s">
        <v>1670</v>
      </c>
      <c r="E1154" s="11" t="s">
        <v>1705</v>
      </c>
      <c r="F1154" s="12" t="s">
        <v>1159</v>
      </c>
      <c r="G1154" s="15" t="s">
        <v>2997</v>
      </c>
      <c r="H1154" s="10" t="s">
        <v>8</v>
      </c>
      <c r="I1154" s="12" t="s">
        <v>2588</v>
      </c>
      <c r="J1154" s="9">
        <f t="shared" si="38"/>
        <v>2002</v>
      </c>
      <c r="K1154" s="13">
        <f t="shared" ca="1" si="39"/>
        <v>15</v>
      </c>
      <c r="L1154">
        <v>2002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1706</v>
      </c>
      <c r="F1155" s="12" t="s">
        <v>1160</v>
      </c>
      <c r="G1155" s="15" t="s">
        <v>2998</v>
      </c>
      <c r="H1155" s="10" t="s">
        <v>9</v>
      </c>
      <c r="I1155" s="12" t="s">
        <v>2583</v>
      </c>
      <c r="J1155" s="9">
        <f t="shared" si="38"/>
        <v>2003</v>
      </c>
      <c r="K1155" s="13">
        <f t="shared" ca="1" si="39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9</v>
      </c>
      <c r="D1156" s="10" t="s">
        <v>1670</v>
      </c>
      <c r="E1156" s="11" t="s">
        <v>1707</v>
      </c>
      <c r="F1156" s="12" t="s">
        <v>1161</v>
      </c>
      <c r="G1156" s="15" t="s">
        <v>2998</v>
      </c>
      <c r="H1156" s="10" t="s">
        <v>8</v>
      </c>
      <c r="I1156" s="12" t="s">
        <v>2589</v>
      </c>
      <c r="J1156" s="9">
        <f t="shared" si="38"/>
        <v>2003</v>
      </c>
      <c r="K1156" s="13">
        <f t="shared" ca="1" si="39"/>
        <v>14</v>
      </c>
      <c r="L1156">
        <v>2003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1681</v>
      </c>
      <c r="F1157" s="12" t="s">
        <v>1162</v>
      </c>
      <c r="G1157" s="15" t="s">
        <v>2997</v>
      </c>
      <c r="H1157" s="10" t="s">
        <v>9</v>
      </c>
      <c r="I1157" s="12" t="s">
        <v>2590</v>
      </c>
      <c r="J1157" s="9">
        <f t="shared" ref="J1157:J1220" si="40">YEAR(I1157)</f>
        <v>2002</v>
      </c>
      <c r="K1157" s="13">
        <f t="shared" ref="K1157:K1220" ca="1" si="41">(YEAR(NOW())-YEAR(I1157))</f>
        <v>15</v>
      </c>
      <c r="L1157">
        <v>2002</v>
      </c>
      <c r="N1157" s="20"/>
    </row>
    <row r="1158" spans="1:14" ht="22.5" hidden="1" customHeight="1" x14ac:dyDescent="0.25">
      <c r="A1158" s="17"/>
      <c r="B1158" s="17"/>
      <c r="C1158" s="10">
        <v>10</v>
      </c>
      <c r="D1158" s="10" t="s">
        <v>1672</v>
      </c>
      <c r="E1158" s="11" t="s">
        <v>1682</v>
      </c>
      <c r="F1158" s="12" t="s">
        <v>1163</v>
      </c>
      <c r="G1158" s="15" t="s">
        <v>2997</v>
      </c>
      <c r="H1158" s="10" t="s">
        <v>9</v>
      </c>
      <c r="I1158" s="12" t="s">
        <v>2591</v>
      </c>
      <c r="J1158" s="9">
        <f t="shared" si="40"/>
        <v>2002</v>
      </c>
      <c r="K1158" s="13">
        <f t="shared" ca="1" si="41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1683</v>
      </c>
      <c r="F1159" s="12" t="s">
        <v>1164</v>
      </c>
      <c r="G1159" s="15" t="s">
        <v>2997</v>
      </c>
      <c r="H1159" s="10" t="s">
        <v>8</v>
      </c>
      <c r="I1159" s="12" t="s">
        <v>2592</v>
      </c>
      <c r="J1159" s="9">
        <f t="shared" si="40"/>
        <v>2002</v>
      </c>
      <c r="K1159" s="13">
        <f t="shared" ca="1" si="41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1685</v>
      </c>
      <c r="F1160" s="12" t="s">
        <v>1165</v>
      </c>
      <c r="G1160" s="15" t="s">
        <v>2997</v>
      </c>
      <c r="H1160" s="10" t="s">
        <v>8</v>
      </c>
      <c r="I1160" s="12" t="s">
        <v>2593</v>
      </c>
      <c r="J1160" s="9">
        <f t="shared" si="40"/>
        <v>2002</v>
      </c>
      <c r="K1160" s="13">
        <f t="shared" ca="1" si="41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1686</v>
      </c>
      <c r="F1161" s="12" t="s">
        <v>1166</v>
      </c>
      <c r="G1161" s="15" t="s">
        <v>2997</v>
      </c>
      <c r="H1161" s="10" t="s">
        <v>8</v>
      </c>
      <c r="I1161" s="12" t="s">
        <v>2594</v>
      </c>
      <c r="J1161" s="9">
        <f t="shared" si="40"/>
        <v>2002</v>
      </c>
      <c r="K1161" s="13">
        <f t="shared" ca="1" si="41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1687</v>
      </c>
      <c r="F1162" s="12" t="s">
        <v>1167</v>
      </c>
      <c r="G1162" s="15" t="s">
        <v>2997</v>
      </c>
      <c r="H1162" s="10" t="s">
        <v>8</v>
      </c>
      <c r="I1162" s="12" t="s">
        <v>2513</v>
      </c>
      <c r="J1162" s="9">
        <f t="shared" si="40"/>
        <v>2002</v>
      </c>
      <c r="K1162" s="13">
        <f t="shared" ca="1" si="41"/>
        <v>15</v>
      </c>
      <c r="L1162">
        <v>2002</v>
      </c>
      <c r="N1162" s="20"/>
    </row>
    <row r="1163" spans="1:14" ht="22.5" hidden="1" customHeight="1" x14ac:dyDescent="0.25">
      <c r="A1163" s="17" t="s">
        <v>3001</v>
      </c>
      <c r="B1163" s="17"/>
      <c r="C1163" s="10">
        <v>10</v>
      </c>
      <c r="D1163" s="10" t="s">
        <v>1672</v>
      </c>
      <c r="E1163" s="11" t="s">
        <v>1688</v>
      </c>
      <c r="F1163" s="12" t="s">
        <v>1168</v>
      </c>
      <c r="G1163" s="15" t="s">
        <v>2997</v>
      </c>
      <c r="H1163" s="10" t="s">
        <v>8</v>
      </c>
      <c r="I1163" s="12" t="s">
        <v>2595</v>
      </c>
      <c r="J1163" s="9">
        <f t="shared" si="40"/>
        <v>2001</v>
      </c>
      <c r="K1163" s="13">
        <f t="shared" ca="1" si="41"/>
        <v>16</v>
      </c>
      <c r="L1163">
        <v>2001</v>
      </c>
      <c r="N1163" s="20"/>
    </row>
    <row r="1164" spans="1:14" ht="22.5" hidden="1" customHeight="1" x14ac:dyDescent="0.25">
      <c r="A1164" s="17"/>
      <c r="B1164" s="17"/>
      <c r="C1164" s="10">
        <v>10</v>
      </c>
      <c r="D1164" s="10" t="s">
        <v>1672</v>
      </c>
      <c r="E1164" s="11" t="s">
        <v>1689</v>
      </c>
      <c r="F1164" s="12" t="s">
        <v>1169</v>
      </c>
      <c r="G1164" s="15" t="s">
        <v>2997</v>
      </c>
      <c r="H1164" s="10" t="s">
        <v>8</v>
      </c>
      <c r="I1164" s="12" t="s">
        <v>2596</v>
      </c>
      <c r="J1164" s="9">
        <f t="shared" si="40"/>
        <v>2000</v>
      </c>
      <c r="K1164" s="13">
        <f t="shared" ca="1" si="41"/>
        <v>17</v>
      </c>
      <c r="L1164">
        <v>2000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1690</v>
      </c>
      <c r="F1165" s="12" t="s">
        <v>1170</v>
      </c>
      <c r="G1165" s="15" t="s">
        <v>2997</v>
      </c>
      <c r="H1165" s="10" t="s">
        <v>8</v>
      </c>
      <c r="I1165" s="12" t="s">
        <v>2597</v>
      </c>
      <c r="J1165" s="9">
        <f t="shared" si="40"/>
        <v>2002</v>
      </c>
      <c r="K1165" s="13">
        <f t="shared" ca="1" si="41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1691</v>
      </c>
      <c r="F1166" s="12" t="s">
        <v>1171</v>
      </c>
      <c r="G1166" s="15" t="s">
        <v>2997</v>
      </c>
      <c r="H1166" s="10" t="s">
        <v>9</v>
      </c>
      <c r="I1166" s="12" t="s">
        <v>2598</v>
      </c>
      <c r="J1166" s="9">
        <f t="shared" si="40"/>
        <v>2002</v>
      </c>
      <c r="K1166" s="13">
        <f t="shared" ca="1" si="41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1692</v>
      </c>
      <c r="F1167" s="12" t="s">
        <v>1172</v>
      </c>
      <c r="G1167" s="15" t="s">
        <v>2997</v>
      </c>
      <c r="H1167" s="10" t="s">
        <v>8</v>
      </c>
      <c r="I1167" s="12" t="s">
        <v>2570</v>
      </c>
      <c r="J1167" s="9">
        <f t="shared" si="40"/>
        <v>2002</v>
      </c>
      <c r="K1167" s="13">
        <f t="shared" ca="1" si="41"/>
        <v>15</v>
      </c>
      <c r="L1167">
        <v>2002</v>
      </c>
      <c r="N1167" s="20"/>
    </row>
    <row r="1168" spans="1:14" ht="22.5" hidden="1" customHeight="1" x14ac:dyDescent="0.25">
      <c r="A1168" s="17" t="s">
        <v>3001</v>
      </c>
      <c r="B1168" s="17"/>
      <c r="C1168" s="10">
        <v>10</v>
      </c>
      <c r="D1168" s="10" t="s">
        <v>1672</v>
      </c>
      <c r="E1168" s="11" t="s">
        <v>1693</v>
      </c>
      <c r="F1168" s="12" t="s">
        <v>1173</v>
      </c>
      <c r="G1168" s="15" t="s">
        <v>2997</v>
      </c>
      <c r="H1168" s="10" t="s">
        <v>9</v>
      </c>
      <c r="I1168" s="12" t="s">
        <v>2599</v>
      </c>
      <c r="J1168" s="9">
        <f t="shared" si="40"/>
        <v>2002</v>
      </c>
      <c r="K1168" s="13">
        <f t="shared" ca="1" si="41"/>
        <v>15</v>
      </c>
      <c r="L1168">
        <v>2002</v>
      </c>
      <c r="N1168" s="20"/>
    </row>
    <row r="1169" spans="1:14" ht="22.5" hidden="1" customHeight="1" x14ac:dyDescent="0.25">
      <c r="A1169" s="17"/>
      <c r="B1169" s="17"/>
      <c r="C1169" s="10">
        <v>10</v>
      </c>
      <c r="D1169" s="10" t="s">
        <v>1672</v>
      </c>
      <c r="E1169" s="11" t="s">
        <v>1694</v>
      </c>
      <c r="F1169" s="12" t="s">
        <v>1174</v>
      </c>
      <c r="G1169" s="15" t="s">
        <v>2997</v>
      </c>
      <c r="H1169" s="10" t="s">
        <v>8</v>
      </c>
      <c r="I1169" s="12" t="s">
        <v>2600</v>
      </c>
      <c r="J1169" s="9">
        <f t="shared" si="40"/>
        <v>2002</v>
      </c>
      <c r="K1169" s="13">
        <f t="shared" ca="1" si="41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1696</v>
      </c>
      <c r="F1170" s="12" t="s">
        <v>1175</v>
      </c>
      <c r="G1170" s="15" t="s">
        <v>2997</v>
      </c>
      <c r="H1170" s="10" t="s">
        <v>8</v>
      </c>
      <c r="I1170" s="12" t="s">
        <v>2601</v>
      </c>
      <c r="J1170" s="9">
        <f t="shared" si="40"/>
        <v>2002</v>
      </c>
      <c r="K1170" s="13">
        <f t="shared" ca="1" si="41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1697</v>
      </c>
      <c r="F1171" s="12" t="s">
        <v>1176</v>
      </c>
      <c r="G1171" s="15" t="s">
        <v>2997</v>
      </c>
      <c r="H1171" s="10" t="s">
        <v>8</v>
      </c>
      <c r="I1171" s="12" t="s">
        <v>2602</v>
      </c>
      <c r="J1171" s="9">
        <f t="shared" si="40"/>
        <v>2002</v>
      </c>
      <c r="K1171" s="13">
        <f t="shared" ca="1" si="41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1698</v>
      </c>
      <c r="F1172" s="12" t="s">
        <v>1177</v>
      </c>
      <c r="G1172" s="15" t="s">
        <v>2997</v>
      </c>
      <c r="H1172" s="10" t="s">
        <v>9</v>
      </c>
      <c r="I1172" s="12" t="s">
        <v>2603</v>
      </c>
      <c r="J1172" s="9">
        <f t="shared" si="40"/>
        <v>2002</v>
      </c>
      <c r="K1172" s="13">
        <f t="shared" ca="1" si="41"/>
        <v>15</v>
      </c>
      <c r="L1172">
        <v>2002</v>
      </c>
      <c r="N1172" s="20"/>
    </row>
    <row r="1173" spans="1:14" ht="22.5" hidden="1" customHeight="1" x14ac:dyDescent="0.25">
      <c r="A1173" s="17" t="s">
        <v>3001</v>
      </c>
      <c r="B1173" s="17"/>
      <c r="C1173" s="10">
        <v>10</v>
      </c>
      <c r="D1173" s="10" t="s">
        <v>1672</v>
      </c>
      <c r="E1173" s="11" t="s">
        <v>1699</v>
      </c>
      <c r="F1173" s="12" t="s">
        <v>1178</v>
      </c>
      <c r="G1173" s="15" t="s">
        <v>2997</v>
      </c>
      <c r="H1173" s="10" t="s">
        <v>8</v>
      </c>
      <c r="I1173" s="12" t="s">
        <v>2604</v>
      </c>
      <c r="J1173" s="9">
        <f t="shared" si="40"/>
        <v>2002</v>
      </c>
      <c r="K1173" s="13">
        <f t="shared" ca="1" si="41"/>
        <v>15</v>
      </c>
      <c r="L1173">
        <v>2002</v>
      </c>
      <c r="N1173" s="20"/>
    </row>
    <row r="1174" spans="1:14" ht="22.5" hidden="1" customHeight="1" x14ac:dyDescent="0.25">
      <c r="A1174" s="17"/>
      <c r="B1174" s="17"/>
      <c r="C1174" s="10">
        <v>10</v>
      </c>
      <c r="D1174" s="10" t="s">
        <v>1672</v>
      </c>
      <c r="E1174" s="11" t="s">
        <v>1700</v>
      </c>
      <c r="F1174" s="12" t="s">
        <v>1179</v>
      </c>
      <c r="G1174" s="15" t="s">
        <v>2997</v>
      </c>
      <c r="H1174" s="10" t="s">
        <v>9</v>
      </c>
      <c r="I1174" s="12" t="s">
        <v>2605</v>
      </c>
      <c r="J1174" s="9">
        <f t="shared" si="40"/>
        <v>2002</v>
      </c>
      <c r="K1174" s="13">
        <f t="shared" ca="1" si="41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1701</v>
      </c>
      <c r="F1175" s="12" t="s">
        <v>1180</v>
      </c>
      <c r="G1175" s="15" t="s">
        <v>2997</v>
      </c>
      <c r="H1175" s="10" t="s">
        <v>8</v>
      </c>
      <c r="I1175" s="12" t="s">
        <v>2606</v>
      </c>
      <c r="J1175" s="9">
        <f t="shared" si="40"/>
        <v>2002</v>
      </c>
      <c r="K1175" s="13">
        <f t="shared" ca="1" si="41"/>
        <v>15</v>
      </c>
      <c r="L1175">
        <v>2002</v>
      </c>
      <c r="N1175" s="20"/>
    </row>
    <row r="1176" spans="1:14" ht="22.5" hidden="1" customHeight="1" x14ac:dyDescent="0.25">
      <c r="A1176" s="17" t="s">
        <v>3001</v>
      </c>
      <c r="B1176" s="17"/>
      <c r="C1176" s="10">
        <v>10</v>
      </c>
      <c r="D1176" s="10" t="s">
        <v>1672</v>
      </c>
      <c r="E1176" s="11" t="s">
        <v>1702</v>
      </c>
      <c r="F1176" s="12" t="s">
        <v>1181</v>
      </c>
      <c r="G1176" s="15" t="s">
        <v>2997</v>
      </c>
      <c r="H1176" s="10" t="s">
        <v>8</v>
      </c>
      <c r="I1176" s="12" t="s">
        <v>2607</v>
      </c>
      <c r="J1176" s="9">
        <f t="shared" si="40"/>
        <v>2002</v>
      </c>
      <c r="K1176" s="13">
        <f t="shared" ca="1" si="41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1703</v>
      </c>
      <c r="F1177" s="12" t="s">
        <v>1182</v>
      </c>
      <c r="G1177" s="15" t="s">
        <v>2997</v>
      </c>
      <c r="H1177" s="10" t="s">
        <v>8</v>
      </c>
      <c r="I1177" s="12" t="s">
        <v>2608</v>
      </c>
      <c r="J1177" s="9">
        <f t="shared" si="40"/>
        <v>2002</v>
      </c>
      <c r="K1177" s="13">
        <f t="shared" ca="1" si="41"/>
        <v>15</v>
      </c>
      <c r="L1177">
        <v>2002</v>
      </c>
      <c r="N1177" s="20"/>
    </row>
    <row r="1178" spans="1:14" ht="22.5" hidden="1" customHeight="1" x14ac:dyDescent="0.25">
      <c r="A1178" s="17"/>
      <c r="B1178" s="17"/>
      <c r="C1178" s="10">
        <v>10</v>
      </c>
      <c r="D1178" s="10" t="s">
        <v>1672</v>
      </c>
      <c r="E1178" s="11" t="s">
        <v>1704</v>
      </c>
      <c r="F1178" s="12" t="s">
        <v>1183</v>
      </c>
      <c r="G1178" s="15" t="s">
        <v>2997</v>
      </c>
      <c r="H1178" s="10" t="s">
        <v>8</v>
      </c>
      <c r="I1178" s="12" t="s">
        <v>2609</v>
      </c>
      <c r="J1178" s="9">
        <f t="shared" si="40"/>
        <v>2002</v>
      </c>
      <c r="K1178" s="13">
        <f t="shared" ca="1" si="41"/>
        <v>15</v>
      </c>
      <c r="L1178">
        <v>2002</v>
      </c>
      <c r="N1178" s="20"/>
    </row>
    <row r="1179" spans="1:14" ht="22.5" hidden="1" customHeight="1" x14ac:dyDescent="0.25">
      <c r="A1179" s="17" t="s">
        <v>3001</v>
      </c>
      <c r="B1179" s="17"/>
      <c r="C1179" s="10">
        <v>10</v>
      </c>
      <c r="D1179" s="10" t="s">
        <v>1672</v>
      </c>
      <c r="E1179" s="11" t="s">
        <v>1705</v>
      </c>
      <c r="F1179" s="12" t="s">
        <v>1184</v>
      </c>
      <c r="G1179" s="15" t="s">
        <v>2997</v>
      </c>
      <c r="H1179" s="10" t="s">
        <v>8</v>
      </c>
      <c r="I1179" s="12" t="s">
        <v>2610</v>
      </c>
      <c r="J1179" s="9">
        <f t="shared" si="40"/>
        <v>2002</v>
      </c>
      <c r="K1179" s="13">
        <f t="shared" ca="1" si="41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1706</v>
      </c>
      <c r="F1180" s="12" t="s">
        <v>1185</v>
      </c>
      <c r="G1180" s="15" t="s">
        <v>2997</v>
      </c>
      <c r="H1180" s="10" t="s">
        <v>8</v>
      </c>
      <c r="I1180" s="12" t="s">
        <v>2573</v>
      </c>
      <c r="J1180" s="9">
        <f t="shared" si="40"/>
        <v>2002</v>
      </c>
      <c r="K1180" s="13">
        <f t="shared" ca="1" si="41"/>
        <v>15</v>
      </c>
      <c r="L1180">
        <v>2002</v>
      </c>
      <c r="N1180" s="20"/>
    </row>
    <row r="1181" spans="1:14" ht="22.5" hidden="1" customHeight="1" x14ac:dyDescent="0.25">
      <c r="A1181" s="17"/>
      <c r="B1181" s="17"/>
      <c r="C1181" s="10">
        <v>10</v>
      </c>
      <c r="D1181" s="10" t="s">
        <v>1672</v>
      </c>
      <c r="E1181" s="11" t="s">
        <v>1707</v>
      </c>
      <c r="F1181" s="12" t="s">
        <v>1186</v>
      </c>
      <c r="G1181" s="15" t="s">
        <v>2997</v>
      </c>
      <c r="H1181" s="10" t="s">
        <v>8</v>
      </c>
      <c r="I1181" s="12" t="s">
        <v>2611</v>
      </c>
      <c r="J1181" s="9">
        <f t="shared" si="40"/>
        <v>2002</v>
      </c>
      <c r="K1181" s="13">
        <f t="shared" ca="1" si="41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1708</v>
      </c>
      <c r="F1182" s="12" t="s">
        <v>1187</v>
      </c>
      <c r="G1182" s="15" t="s">
        <v>2997</v>
      </c>
      <c r="H1182" s="10" t="s">
        <v>8</v>
      </c>
      <c r="I1182" s="12" t="s">
        <v>2612</v>
      </c>
      <c r="J1182" s="9">
        <f t="shared" si="40"/>
        <v>2002</v>
      </c>
      <c r="K1182" s="13">
        <f t="shared" ca="1" si="41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1672</v>
      </c>
      <c r="E1183" s="11" t="s">
        <v>1709</v>
      </c>
      <c r="F1183" s="12" t="s">
        <v>1188</v>
      </c>
      <c r="G1183" s="15" t="s">
        <v>2997</v>
      </c>
      <c r="H1183" s="10" t="s">
        <v>8</v>
      </c>
      <c r="I1183" s="12" t="s">
        <v>2613</v>
      </c>
      <c r="J1183" s="9">
        <f t="shared" si="40"/>
        <v>2002</v>
      </c>
      <c r="K1183" s="13">
        <f t="shared" ca="1" si="41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1682</v>
      </c>
      <c r="F1184" s="12" t="s">
        <v>1189</v>
      </c>
      <c r="G1184" s="15" t="s">
        <v>2997</v>
      </c>
      <c r="H1184" s="10" t="s">
        <v>9</v>
      </c>
      <c r="I1184" s="12" t="s">
        <v>2614</v>
      </c>
      <c r="J1184" s="9">
        <f t="shared" si="40"/>
        <v>2002</v>
      </c>
      <c r="K1184" s="13">
        <f t="shared" ca="1" si="41"/>
        <v>15</v>
      </c>
      <c r="L1184">
        <v>2002</v>
      </c>
      <c r="N1184" s="20"/>
    </row>
    <row r="1185" spans="1:14" ht="22.5" hidden="1" customHeight="1" x14ac:dyDescent="0.25">
      <c r="A1185" s="17" t="s">
        <v>3001</v>
      </c>
      <c r="B1185" s="17"/>
      <c r="C1185" s="10">
        <v>10</v>
      </c>
      <c r="D1185" s="10" t="s">
        <v>1673</v>
      </c>
      <c r="E1185" s="11" t="s">
        <v>1683</v>
      </c>
      <c r="F1185" s="12" t="s">
        <v>1190</v>
      </c>
      <c r="G1185" s="15" t="s">
        <v>2997</v>
      </c>
      <c r="H1185" s="10" t="s">
        <v>9</v>
      </c>
      <c r="I1185" s="12" t="s">
        <v>2615</v>
      </c>
      <c r="J1185" s="9">
        <f t="shared" si="40"/>
        <v>2002</v>
      </c>
      <c r="K1185" s="13">
        <f t="shared" ca="1" si="41"/>
        <v>15</v>
      </c>
      <c r="L1185">
        <v>2002</v>
      </c>
      <c r="N1185" s="20"/>
    </row>
    <row r="1186" spans="1:14" ht="22.5" hidden="1" customHeight="1" x14ac:dyDescent="0.25">
      <c r="A1186" s="17"/>
      <c r="B1186" s="17"/>
      <c r="C1186" s="10">
        <v>10</v>
      </c>
      <c r="D1186" s="10" t="s">
        <v>1673</v>
      </c>
      <c r="E1186" s="11" t="s">
        <v>1684</v>
      </c>
      <c r="F1186" s="12" t="s">
        <v>1191</v>
      </c>
      <c r="G1186" s="15" t="s">
        <v>2997</v>
      </c>
      <c r="H1186" s="10" t="s">
        <v>9</v>
      </c>
      <c r="I1186" s="12" t="s">
        <v>2450</v>
      </c>
      <c r="J1186" s="9">
        <f t="shared" si="40"/>
        <v>2002</v>
      </c>
      <c r="K1186" s="13">
        <f t="shared" ca="1" si="41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1685</v>
      </c>
      <c r="F1187" s="12" t="s">
        <v>1192</v>
      </c>
      <c r="G1187" s="15" t="s">
        <v>2997</v>
      </c>
      <c r="H1187" s="10" t="s">
        <v>8</v>
      </c>
      <c r="I1187" s="12" t="s">
        <v>2616</v>
      </c>
      <c r="J1187" s="9">
        <f t="shared" si="40"/>
        <v>2002</v>
      </c>
      <c r="K1187" s="13">
        <f t="shared" ca="1" si="41"/>
        <v>15</v>
      </c>
      <c r="L1187">
        <v>2002</v>
      </c>
      <c r="N1187" s="20"/>
    </row>
    <row r="1188" spans="1:14" ht="22.5" hidden="1" customHeight="1" x14ac:dyDescent="0.25">
      <c r="A1188" s="17" t="s">
        <v>3001</v>
      </c>
      <c r="B1188" s="17"/>
      <c r="C1188" s="10">
        <v>10</v>
      </c>
      <c r="D1188" s="10" t="s">
        <v>1673</v>
      </c>
      <c r="E1188" s="11" t="s">
        <v>1686</v>
      </c>
      <c r="F1188" s="12" t="s">
        <v>1193</v>
      </c>
      <c r="G1188" s="15" t="s">
        <v>2997</v>
      </c>
      <c r="H1188" s="10" t="s">
        <v>9</v>
      </c>
      <c r="I1188" s="12" t="s">
        <v>2617</v>
      </c>
      <c r="J1188" s="9">
        <f t="shared" si="40"/>
        <v>2002</v>
      </c>
      <c r="K1188" s="13">
        <f t="shared" ca="1" si="41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1687</v>
      </c>
      <c r="F1189" s="12" t="s">
        <v>1194</v>
      </c>
      <c r="G1189" s="15" t="s">
        <v>2997</v>
      </c>
      <c r="H1189" s="10" t="s">
        <v>9</v>
      </c>
      <c r="I1189" s="12" t="s">
        <v>2618</v>
      </c>
      <c r="J1189" s="9">
        <f t="shared" si="40"/>
        <v>2002</v>
      </c>
      <c r="K1189" s="13">
        <f t="shared" ca="1" si="41"/>
        <v>15</v>
      </c>
      <c r="L1189">
        <v>2002</v>
      </c>
      <c r="N1189" s="20"/>
    </row>
    <row r="1190" spans="1:14" ht="22.5" hidden="1" customHeight="1" x14ac:dyDescent="0.25">
      <c r="A1190" s="17"/>
      <c r="B1190" s="17"/>
      <c r="C1190" s="10">
        <v>10</v>
      </c>
      <c r="D1190" s="10" t="s">
        <v>1673</v>
      </c>
      <c r="E1190" s="11" t="s">
        <v>1688</v>
      </c>
      <c r="F1190" s="12" t="s">
        <v>1195</v>
      </c>
      <c r="G1190" s="15" t="s">
        <v>2997</v>
      </c>
      <c r="H1190" s="10" t="s">
        <v>9</v>
      </c>
      <c r="I1190" s="12" t="s">
        <v>2619</v>
      </c>
      <c r="J1190" s="9">
        <f t="shared" si="40"/>
        <v>2002</v>
      </c>
      <c r="K1190" s="13">
        <f t="shared" ca="1" si="41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1689</v>
      </c>
      <c r="F1191" s="12" t="s">
        <v>1196</v>
      </c>
      <c r="G1191" s="15" t="s">
        <v>2997</v>
      </c>
      <c r="H1191" s="10" t="s">
        <v>9</v>
      </c>
      <c r="I1191" s="12" t="s">
        <v>2528</v>
      </c>
      <c r="J1191" s="9">
        <f t="shared" si="40"/>
        <v>2002</v>
      </c>
      <c r="K1191" s="13">
        <f t="shared" ca="1" si="41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1690</v>
      </c>
      <c r="F1192" s="12" t="s">
        <v>1197</v>
      </c>
      <c r="G1192" s="15" t="s">
        <v>2997</v>
      </c>
      <c r="H1192" s="10" t="s">
        <v>8</v>
      </c>
      <c r="I1192" s="12" t="s">
        <v>2620</v>
      </c>
      <c r="J1192" s="9">
        <f t="shared" si="40"/>
        <v>2002</v>
      </c>
      <c r="K1192" s="13">
        <f t="shared" ca="1" si="41"/>
        <v>15</v>
      </c>
      <c r="L1192">
        <v>2002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1691</v>
      </c>
      <c r="F1193" s="12" t="s">
        <v>1198</v>
      </c>
      <c r="G1193" s="15" t="s">
        <v>2997</v>
      </c>
      <c r="H1193" s="10" t="s">
        <v>8</v>
      </c>
      <c r="I1193" s="12" t="s">
        <v>2621</v>
      </c>
      <c r="J1193" s="9">
        <f t="shared" si="40"/>
        <v>2001</v>
      </c>
      <c r="K1193" s="13">
        <f t="shared" ca="1" si="41"/>
        <v>16</v>
      </c>
      <c r="L1193">
        <v>2001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1692</v>
      </c>
      <c r="F1194" s="12" t="s">
        <v>1199</v>
      </c>
      <c r="G1194" s="15" t="s">
        <v>2997</v>
      </c>
      <c r="H1194" s="10" t="s">
        <v>8</v>
      </c>
      <c r="I1194" s="12" t="s">
        <v>2622</v>
      </c>
      <c r="J1194" s="9">
        <f t="shared" si="40"/>
        <v>2002</v>
      </c>
      <c r="K1194" s="13">
        <f t="shared" ca="1" si="41"/>
        <v>15</v>
      </c>
      <c r="L1194">
        <v>2002</v>
      </c>
      <c r="N1194" s="20"/>
    </row>
    <row r="1195" spans="1:14" ht="22.5" hidden="1" customHeight="1" x14ac:dyDescent="0.25">
      <c r="A1195" s="17" t="s">
        <v>3001</v>
      </c>
      <c r="B1195" s="17"/>
      <c r="C1195" s="10">
        <v>10</v>
      </c>
      <c r="D1195" s="10" t="s">
        <v>1673</v>
      </c>
      <c r="E1195" s="11" t="s">
        <v>1693</v>
      </c>
      <c r="F1195" s="12" t="s">
        <v>1200</v>
      </c>
      <c r="G1195" s="15" t="s">
        <v>2997</v>
      </c>
      <c r="H1195" s="10" t="s">
        <v>8</v>
      </c>
      <c r="I1195" s="12" t="s">
        <v>2623</v>
      </c>
      <c r="J1195" s="9">
        <f t="shared" si="40"/>
        <v>2002</v>
      </c>
      <c r="K1195" s="13">
        <f t="shared" ca="1" si="41"/>
        <v>15</v>
      </c>
      <c r="L1195">
        <v>2002</v>
      </c>
      <c r="N1195" s="20"/>
    </row>
    <row r="1196" spans="1:14" ht="22.5" hidden="1" customHeight="1" x14ac:dyDescent="0.25">
      <c r="A1196" s="17"/>
      <c r="B1196" s="17"/>
      <c r="C1196" s="10">
        <v>10</v>
      </c>
      <c r="D1196" s="10" t="s">
        <v>1673</v>
      </c>
      <c r="E1196" s="11" t="s">
        <v>1694</v>
      </c>
      <c r="F1196" s="12" t="s">
        <v>1201</v>
      </c>
      <c r="G1196" s="15" t="s">
        <v>2997</v>
      </c>
      <c r="H1196" s="10" t="s">
        <v>8</v>
      </c>
      <c r="I1196" s="12" t="s">
        <v>2624</v>
      </c>
      <c r="J1196" s="9">
        <f t="shared" si="40"/>
        <v>2001</v>
      </c>
      <c r="K1196" s="13">
        <f t="shared" ca="1" si="41"/>
        <v>16</v>
      </c>
      <c r="L1196">
        <v>2001</v>
      </c>
      <c r="N1196" s="20"/>
    </row>
    <row r="1197" spans="1:14" ht="22.5" hidden="1" customHeight="1" x14ac:dyDescent="0.25">
      <c r="A1197" s="17" t="s">
        <v>3001</v>
      </c>
      <c r="B1197" s="17"/>
      <c r="C1197" s="10">
        <v>10</v>
      </c>
      <c r="D1197" s="10" t="s">
        <v>1673</v>
      </c>
      <c r="E1197" s="11" t="s">
        <v>1695</v>
      </c>
      <c r="F1197" s="12" t="s">
        <v>1202</v>
      </c>
      <c r="G1197" s="15" t="s">
        <v>2997</v>
      </c>
      <c r="H1197" s="10" t="s">
        <v>9</v>
      </c>
      <c r="I1197" s="12" t="s">
        <v>2603</v>
      </c>
      <c r="J1197" s="9">
        <f t="shared" si="40"/>
        <v>2002</v>
      </c>
      <c r="K1197" s="13">
        <f t="shared" ca="1" si="41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1696</v>
      </c>
      <c r="F1198" s="12" t="s">
        <v>1203</v>
      </c>
      <c r="G1198" s="15" t="s">
        <v>2997</v>
      </c>
      <c r="H1198" s="10" t="s">
        <v>9</v>
      </c>
      <c r="I1198" s="12" t="s">
        <v>2625</v>
      </c>
      <c r="J1198" s="9">
        <f t="shared" si="40"/>
        <v>2002</v>
      </c>
      <c r="K1198" s="13">
        <f t="shared" ca="1" si="41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1697</v>
      </c>
      <c r="F1199" s="12" t="s">
        <v>1204</v>
      </c>
      <c r="G1199" s="15" t="s">
        <v>2997</v>
      </c>
      <c r="H1199" s="10" t="s">
        <v>8</v>
      </c>
      <c r="I1199" s="12" t="s">
        <v>2615</v>
      </c>
      <c r="J1199" s="9">
        <f t="shared" si="40"/>
        <v>2002</v>
      </c>
      <c r="K1199" s="13">
        <f t="shared" ca="1" si="41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1698</v>
      </c>
      <c r="F1200" s="12" t="s">
        <v>1205</v>
      </c>
      <c r="G1200" s="15" t="s">
        <v>2997</v>
      </c>
      <c r="H1200" s="10" t="s">
        <v>9</v>
      </c>
      <c r="I1200" s="12" t="s">
        <v>2626</v>
      </c>
      <c r="J1200" s="9">
        <f t="shared" si="40"/>
        <v>2002</v>
      </c>
      <c r="K1200" s="13">
        <f t="shared" ca="1" si="41"/>
        <v>15</v>
      </c>
      <c r="L1200">
        <v>2002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1699</v>
      </c>
      <c r="F1201" s="12" t="s">
        <v>1206</v>
      </c>
      <c r="G1201" s="15" t="s">
        <v>2997</v>
      </c>
      <c r="H1201" s="10" t="s">
        <v>9</v>
      </c>
      <c r="I1201" s="12" t="s">
        <v>2627</v>
      </c>
      <c r="J1201" s="9">
        <f t="shared" si="40"/>
        <v>2000</v>
      </c>
      <c r="K1201" s="13">
        <f t="shared" ca="1" si="41"/>
        <v>17</v>
      </c>
      <c r="L1201">
        <v>2000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1700</v>
      </c>
      <c r="F1202" s="12" t="s">
        <v>1207</v>
      </c>
      <c r="G1202" s="15" t="s">
        <v>2997</v>
      </c>
      <c r="H1202" s="10" t="s">
        <v>9</v>
      </c>
      <c r="I1202" s="12" t="s">
        <v>2628</v>
      </c>
      <c r="J1202" s="9">
        <f t="shared" si="40"/>
        <v>2002</v>
      </c>
      <c r="K1202" s="13">
        <f t="shared" ca="1" si="41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1701</v>
      </c>
      <c r="F1203" s="12" t="s">
        <v>1208</v>
      </c>
      <c r="G1203" s="15" t="s">
        <v>2997</v>
      </c>
      <c r="H1203" s="10" t="s">
        <v>9</v>
      </c>
      <c r="I1203" s="12" t="s">
        <v>2558</v>
      </c>
      <c r="J1203" s="9">
        <f t="shared" si="40"/>
        <v>2002</v>
      </c>
      <c r="K1203" s="13">
        <f t="shared" ca="1" si="41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1702</v>
      </c>
      <c r="F1204" s="12" t="s">
        <v>1209</v>
      </c>
      <c r="G1204" s="15" t="s">
        <v>2997</v>
      </c>
      <c r="H1204" s="10" t="s">
        <v>9</v>
      </c>
      <c r="I1204" s="12" t="s">
        <v>2629</v>
      </c>
      <c r="J1204" s="9">
        <f t="shared" si="40"/>
        <v>2002</v>
      </c>
      <c r="K1204" s="13">
        <f t="shared" ca="1" si="41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1703</v>
      </c>
      <c r="F1205" s="12" t="s">
        <v>1210</v>
      </c>
      <c r="G1205" s="15" t="s">
        <v>2997</v>
      </c>
      <c r="H1205" s="10" t="s">
        <v>8</v>
      </c>
      <c r="I1205" s="12" t="s">
        <v>2630</v>
      </c>
      <c r="J1205" s="9">
        <f t="shared" si="40"/>
        <v>2002</v>
      </c>
      <c r="K1205" s="13">
        <f t="shared" ca="1" si="41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1704</v>
      </c>
      <c r="F1206" s="12" t="s">
        <v>1211</v>
      </c>
      <c r="G1206" s="15" t="s">
        <v>2997</v>
      </c>
      <c r="H1206" s="10" t="s">
        <v>8</v>
      </c>
      <c r="I1206" s="12" t="s">
        <v>2631</v>
      </c>
      <c r="J1206" s="9">
        <f t="shared" si="40"/>
        <v>2002</v>
      </c>
      <c r="K1206" s="13">
        <f t="shared" ca="1" si="41"/>
        <v>15</v>
      </c>
      <c r="L1206">
        <v>2002</v>
      </c>
      <c r="N1206" s="20"/>
    </row>
    <row r="1207" spans="1:14" ht="22.5" hidden="1" customHeight="1" x14ac:dyDescent="0.25">
      <c r="A1207" s="17"/>
      <c r="B1207" s="17"/>
      <c r="C1207" s="10">
        <v>10</v>
      </c>
      <c r="D1207" s="10" t="s">
        <v>1673</v>
      </c>
      <c r="E1207" s="11" t="s">
        <v>1705</v>
      </c>
      <c r="F1207" s="12" t="s">
        <v>1212</v>
      </c>
      <c r="G1207" s="15" t="s">
        <v>2997</v>
      </c>
      <c r="H1207" s="10" t="s">
        <v>8</v>
      </c>
      <c r="I1207" s="12" t="s">
        <v>2616</v>
      </c>
      <c r="J1207" s="9">
        <f t="shared" si="40"/>
        <v>2002</v>
      </c>
      <c r="K1207" s="13">
        <f t="shared" ca="1" si="41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1706</v>
      </c>
      <c r="F1208" s="12" t="s">
        <v>1213</v>
      </c>
      <c r="G1208" s="15" t="s">
        <v>2997</v>
      </c>
      <c r="H1208" s="10" t="s">
        <v>8</v>
      </c>
      <c r="I1208" s="12" t="s">
        <v>2632</v>
      </c>
      <c r="J1208" s="9">
        <f t="shared" si="40"/>
        <v>2002</v>
      </c>
      <c r="K1208" s="13">
        <f t="shared" ca="1" si="41"/>
        <v>15</v>
      </c>
      <c r="L1208">
        <v>2002</v>
      </c>
      <c r="N1208" s="20"/>
    </row>
    <row r="1209" spans="1:14" ht="22.5" hidden="1" customHeight="1" x14ac:dyDescent="0.25">
      <c r="A1209" s="17" t="s">
        <v>3001</v>
      </c>
      <c r="B1209" s="17"/>
      <c r="C1209" s="10">
        <v>10</v>
      </c>
      <c r="D1209" s="10" t="s">
        <v>1673</v>
      </c>
      <c r="E1209" s="11" t="s">
        <v>1707</v>
      </c>
      <c r="F1209" s="12" t="s">
        <v>1214</v>
      </c>
      <c r="G1209" s="15" t="s">
        <v>2997</v>
      </c>
      <c r="H1209" s="10" t="s">
        <v>8</v>
      </c>
      <c r="I1209" s="12" t="s">
        <v>2633</v>
      </c>
      <c r="J1209" s="9">
        <f t="shared" si="40"/>
        <v>2002</v>
      </c>
      <c r="K1209" s="13">
        <f t="shared" ca="1" si="41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1708</v>
      </c>
      <c r="F1210" s="12" t="s">
        <v>1215</v>
      </c>
      <c r="G1210" s="15" t="s">
        <v>2997</v>
      </c>
      <c r="H1210" s="10" t="s">
        <v>8</v>
      </c>
      <c r="I1210" s="12" t="s">
        <v>2634</v>
      </c>
      <c r="J1210" s="9">
        <f t="shared" si="40"/>
        <v>2002</v>
      </c>
      <c r="K1210" s="13">
        <f t="shared" ca="1" si="41"/>
        <v>15</v>
      </c>
      <c r="L1210">
        <v>2002</v>
      </c>
      <c r="N1210" s="20"/>
    </row>
    <row r="1211" spans="1:14" ht="22.5" hidden="1" customHeight="1" x14ac:dyDescent="0.25">
      <c r="A1211" s="17"/>
      <c r="B1211" s="17"/>
      <c r="C1211" s="10">
        <v>10</v>
      </c>
      <c r="D1211" s="10" t="s">
        <v>1673</v>
      </c>
      <c r="E1211" s="11" t="s">
        <v>1709</v>
      </c>
      <c r="F1211" s="12" t="s">
        <v>1216</v>
      </c>
      <c r="G1211" s="15" t="s">
        <v>2997</v>
      </c>
      <c r="H1211" s="10" t="s">
        <v>8</v>
      </c>
      <c r="I1211" s="12" t="s">
        <v>2635</v>
      </c>
      <c r="J1211" s="9">
        <f t="shared" si="40"/>
        <v>2002</v>
      </c>
      <c r="K1211" s="13">
        <f t="shared" ca="1" si="41"/>
        <v>15</v>
      </c>
      <c r="L1211">
        <v>2002</v>
      </c>
      <c r="N1211" s="20"/>
    </row>
    <row r="1212" spans="1:14" ht="22.5" hidden="1" customHeight="1" x14ac:dyDescent="0.25">
      <c r="A1212" s="17" t="s">
        <v>3001</v>
      </c>
      <c r="B1212" s="17"/>
      <c r="C1212" s="10">
        <v>10</v>
      </c>
      <c r="D1212" s="10" t="s">
        <v>1674</v>
      </c>
      <c r="E1212" s="11" t="s">
        <v>1681</v>
      </c>
      <c r="F1212" s="12" t="s">
        <v>1217</v>
      </c>
      <c r="G1212" s="15" t="s">
        <v>2997</v>
      </c>
      <c r="H1212" s="10" t="s">
        <v>8</v>
      </c>
      <c r="I1212" s="12" t="s">
        <v>2636</v>
      </c>
      <c r="J1212" s="9">
        <f t="shared" si="40"/>
        <v>2002</v>
      </c>
      <c r="K1212" s="13">
        <f t="shared" ca="1" si="41"/>
        <v>15</v>
      </c>
      <c r="L1212">
        <v>2002</v>
      </c>
      <c r="N1212" s="20"/>
    </row>
    <row r="1213" spans="1:14" ht="22.5" hidden="1" customHeight="1" x14ac:dyDescent="0.25">
      <c r="A1213" s="17"/>
      <c r="B1213" s="17"/>
      <c r="C1213" s="10">
        <v>10</v>
      </c>
      <c r="D1213" s="10" t="s">
        <v>1674</v>
      </c>
      <c r="E1213" s="11" t="s">
        <v>1682</v>
      </c>
      <c r="F1213" s="12" t="s">
        <v>1218</v>
      </c>
      <c r="G1213" s="15" t="s">
        <v>2997</v>
      </c>
      <c r="H1213" s="10" t="s">
        <v>9</v>
      </c>
      <c r="I1213" s="12" t="s">
        <v>2619</v>
      </c>
      <c r="J1213" s="9">
        <f t="shared" si="40"/>
        <v>2002</v>
      </c>
      <c r="K1213" s="13">
        <f t="shared" ca="1" si="41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1683</v>
      </c>
      <c r="F1214" s="12" t="s">
        <v>1219</v>
      </c>
      <c r="G1214" s="15" t="s">
        <v>2997</v>
      </c>
      <c r="H1214" s="10" t="s">
        <v>8</v>
      </c>
      <c r="I1214" s="12" t="s">
        <v>2637</v>
      </c>
      <c r="J1214" s="9">
        <f t="shared" si="40"/>
        <v>2002</v>
      </c>
      <c r="K1214" s="13">
        <f t="shared" ca="1" si="41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1684</v>
      </c>
      <c r="F1215" s="12" t="s">
        <v>1220</v>
      </c>
      <c r="G1215" s="15" t="s">
        <v>2997</v>
      </c>
      <c r="H1215" s="10" t="s">
        <v>9</v>
      </c>
      <c r="I1215" s="12" t="s">
        <v>2638</v>
      </c>
      <c r="J1215" s="9">
        <f t="shared" si="40"/>
        <v>2002</v>
      </c>
      <c r="K1215" s="13">
        <f t="shared" ca="1" si="41"/>
        <v>15</v>
      </c>
      <c r="L1215">
        <v>2002</v>
      </c>
      <c r="N1215" s="20"/>
    </row>
    <row r="1216" spans="1:14" ht="22.5" hidden="1" customHeight="1" x14ac:dyDescent="0.25">
      <c r="A1216" s="17" t="s">
        <v>3001</v>
      </c>
      <c r="B1216" s="17"/>
      <c r="C1216" s="10">
        <v>10</v>
      </c>
      <c r="D1216" s="10" t="s">
        <v>1674</v>
      </c>
      <c r="E1216" s="11" t="s">
        <v>1685</v>
      </c>
      <c r="F1216" s="12" t="s">
        <v>1221</v>
      </c>
      <c r="G1216" s="15" t="s">
        <v>2997</v>
      </c>
      <c r="H1216" s="10" t="s">
        <v>9</v>
      </c>
      <c r="I1216" s="12" t="s">
        <v>2639</v>
      </c>
      <c r="J1216" s="9">
        <f t="shared" si="40"/>
        <v>2002</v>
      </c>
      <c r="K1216" s="13">
        <f t="shared" ca="1" si="41"/>
        <v>15</v>
      </c>
      <c r="L1216">
        <v>2002</v>
      </c>
      <c r="N1216" s="20"/>
    </row>
    <row r="1217" spans="1:14" ht="22.5" hidden="1" customHeight="1" x14ac:dyDescent="0.25">
      <c r="A1217" s="17"/>
      <c r="B1217" s="17"/>
      <c r="C1217" s="10">
        <v>10</v>
      </c>
      <c r="D1217" s="10" t="s">
        <v>1674</v>
      </c>
      <c r="E1217" s="11" t="s">
        <v>1686</v>
      </c>
      <c r="F1217" s="12" t="s">
        <v>1222</v>
      </c>
      <c r="G1217" s="15" t="s">
        <v>2997</v>
      </c>
      <c r="H1217" s="10" t="s">
        <v>9</v>
      </c>
      <c r="I1217" s="12" t="s">
        <v>2640</v>
      </c>
      <c r="J1217" s="9">
        <f t="shared" si="40"/>
        <v>2002</v>
      </c>
      <c r="K1217" s="13">
        <f t="shared" ca="1" si="41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1689</v>
      </c>
      <c r="F1218" s="12" t="s">
        <v>1223</v>
      </c>
      <c r="G1218" s="15" t="s">
        <v>2997</v>
      </c>
      <c r="H1218" s="10" t="s">
        <v>8</v>
      </c>
      <c r="I1218" s="12" t="s">
        <v>2641</v>
      </c>
      <c r="J1218" s="9">
        <f t="shared" si="40"/>
        <v>2002</v>
      </c>
      <c r="K1218" s="13">
        <f t="shared" ca="1" si="41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1690</v>
      </c>
      <c r="F1219" s="12" t="s">
        <v>1224</v>
      </c>
      <c r="G1219" s="15" t="s">
        <v>2997</v>
      </c>
      <c r="H1219" s="10" t="s">
        <v>8</v>
      </c>
      <c r="I1219" s="12" t="s">
        <v>2642</v>
      </c>
      <c r="J1219" s="9">
        <f t="shared" si="40"/>
        <v>2002</v>
      </c>
      <c r="K1219" s="13">
        <f t="shared" ca="1" si="41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1691</v>
      </c>
      <c r="F1220" s="12" t="s">
        <v>1225</v>
      </c>
      <c r="G1220" s="15" t="s">
        <v>2997</v>
      </c>
      <c r="H1220" s="10" t="s">
        <v>8</v>
      </c>
      <c r="I1220" s="12" t="s">
        <v>2643</v>
      </c>
      <c r="J1220" s="9">
        <f t="shared" si="40"/>
        <v>2002</v>
      </c>
      <c r="K1220" s="13">
        <f t="shared" ca="1" si="41"/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1692</v>
      </c>
      <c r="F1221" s="12" t="s">
        <v>1226</v>
      </c>
      <c r="G1221" s="15" t="s">
        <v>2997</v>
      </c>
      <c r="H1221" s="10" t="s">
        <v>8</v>
      </c>
      <c r="I1221" s="12" t="s">
        <v>2558</v>
      </c>
      <c r="J1221" s="9">
        <f t="shared" ref="J1221:J1284" si="42">YEAR(I1221)</f>
        <v>2002</v>
      </c>
      <c r="K1221" s="13">
        <f t="shared" ref="K1221:K1284" ca="1" si="43">(YEAR(NOW())-YEAR(I1221))</f>
        <v>15</v>
      </c>
      <c r="L1221">
        <v>2002</v>
      </c>
      <c r="N1221" s="20"/>
    </row>
    <row r="1222" spans="1:14" ht="22.5" hidden="1" customHeight="1" x14ac:dyDescent="0.25">
      <c r="A1222" s="17" t="s">
        <v>3001</v>
      </c>
      <c r="B1222" s="17"/>
      <c r="C1222" s="10">
        <v>10</v>
      </c>
      <c r="D1222" s="10" t="s">
        <v>1674</v>
      </c>
      <c r="E1222" s="11" t="s">
        <v>1693</v>
      </c>
      <c r="F1222" s="12" t="s">
        <v>1227</v>
      </c>
      <c r="G1222" s="15" t="s">
        <v>2997</v>
      </c>
      <c r="H1222" s="10" t="s">
        <v>8</v>
      </c>
      <c r="I1222" s="12" t="s">
        <v>2644</v>
      </c>
      <c r="J1222" s="9">
        <f t="shared" si="42"/>
        <v>2002</v>
      </c>
      <c r="K1222" s="13">
        <f t="shared" ca="1" si="43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1694</v>
      </c>
      <c r="F1223" s="12" t="s">
        <v>1228</v>
      </c>
      <c r="G1223" s="15" t="s">
        <v>2997</v>
      </c>
      <c r="H1223" s="10" t="s">
        <v>9</v>
      </c>
      <c r="I1223" s="12" t="s">
        <v>2645</v>
      </c>
      <c r="J1223" s="9">
        <f t="shared" si="42"/>
        <v>2002</v>
      </c>
      <c r="K1223" s="13">
        <f t="shared" ca="1" si="43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1695</v>
      </c>
      <c r="F1224" s="12" t="s">
        <v>1229</v>
      </c>
      <c r="G1224" s="15" t="s">
        <v>2997</v>
      </c>
      <c r="H1224" s="10" t="s">
        <v>9</v>
      </c>
      <c r="I1224" s="12" t="s">
        <v>2646</v>
      </c>
      <c r="J1224" s="9">
        <f t="shared" si="42"/>
        <v>2002</v>
      </c>
      <c r="K1224" s="13">
        <f t="shared" ca="1" si="43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1696</v>
      </c>
      <c r="F1225" s="12" t="s">
        <v>1230</v>
      </c>
      <c r="G1225" s="15" t="s">
        <v>2997</v>
      </c>
      <c r="H1225" s="10" t="s">
        <v>9</v>
      </c>
      <c r="I1225" s="12" t="s">
        <v>2647</v>
      </c>
      <c r="J1225" s="9">
        <f t="shared" si="42"/>
        <v>2002</v>
      </c>
      <c r="K1225" s="13">
        <f t="shared" ca="1" si="43"/>
        <v>15</v>
      </c>
      <c r="L1225">
        <v>2002</v>
      </c>
      <c r="N1225" s="20"/>
    </row>
    <row r="1226" spans="1:14" ht="22.5" hidden="1" customHeight="1" x14ac:dyDescent="0.25">
      <c r="A1226" s="17"/>
      <c r="B1226" s="17"/>
      <c r="C1226" s="10">
        <v>10</v>
      </c>
      <c r="D1226" s="10" t="s">
        <v>1674</v>
      </c>
      <c r="E1226" s="11" t="s">
        <v>1697</v>
      </c>
      <c r="F1226" s="12" t="s">
        <v>1231</v>
      </c>
      <c r="G1226" s="15" t="s">
        <v>2997</v>
      </c>
      <c r="H1226" s="10" t="s">
        <v>9</v>
      </c>
      <c r="I1226" s="12" t="s">
        <v>2639</v>
      </c>
      <c r="J1226" s="9">
        <f t="shared" si="42"/>
        <v>2002</v>
      </c>
      <c r="K1226" s="13">
        <f t="shared" ca="1" si="43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1698</v>
      </c>
      <c r="F1227" s="12" t="s">
        <v>1232</v>
      </c>
      <c r="G1227" s="15" t="s">
        <v>2997</v>
      </c>
      <c r="H1227" s="10" t="s">
        <v>9</v>
      </c>
      <c r="I1227" s="12" t="s">
        <v>2648</v>
      </c>
      <c r="J1227" s="9">
        <f t="shared" si="42"/>
        <v>2002</v>
      </c>
      <c r="K1227" s="13">
        <f t="shared" ca="1" si="43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1699</v>
      </c>
      <c r="F1228" s="12" t="s">
        <v>1233</v>
      </c>
      <c r="G1228" s="15" t="s">
        <v>2997</v>
      </c>
      <c r="H1228" s="10" t="s">
        <v>8</v>
      </c>
      <c r="I1228" s="12" t="s">
        <v>2534</v>
      </c>
      <c r="J1228" s="9">
        <f t="shared" si="42"/>
        <v>2002</v>
      </c>
      <c r="K1228" s="13">
        <f t="shared" ca="1" si="43"/>
        <v>15</v>
      </c>
      <c r="L1228">
        <v>2002</v>
      </c>
      <c r="N1228" s="20"/>
    </row>
    <row r="1229" spans="1:14" ht="22.5" hidden="1" customHeight="1" x14ac:dyDescent="0.25">
      <c r="A1229" s="17" t="s">
        <v>3001</v>
      </c>
      <c r="B1229" s="17"/>
      <c r="C1229" s="10">
        <v>10</v>
      </c>
      <c r="D1229" s="10" t="s">
        <v>1674</v>
      </c>
      <c r="E1229" s="11" t="s">
        <v>1700</v>
      </c>
      <c r="F1229" s="12" t="s">
        <v>1234</v>
      </c>
      <c r="G1229" s="15" t="s">
        <v>2997</v>
      </c>
      <c r="H1229" s="10" t="s">
        <v>8</v>
      </c>
      <c r="I1229" s="12" t="s">
        <v>2634</v>
      </c>
      <c r="J1229" s="9">
        <f t="shared" si="42"/>
        <v>2002</v>
      </c>
      <c r="K1229" s="13">
        <f t="shared" ca="1" si="43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1701</v>
      </c>
      <c r="F1230" s="12" t="s">
        <v>1235</v>
      </c>
      <c r="G1230" s="15" t="s">
        <v>2997</v>
      </c>
      <c r="H1230" s="10" t="s">
        <v>9</v>
      </c>
      <c r="I1230" s="12" t="s">
        <v>2649</v>
      </c>
      <c r="J1230" s="9">
        <f t="shared" si="42"/>
        <v>2002</v>
      </c>
      <c r="K1230" s="13">
        <f t="shared" ca="1" si="43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1702</v>
      </c>
      <c r="F1231" s="12" t="s">
        <v>1236</v>
      </c>
      <c r="G1231" s="15" t="s">
        <v>2997</v>
      </c>
      <c r="H1231" s="10" t="s">
        <v>9</v>
      </c>
      <c r="I1231" s="12" t="s">
        <v>2650</v>
      </c>
      <c r="J1231" s="9">
        <f t="shared" si="42"/>
        <v>2002</v>
      </c>
      <c r="K1231" s="13">
        <f t="shared" ca="1" si="43"/>
        <v>15</v>
      </c>
      <c r="L1231">
        <v>2002</v>
      </c>
      <c r="N1231" s="20"/>
    </row>
    <row r="1232" spans="1:14" ht="22.5" hidden="1" customHeight="1" x14ac:dyDescent="0.25">
      <c r="A1232" s="17"/>
      <c r="B1232" s="17"/>
      <c r="C1232" s="10">
        <v>10</v>
      </c>
      <c r="D1232" s="10" t="s">
        <v>1674</v>
      </c>
      <c r="E1232" s="11" t="s">
        <v>1703</v>
      </c>
      <c r="F1232" s="12" t="s">
        <v>1237</v>
      </c>
      <c r="G1232" s="15" t="s">
        <v>2997</v>
      </c>
      <c r="H1232" s="10" t="s">
        <v>9</v>
      </c>
      <c r="I1232" s="12" t="s">
        <v>2651</v>
      </c>
      <c r="J1232" s="9">
        <f t="shared" si="42"/>
        <v>2002</v>
      </c>
      <c r="K1232" s="13">
        <f t="shared" ca="1" si="43"/>
        <v>15</v>
      </c>
      <c r="L1232">
        <v>2002</v>
      </c>
      <c r="N1232" s="20"/>
    </row>
    <row r="1233" spans="1:14" ht="22.5" hidden="1" customHeight="1" x14ac:dyDescent="0.25">
      <c r="A1233" s="17" t="s">
        <v>3001</v>
      </c>
      <c r="B1233" s="17"/>
      <c r="C1233" s="10">
        <v>10</v>
      </c>
      <c r="D1233" s="10" t="s">
        <v>1674</v>
      </c>
      <c r="E1233" s="11" t="s">
        <v>1704</v>
      </c>
      <c r="F1233" s="12" t="s">
        <v>1238</v>
      </c>
      <c r="G1233" s="15" t="s">
        <v>2997</v>
      </c>
      <c r="H1233" s="10" t="s">
        <v>8</v>
      </c>
      <c r="I1233" s="12" t="s">
        <v>2567</v>
      </c>
      <c r="J1233" s="9">
        <f t="shared" si="42"/>
        <v>2002</v>
      </c>
      <c r="K1233" s="13">
        <f t="shared" ca="1" si="43"/>
        <v>15</v>
      </c>
      <c r="L1233">
        <v>2002</v>
      </c>
      <c r="N1233" s="20"/>
    </row>
    <row r="1234" spans="1:14" ht="22.5" hidden="1" customHeight="1" x14ac:dyDescent="0.25">
      <c r="A1234" s="17"/>
      <c r="B1234" s="17"/>
      <c r="C1234" s="10">
        <v>10</v>
      </c>
      <c r="D1234" s="10" t="s">
        <v>1674</v>
      </c>
      <c r="E1234" s="11" t="s">
        <v>1705</v>
      </c>
      <c r="F1234" s="12" t="s">
        <v>1239</v>
      </c>
      <c r="G1234" s="15" t="s">
        <v>2997</v>
      </c>
      <c r="H1234" s="10" t="s">
        <v>9</v>
      </c>
      <c r="I1234" s="12" t="s">
        <v>2652</v>
      </c>
      <c r="J1234" s="9">
        <f t="shared" si="42"/>
        <v>2002</v>
      </c>
      <c r="K1234" s="13">
        <f t="shared" ca="1" si="43"/>
        <v>15</v>
      </c>
      <c r="L1234">
        <v>2002</v>
      </c>
      <c r="N1234" s="20"/>
    </row>
    <row r="1235" spans="1:14" ht="22.5" hidden="1" customHeight="1" x14ac:dyDescent="0.25">
      <c r="A1235" s="17" t="s">
        <v>3001</v>
      </c>
      <c r="B1235" s="17"/>
      <c r="C1235" s="10">
        <v>10</v>
      </c>
      <c r="D1235" s="10" t="s">
        <v>1674</v>
      </c>
      <c r="E1235" s="11" t="s">
        <v>1706</v>
      </c>
      <c r="F1235" s="12" t="s">
        <v>1240</v>
      </c>
      <c r="G1235" s="15" t="s">
        <v>2997</v>
      </c>
      <c r="H1235" s="10" t="s">
        <v>8</v>
      </c>
      <c r="I1235" s="12" t="s">
        <v>2653</v>
      </c>
      <c r="J1235" s="9">
        <f t="shared" si="42"/>
        <v>2002</v>
      </c>
      <c r="K1235" s="13">
        <f t="shared" ca="1" si="43"/>
        <v>15</v>
      </c>
      <c r="L1235">
        <v>2002</v>
      </c>
      <c r="N1235" s="20"/>
    </row>
    <row r="1236" spans="1:14" ht="22.5" hidden="1" customHeight="1" x14ac:dyDescent="0.25">
      <c r="A1236" s="17"/>
      <c r="B1236" s="17"/>
      <c r="C1236" s="10">
        <v>10</v>
      </c>
      <c r="D1236" s="10" t="s">
        <v>1674</v>
      </c>
      <c r="E1236" s="11" t="s">
        <v>1707</v>
      </c>
      <c r="F1236" s="12" t="s">
        <v>1241</v>
      </c>
      <c r="G1236" s="15" t="s">
        <v>2997</v>
      </c>
      <c r="H1236" s="10" t="s">
        <v>8</v>
      </c>
      <c r="I1236" s="12" t="s">
        <v>2654</v>
      </c>
      <c r="J1236" s="9">
        <f t="shared" si="42"/>
        <v>2002</v>
      </c>
      <c r="K1236" s="13">
        <f t="shared" ca="1" si="43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1708</v>
      </c>
      <c r="F1237" s="12" t="s">
        <v>1242</v>
      </c>
      <c r="G1237" s="15" t="s">
        <v>2997</v>
      </c>
      <c r="H1237" s="10" t="s">
        <v>9</v>
      </c>
      <c r="I1237" s="12" t="s">
        <v>2655</v>
      </c>
      <c r="J1237" s="9">
        <f t="shared" si="42"/>
        <v>2002</v>
      </c>
      <c r="K1237" s="13">
        <f t="shared" ca="1" si="43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1674</v>
      </c>
      <c r="E1238" s="11" t="s">
        <v>1709</v>
      </c>
      <c r="F1238" s="12" t="s">
        <v>1243</v>
      </c>
      <c r="G1238" s="15" t="s">
        <v>2997</v>
      </c>
      <c r="H1238" s="10" t="s">
        <v>8</v>
      </c>
      <c r="I1238" s="12" t="s">
        <v>2656</v>
      </c>
      <c r="J1238" s="9">
        <f t="shared" si="42"/>
        <v>2002</v>
      </c>
      <c r="K1238" s="13">
        <f t="shared" ca="1" si="43"/>
        <v>15</v>
      </c>
      <c r="L1238">
        <v>2002</v>
      </c>
      <c r="N1238" s="20"/>
    </row>
    <row r="1239" spans="1:14" ht="22.5" hidden="1" customHeight="1" x14ac:dyDescent="0.25">
      <c r="A1239" s="17" t="s">
        <v>3001</v>
      </c>
      <c r="B1239" s="17"/>
      <c r="C1239" s="10">
        <v>10</v>
      </c>
      <c r="D1239" s="10" t="s">
        <v>1675</v>
      </c>
      <c r="E1239" s="11" t="s">
        <v>1681</v>
      </c>
      <c r="F1239" s="12" t="s">
        <v>1244</v>
      </c>
      <c r="G1239" s="15" t="s">
        <v>2997</v>
      </c>
      <c r="H1239" s="10" t="s">
        <v>8</v>
      </c>
      <c r="I1239" s="12" t="s">
        <v>2657</v>
      </c>
      <c r="J1239" s="9">
        <f t="shared" si="42"/>
        <v>2002</v>
      </c>
      <c r="K1239" s="13">
        <f t="shared" ca="1" si="43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1682</v>
      </c>
      <c r="F1240" s="12" t="s">
        <v>1245</v>
      </c>
      <c r="G1240" s="15" t="s">
        <v>2997</v>
      </c>
      <c r="H1240" s="10" t="s">
        <v>9</v>
      </c>
      <c r="I1240" s="12" t="s">
        <v>2592</v>
      </c>
      <c r="J1240" s="9">
        <f t="shared" si="42"/>
        <v>2002</v>
      </c>
      <c r="K1240" s="13">
        <f t="shared" ca="1" si="43"/>
        <v>15</v>
      </c>
      <c r="L1240">
        <v>2002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1683</v>
      </c>
      <c r="F1241" s="12" t="s">
        <v>1246</v>
      </c>
      <c r="G1241" s="15" t="s">
        <v>2997</v>
      </c>
      <c r="H1241" s="10" t="s">
        <v>8</v>
      </c>
      <c r="I1241" s="12" t="s">
        <v>2658</v>
      </c>
      <c r="J1241" s="9">
        <f t="shared" si="42"/>
        <v>2001</v>
      </c>
      <c r="K1241" s="13">
        <f t="shared" ca="1" si="43"/>
        <v>16</v>
      </c>
      <c r="L1241">
        <v>2001</v>
      </c>
      <c r="N1241" s="20"/>
    </row>
    <row r="1242" spans="1:14" ht="22.5" hidden="1" customHeight="1" x14ac:dyDescent="0.25">
      <c r="A1242" s="17"/>
      <c r="B1242" s="17"/>
      <c r="C1242" s="10">
        <v>10</v>
      </c>
      <c r="D1242" s="10" t="s">
        <v>1675</v>
      </c>
      <c r="E1242" s="11" t="s">
        <v>1684</v>
      </c>
      <c r="F1242" s="12" t="s">
        <v>1247</v>
      </c>
      <c r="G1242" s="15" t="s">
        <v>2997</v>
      </c>
      <c r="H1242" s="10" t="s">
        <v>9</v>
      </c>
      <c r="I1242" s="12" t="s">
        <v>2573</v>
      </c>
      <c r="J1242" s="9">
        <f t="shared" si="42"/>
        <v>2002</v>
      </c>
      <c r="K1242" s="13">
        <f t="shared" ca="1" si="43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1685</v>
      </c>
      <c r="F1243" s="12" t="s">
        <v>1248</v>
      </c>
      <c r="G1243" s="15" t="s">
        <v>2997</v>
      </c>
      <c r="H1243" s="10" t="s">
        <v>8</v>
      </c>
      <c r="I1243" s="12" t="s">
        <v>2659</v>
      </c>
      <c r="J1243" s="9">
        <f t="shared" si="42"/>
        <v>2002</v>
      </c>
      <c r="K1243" s="13">
        <f t="shared" ca="1" si="43"/>
        <v>15</v>
      </c>
      <c r="L1243">
        <v>2002</v>
      </c>
      <c r="N1243" s="20"/>
    </row>
    <row r="1244" spans="1:14" ht="22.5" hidden="1" customHeight="1" x14ac:dyDescent="0.25">
      <c r="A1244" s="17" t="s">
        <v>3001</v>
      </c>
      <c r="B1244" s="17"/>
      <c r="C1244" s="10">
        <v>10</v>
      </c>
      <c r="D1244" s="10" t="s">
        <v>1675</v>
      </c>
      <c r="E1244" s="11" t="s">
        <v>1686</v>
      </c>
      <c r="F1244" s="12" t="s">
        <v>1249</v>
      </c>
      <c r="G1244" s="15" t="s">
        <v>2997</v>
      </c>
      <c r="H1244" s="10" t="s">
        <v>8</v>
      </c>
      <c r="I1244" s="12" t="s">
        <v>2658</v>
      </c>
      <c r="J1244" s="9">
        <f t="shared" si="42"/>
        <v>2001</v>
      </c>
      <c r="K1244" s="13">
        <f t="shared" ca="1" si="43"/>
        <v>16</v>
      </c>
      <c r="L1244">
        <v>2001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1687</v>
      </c>
      <c r="F1245" s="12" t="s">
        <v>1250</v>
      </c>
      <c r="G1245" s="15" t="s">
        <v>2997</v>
      </c>
      <c r="H1245" s="10" t="s">
        <v>8</v>
      </c>
      <c r="I1245" s="12" t="s">
        <v>2660</v>
      </c>
      <c r="J1245" s="9">
        <f t="shared" si="42"/>
        <v>2002</v>
      </c>
      <c r="K1245" s="13">
        <f t="shared" ca="1" si="43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1688</v>
      </c>
      <c r="F1246" s="12" t="s">
        <v>1251</v>
      </c>
      <c r="G1246" s="15" t="s">
        <v>2997</v>
      </c>
      <c r="H1246" s="10" t="s">
        <v>8</v>
      </c>
      <c r="I1246" s="12" t="s">
        <v>2614</v>
      </c>
      <c r="J1246" s="9">
        <f t="shared" si="42"/>
        <v>2002</v>
      </c>
      <c r="K1246" s="13">
        <f t="shared" ca="1" si="43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1689</v>
      </c>
      <c r="F1247" s="12" t="s">
        <v>1252</v>
      </c>
      <c r="G1247" s="15" t="s">
        <v>2997</v>
      </c>
      <c r="H1247" s="10" t="s">
        <v>8</v>
      </c>
      <c r="I1247" s="12" t="s">
        <v>2661</v>
      </c>
      <c r="J1247" s="9">
        <f t="shared" si="42"/>
        <v>2002</v>
      </c>
      <c r="K1247" s="13">
        <f t="shared" ca="1" si="43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1690</v>
      </c>
      <c r="F1248" s="12" t="s">
        <v>1253</v>
      </c>
      <c r="G1248" s="15" t="s">
        <v>2997</v>
      </c>
      <c r="H1248" s="10" t="s">
        <v>8</v>
      </c>
      <c r="I1248" s="12" t="s">
        <v>2662</v>
      </c>
      <c r="J1248" s="9">
        <f t="shared" si="42"/>
        <v>2002</v>
      </c>
      <c r="K1248" s="13">
        <f t="shared" ca="1" si="43"/>
        <v>15</v>
      </c>
      <c r="L1248">
        <v>2002</v>
      </c>
      <c r="N1248" s="20"/>
    </row>
    <row r="1249" spans="1:14" ht="22.5" hidden="1" customHeight="1" x14ac:dyDescent="0.25">
      <c r="A1249" s="17"/>
      <c r="B1249" s="17"/>
      <c r="C1249" s="10">
        <v>10</v>
      </c>
      <c r="D1249" s="10" t="s">
        <v>1675</v>
      </c>
      <c r="E1249" s="11" t="s">
        <v>1691</v>
      </c>
      <c r="F1249" s="12" t="s">
        <v>1254</v>
      </c>
      <c r="G1249" s="15" t="s">
        <v>2997</v>
      </c>
      <c r="H1249" s="10" t="s">
        <v>9</v>
      </c>
      <c r="I1249" s="12" t="s">
        <v>2663</v>
      </c>
      <c r="J1249" s="9">
        <f t="shared" si="42"/>
        <v>2002</v>
      </c>
      <c r="K1249" s="13">
        <f t="shared" ca="1" si="43"/>
        <v>15</v>
      </c>
      <c r="L1249">
        <v>2002</v>
      </c>
      <c r="N1249" s="20"/>
    </row>
    <row r="1250" spans="1:14" ht="22.5" hidden="1" customHeight="1" x14ac:dyDescent="0.25">
      <c r="A1250" s="17" t="s">
        <v>3001</v>
      </c>
      <c r="B1250" s="17"/>
      <c r="C1250" s="10">
        <v>10</v>
      </c>
      <c r="D1250" s="10" t="s">
        <v>1675</v>
      </c>
      <c r="E1250" s="11" t="s">
        <v>1692</v>
      </c>
      <c r="F1250" s="12" t="s">
        <v>1255</v>
      </c>
      <c r="G1250" s="15" t="s">
        <v>2997</v>
      </c>
      <c r="H1250" s="10" t="s">
        <v>8</v>
      </c>
      <c r="I1250" s="12" t="s">
        <v>2664</v>
      </c>
      <c r="J1250" s="9">
        <f t="shared" si="42"/>
        <v>2002</v>
      </c>
      <c r="K1250" s="13">
        <f t="shared" ca="1" si="43"/>
        <v>15</v>
      </c>
      <c r="L1250">
        <v>2002</v>
      </c>
      <c r="N1250" s="20"/>
    </row>
    <row r="1251" spans="1:14" ht="22.5" hidden="1" customHeight="1" x14ac:dyDescent="0.25">
      <c r="A1251" s="17"/>
      <c r="B1251" s="17"/>
      <c r="C1251" s="10">
        <v>10</v>
      </c>
      <c r="D1251" s="10" t="s">
        <v>1675</v>
      </c>
      <c r="E1251" s="11" t="s">
        <v>1693</v>
      </c>
      <c r="F1251" s="12" t="s">
        <v>1256</v>
      </c>
      <c r="G1251" s="15" t="s">
        <v>2997</v>
      </c>
      <c r="H1251" s="10" t="s">
        <v>9</v>
      </c>
      <c r="I1251" s="12" t="s">
        <v>2616</v>
      </c>
      <c r="J1251" s="9">
        <f t="shared" si="42"/>
        <v>2002</v>
      </c>
      <c r="K1251" s="13">
        <f t="shared" ca="1" si="43"/>
        <v>15</v>
      </c>
      <c r="L1251">
        <v>2002</v>
      </c>
      <c r="N1251" s="20"/>
    </row>
    <row r="1252" spans="1:14" ht="22.5" hidden="1" customHeight="1" x14ac:dyDescent="0.25">
      <c r="A1252" s="17" t="s">
        <v>3001</v>
      </c>
      <c r="B1252" s="17"/>
      <c r="C1252" s="10">
        <v>10</v>
      </c>
      <c r="D1252" s="10" t="s">
        <v>1675</v>
      </c>
      <c r="E1252" s="11" t="s">
        <v>1694</v>
      </c>
      <c r="F1252" s="12" t="s">
        <v>1257</v>
      </c>
      <c r="G1252" s="15" t="s">
        <v>2997</v>
      </c>
      <c r="H1252" s="10" t="s">
        <v>9</v>
      </c>
      <c r="I1252" s="12" t="s">
        <v>2665</v>
      </c>
      <c r="J1252" s="9">
        <f t="shared" si="42"/>
        <v>2002</v>
      </c>
      <c r="K1252" s="13">
        <f t="shared" ca="1" si="43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1695</v>
      </c>
      <c r="F1253" s="12" t="s">
        <v>1258</v>
      </c>
      <c r="G1253" s="15" t="s">
        <v>2997</v>
      </c>
      <c r="H1253" s="10" t="s">
        <v>9</v>
      </c>
      <c r="I1253" s="12" t="s">
        <v>2623</v>
      </c>
      <c r="J1253" s="9">
        <f t="shared" si="42"/>
        <v>2002</v>
      </c>
      <c r="K1253" s="13">
        <f t="shared" ca="1" si="43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1696</v>
      </c>
      <c r="F1254" s="12" t="s">
        <v>1259</v>
      </c>
      <c r="G1254" s="15" t="s">
        <v>2997</v>
      </c>
      <c r="H1254" s="10" t="s">
        <v>9</v>
      </c>
      <c r="I1254" s="12" t="s">
        <v>2614</v>
      </c>
      <c r="J1254" s="9">
        <f t="shared" si="42"/>
        <v>2002</v>
      </c>
      <c r="K1254" s="13">
        <f t="shared" ca="1" si="43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1697</v>
      </c>
      <c r="F1255" s="12" t="s">
        <v>1260</v>
      </c>
      <c r="G1255" s="15" t="s">
        <v>2997</v>
      </c>
      <c r="H1255" s="10" t="s">
        <v>9</v>
      </c>
      <c r="I1255" s="12" t="s">
        <v>2666</v>
      </c>
      <c r="J1255" s="9">
        <f t="shared" si="42"/>
        <v>2002</v>
      </c>
      <c r="K1255" s="13">
        <f t="shared" ca="1" si="43"/>
        <v>15</v>
      </c>
      <c r="L1255">
        <v>2002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1698</v>
      </c>
      <c r="F1256" s="12" t="s">
        <v>1261</v>
      </c>
      <c r="G1256" s="15" t="s">
        <v>2997</v>
      </c>
      <c r="H1256" s="10" t="s">
        <v>9</v>
      </c>
      <c r="I1256" s="12" t="s">
        <v>2667</v>
      </c>
      <c r="J1256" s="9">
        <f t="shared" si="42"/>
        <v>2001</v>
      </c>
      <c r="K1256" s="13">
        <f t="shared" ca="1" si="43"/>
        <v>16</v>
      </c>
      <c r="L1256">
        <v>2001</v>
      </c>
      <c r="N1256" s="20"/>
    </row>
    <row r="1257" spans="1:14" ht="22.5" hidden="1" customHeight="1" x14ac:dyDescent="0.25">
      <c r="A1257" s="17"/>
      <c r="B1257" s="17"/>
      <c r="C1257" s="10">
        <v>10</v>
      </c>
      <c r="D1257" s="10" t="s">
        <v>1675</v>
      </c>
      <c r="E1257" s="11" t="s">
        <v>1699</v>
      </c>
      <c r="F1257" s="12" t="s">
        <v>1262</v>
      </c>
      <c r="G1257" s="15" t="s">
        <v>2997</v>
      </c>
      <c r="H1257" s="10" t="s">
        <v>8</v>
      </c>
      <c r="I1257" s="12" t="s">
        <v>2668</v>
      </c>
      <c r="J1257" s="9">
        <f t="shared" si="42"/>
        <v>2002</v>
      </c>
      <c r="K1257" s="13">
        <f t="shared" ca="1" si="43"/>
        <v>15</v>
      </c>
      <c r="L1257">
        <v>2002</v>
      </c>
      <c r="N1257" s="20"/>
    </row>
    <row r="1258" spans="1:14" ht="22.5" hidden="1" customHeight="1" x14ac:dyDescent="0.25">
      <c r="A1258" s="17" t="s">
        <v>3001</v>
      </c>
      <c r="B1258" s="17"/>
      <c r="C1258" s="10">
        <v>10</v>
      </c>
      <c r="D1258" s="10" t="s">
        <v>1675</v>
      </c>
      <c r="E1258" s="11" t="s">
        <v>1700</v>
      </c>
      <c r="F1258" s="12" t="s">
        <v>1263</v>
      </c>
      <c r="G1258" s="15" t="s">
        <v>2997</v>
      </c>
      <c r="H1258" s="10" t="s">
        <v>8</v>
      </c>
      <c r="I1258" s="12" t="s">
        <v>2669</v>
      </c>
      <c r="J1258" s="9">
        <f t="shared" si="42"/>
        <v>2002</v>
      </c>
      <c r="K1258" s="13">
        <f t="shared" ca="1" si="43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1701</v>
      </c>
      <c r="F1259" s="12" t="s">
        <v>1264</v>
      </c>
      <c r="G1259" s="15" t="s">
        <v>2997</v>
      </c>
      <c r="H1259" s="10" t="s">
        <v>9</v>
      </c>
      <c r="I1259" s="12" t="s">
        <v>2670</v>
      </c>
      <c r="J1259" s="9">
        <f t="shared" si="42"/>
        <v>2002</v>
      </c>
      <c r="K1259" s="13">
        <f t="shared" ca="1" si="43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1702</v>
      </c>
      <c r="F1260" s="12" t="s">
        <v>1265</v>
      </c>
      <c r="G1260" s="15" t="s">
        <v>2997</v>
      </c>
      <c r="H1260" s="10" t="s">
        <v>8</v>
      </c>
      <c r="I1260" s="12" t="s">
        <v>2671</v>
      </c>
      <c r="J1260" s="9">
        <f t="shared" si="42"/>
        <v>2002</v>
      </c>
      <c r="K1260" s="13">
        <f t="shared" ca="1" si="43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1703</v>
      </c>
      <c r="F1261" s="12" t="s">
        <v>1266</v>
      </c>
      <c r="G1261" s="15" t="s">
        <v>2997</v>
      </c>
      <c r="H1261" s="10" t="s">
        <v>9</v>
      </c>
      <c r="I1261" s="12" t="s">
        <v>2672</v>
      </c>
      <c r="J1261" s="9">
        <f t="shared" si="42"/>
        <v>2002</v>
      </c>
      <c r="K1261" s="13">
        <f t="shared" ca="1" si="43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1704</v>
      </c>
      <c r="F1262" s="12" t="s">
        <v>1267</v>
      </c>
      <c r="G1262" s="15" t="s">
        <v>2997</v>
      </c>
      <c r="H1262" s="10" t="s">
        <v>9</v>
      </c>
      <c r="I1262" s="12" t="s">
        <v>2673</v>
      </c>
      <c r="J1262" s="9">
        <f t="shared" si="42"/>
        <v>2002</v>
      </c>
      <c r="K1262" s="13">
        <f t="shared" ca="1" si="43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1705</v>
      </c>
      <c r="F1263" s="12" t="s">
        <v>1268</v>
      </c>
      <c r="G1263" s="15" t="s">
        <v>2997</v>
      </c>
      <c r="H1263" s="10" t="s">
        <v>9</v>
      </c>
      <c r="I1263" s="12" t="s">
        <v>2652</v>
      </c>
      <c r="J1263" s="9">
        <f t="shared" si="42"/>
        <v>2002</v>
      </c>
      <c r="K1263" s="13">
        <f t="shared" ca="1" si="43"/>
        <v>15</v>
      </c>
      <c r="L1263">
        <v>2002</v>
      </c>
      <c r="N1263" s="20"/>
    </row>
    <row r="1264" spans="1:14" ht="22.5" hidden="1" customHeight="1" x14ac:dyDescent="0.25">
      <c r="A1264" s="17"/>
      <c r="B1264" s="17"/>
      <c r="C1264" s="10">
        <v>10</v>
      </c>
      <c r="D1264" s="10" t="s">
        <v>1675</v>
      </c>
      <c r="E1264" s="11" t="s">
        <v>1706</v>
      </c>
      <c r="F1264" s="12" t="s">
        <v>1269</v>
      </c>
      <c r="G1264" s="15" t="s">
        <v>2997</v>
      </c>
      <c r="H1264" s="10" t="s">
        <v>8</v>
      </c>
      <c r="I1264" s="12" t="s">
        <v>2674</v>
      </c>
      <c r="J1264" s="9">
        <f t="shared" si="42"/>
        <v>2002</v>
      </c>
      <c r="K1264" s="13">
        <f t="shared" ca="1" si="43"/>
        <v>15</v>
      </c>
      <c r="L1264">
        <v>2002</v>
      </c>
      <c r="N1264" s="20"/>
    </row>
    <row r="1265" spans="1:14" ht="22.5" hidden="1" customHeight="1" x14ac:dyDescent="0.25">
      <c r="A1265" s="17" t="s">
        <v>3001</v>
      </c>
      <c r="B1265" s="17"/>
      <c r="C1265" s="10">
        <v>10</v>
      </c>
      <c r="D1265" s="10" t="s">
        <v>1675</v>
      </c>
      <c r="E1265" s="11" t="s">
        <v>1707</v>
      </c>
      <c r="F1265" s="12" t="s">
        <v>1270</v>
      </c>
      <c r="G1265" s="15" t="s">
        <v>2997</v>
      </c>
      <c r="H1265" s="10" t="s">
        <v>8</v>
      </c>
      <c r="I1265" s="12" t="s">
        <v>2675</v>
      </c>
      <c r="J1265" s="9">
        <f t="shared" si="42"/>
        <v>2002</v>
      </c>
      <c r="K1265" s="13">
        <f t="shared" ca="1" si="43"/>
        <v>15</v>
      </c>
      <c r="L1265">
        <v>2002</v>
      </c>
      <c r="N1265" s="20"/>
    </row>
    <row r="1266" spans="1:14" ht="22.5" hidden="1" customHeight="1" x14ac:dyDescent="0.25">
      <c r="A1266" s="17"/>
      <c r="B1266" s="17"/>
      <c r="C1266" s="10">
        <v>10</v>
      </c>
      <c r="D1266" s="10" t="s">
        <v>1676</v>
      </c>
      <c r="E1266" s="11" t="s">
        <v>1681</v>
      </c>
      <c r="F1266" s="12" t="s">
        <v>1271</v>
      </c>
      <c r="G1266" s="15" t="s">
        <v>2997</v>
      </c>
      <c r="H1266" s="10" t="s">
        <v>8</v>
      </c>
      <c r="I1266" s="12" t="s">
        <v>2403</v>
      </c>
      <c r="J1266" s="9">
        <f t="shared" si="42"/>
        <v>2002</v>
      </c>
      <c r="K1266" s="13">
        <f t="shared" ca="1" si="43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1682</v>
      </c>
      <c r="F1267" s="12" t="s">
        <v>1272</v>
      </c>
      <c r="G1267" s="15" t="s">
        <v>2997</v>
      </c>
      <c r="H1267" s="10" t="s">
        <v>9</v>
      </c>
      <c r="I1267" s="12" t="s">
        <v>2663</v>
      </c>
      <c r="J1267" s="9">
        <f t="shared" si="42"/>
        <v>2002</v>
      </c>
      <c r="K1267" s="13">
        <f t="shared" ca="1" si="43"/>
        <v>15</v>
      </c>
      <c r="L1267">
        <v>2002</v>
      </c>
      <c r="N1267" s="20"/>
    </row>
    <row r="1268" spans="1:14" ht="22.5" hidden="1" customHeight="1" x14ac:dyDescent="0.25">
      <c r="A1268" s="17" t="s">
        <v>3001</v>
      </c>
      <c r="B1268" s="17"/>
      <c r="C1268" s="10">
        <v>10</v>
      </c>
      <c r="D1268" s="10" t="s">
        <v>1676</v>
      </c>
      <c r="E1268" s="11" t="s">
        <v>1683</v>
      </c>
      <c r="F1268" s="12" t="s">
        <v>1273</v>
      </c>
      <c r="G1268" s="15" t="s">
        <v>2997</v>
      </c>
      <c r="H1268" s="10" t="s">
        <v>9</v>
      </c>
      <c r="I1268" s="12" t="s">
        <v>2645</v>
      </c>
      <c r="J1268" s="9">
        <f t="shared" si="42"/>
        <v>2002</v>
      </c>
      <c r="K1268" s="13">
        <f t="shared" ca="1" si="43"/>
        <v>15</v>
      </c>
      <c r="L1268">
        <v>2002</v>
      </c>
      <c r="N1268" s="20"/>
    </row>
    <row r="1269" spans="1:14" ht="22.5" hidden="1" customHeight="1" x14ac:dyDescent="0.25">
      <c r="A1269" s="17"/>
      <c r="B1269" s="17"/>
      <c r="C1269" s="10">
        <v>10</v>
      </c>
      <c r="D1269" s="10" t="s">
        <v>1676</v>
      </c>
      <c r="E1269" s="11" t="s">
        <v>1684</v>
      </c>
      <c r="F1269" s="12" t="s">
        <v>1274</v>
      </c>
      <c r="G1269" s="15" t="s">
        <v>2997</v>
      </c>
      <c r="H1269" s="10" t="s">
        <v>9</v>
      </c>
      <c r="I1269" s="12" t="s">
        <v>2676</v>
      </c>
      <c r="J1269" s="9">
        <f t="shared" si="42"/>
        <v>2002</v>
      </c>
      <c r="K1269" s="13">
        <f t="shared" ca="1" si="43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1685</v>
      </c>
      <c r="F1270" s="12" t="s">
        <v>1275</v>
      </c>
      <c r="G1270" s="15" t="s">
        <v>2997</v>
      </c>
      <c r="H1270" s="10" t="s">
        <v>9</v>
      </c>
      <c r="I1270" s="12" t="s">
        <v>2598</v>
      </c>
      <c r="J1270" s="9">
        <f t="shared" si="42"/>
        <v>2002</v>
      </c>
      <c r="K1270" s="13">
        <f t="shared" ca="1" si="43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1687</v>
      </c>
      <c r="F1271" s="12" t="s">
        <v>1276</v>
      </c>
      <c r="G1271" s="15" t="s">
        <v>2997</v>
      </c>
      <c r="H1271" s="10" t="s">
        <v>9</v>
      </c>
      <c r="I1271" s="12" t="s">
        <v>2677</v>
      </c>
      <c r="J1271" s="9">
        <f t="shared" si="42"/>
        <v>2002</v>
      </c>
      <c r="K1271" s="13">
        <f t="shared" ca="1" si="43"/>
        <v>15</v>
      </c>
      <c r="L1271">
        <v>2002</v>
      </c>
      <c r="N1271" s="20"/>
    </row>
    <row r="1272" spans="1:14" ht="22.5" hidden="1" customHeight="1" x14ac:dyDescent="0.25">
      <c r="A1272" s="17" t="s">
        <v>3001</v>
      </c>
      <c r="B1272" s="17"/>
      <c r="C1272" s="10">
        <v>10</v>
      </c>
      <c r="D1272" s="10" t="s">
        <v>1676</v>
      </c>
      <c r="E1272" s="11" t="s">
        <v>1688</v>
      </c>
      <c r="F1272" s="12" t="s">
        <v>1277</v>
      </c>
      <c r="G1272" s="15" t="s">
        <v>2997</v>
      </c>
      <c r="H1272" s="10" t="s">
        <v>8</v>
      </c>
      <c r="I1272" s="12" t="s">
        <v>2678</v>
      </c>
      <c r="J1272" s="9">
        <f t="shared" si="42"/>
        <v>2001</v>
      </c>
      <c r="K1272" s="13">
        <f t="shared" ca="1" si="43"/>
        <v>16</v>
      </c>
      <c r="L1272">
        <v>2001</v>
      </c>
      <c r="N1272" s="20"/>
    </row>
    <row r="1273" spans="1:14" ht="22.5" hidden="1" customHeight="1" x14ac:dyDescent="0.25">
      <c r="A1273" s="17"/>
      <c r="B1273" s="17"/>
      <c r="C1273" s="10">
        <v>10</v>
      </c>
      <c r="D1273" s="10" t="s">
        <v>1676</v>
      </c>
      <c r="E1273" s="11" t="s">
        <v>1689</v>
      </c>
      <c r="F1273" s="12" t="s">
        <v>1278</v>
      </c>
      <c r="G1273" s="15" t="s">
        <v>2997</v>
      </c>
      <c r="H1273" s="10" t="s">
        <v>8</v>
      </c>
      <c r="I1273" s="12" t="s">
        <v>2675</v>
      </c>
      <c r="J1273" s="9">
        <f t="shared" si="42"/>
        <v>2002</v>
      </c>
      <c r="K1273" s="13">
        <f t="shared" ca="1" si="43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1690</v>
      </c>
      <c r="F1274" s="12" t="s">
        <v>1279</v>
      </c>
      <c r="G1274" s="15" t="s">
        <v>2997</v>
      </c>
      <c r="H1274" s="10" t="s">
        <v>8</v>
      </c>
      <c r="I1274" s="12" t="s">
        <v>2556</v>
      </c>
      <c r="J1274" s="9">
        <f t="shared" si="42"/>
        <v>2002</v>
      </c>
      <c r="K1274" s="13">
        <f t="shared" ca="1" si="43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1691</v>
      </c>
      <c r="F1275" s="12" t="s">
        <v>1280</v>
      </c>
      <c r="G1275" s="15" t="s">
        <v>2997</v>
      </c>
      <c r="H1275" s="10" t="s">
        <v>8</v>
      </c>
      <c r="I1275" s="12" t="s">
        <v>2679</v>
      </c>
      <c r="J1275" s="9">
        <f t="shared" si="42"/>
        <v>2002</v>
      </c>
      <c r="K1275" s="13">
        <f t="shared" ca="1" si="43"/>
        <v>15</v>
      </c>
      <c r="L1275">
        <v>2002</v>
      </c>
      <c r="N1275" s="20"/>
    </row>
    <row r="1276" spans="1:14" ht="22.5" hidden="1" customHeight="1" x14ac:dyDescent="0.25">
      <c r="A1276" s="17" t="s">
        <v>3001</v>
      </c>
      <c r="B1276" s="17"/>
      <c r="C1276" s="10">
        <v>10</v>
      </c>
      <c r="D1276" s="10" t="s">
        <v>1676</v>
      </c>
      <c r="E1276" s="11" t="s">
        <v>1692</v>
      </c>
      <c r="F1276" s="12" t="s">
        <v>1281</v>
      </c>
      <c r="G1276" s="15" t="s">
        <v>2997</v>
      </c>
      <c r="H1276" s="10" t="s">
        <v>8</v>
      </c>
      <c r="I1276" s="12" t="s">
        <v>2607</v>
      </c>
      <c r="J1276" s="9">
        <f t="shared" si="42"/>
        <v>2002</v>
      </c>
      <c r="K1276" s="13">
        <f t="shared" ca="1" si="43"/>
        <v>15</v>
      </c>
      <c r="L1276">
        <v>2002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1693</v>
      </c>
      <c r="F1277" s="12" t="s">
        <v>1282</v>
      </c>
      <c r="G1277" s="15" t="s">
        <v>2997</v>
      </c>
      <c r="H1277" s="10" t="s">
        <v>8</v>
      </c>
      <c r="I1277" s="12" t="s">
        <v>2680</v>
      </c>
      <c r="J1277" s="9">
        <f t="shared" si="42"/>
        <v>2001</v>
      </c>
      <c r="K1277" s="13">
        <f t="shared" ca="1" si="43"/>
        <v>16</v>
      </c>
      <c r="L1277">
        <v>2001</v>
      </c>
      <c r="N1277" s="20"/>
    </row>
    <row r="1278" spans="1:14" ht="22.5" hidden="1" customHeight="1" x14ac:dyDescent="0.25">
      <c r="A1278" s="17"/>
      <c r="B1278" s="17"/>
      <c r="C1278" s="10">
        <v>10</v>
      </c>
      <c r="D1278" s="10" t="s">
        <v>1676</v>
      </c>
      <c r="E1278" s="11" t="s">
        <v>1694</v>
      </c>
      <c r="F1278" s="12" t="s">
        <v>1283</v>
      </c>
      <c r="G1278" s="15" t="s">
        <v>2997</v>
      </c>
      <c r="H1278" s="10" t="s">
        <v>8</v>
      </c>
      <c r="I1278" s="12" t="s">
        <v>2418</v>
      </c>
      <c r="J1278" s="9">
        <f t="shared" si="42"/>
        <v>2002</v>
      </c>
      <c r="K1278" s="13">
        <f t="shared" ca="1" si="43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1695</v>
      </c>
      <c r="F1279" s="12" t="s">
        <v>1284</v>
      </c>
      <c r="G1279" s="15" t="s">
        <v>2997</v>
      </c>
      <c r="H1279" s="10" t="s">
        <v>8</v>
      </c>
      <c r="I1279" s="12" t="s">
        <v>2681</v>
      </c>
      <c r="J1279" s="9">
        <f t="shared" si="42"/>
        <v>2002</v>
      </c>
      <c r="K1279" s="13">
        <f t="shared" ca="1" si="43"/>
        <v>15</v>
      </c>
      <c r="L1279">
        <v>2002</v>
      </c>
      <c r="N1279" s="20"/>
    </row>
    <row r="1280" spans="1:14" ht="22.5" hidden="1" customHeight="1" x14ac:dyDescent="0.25">
      <c r="A1280" s="17" t="s">
        <v>3001</v>
      </c>
      <c r="B1280" s="17"/>
      <c r="C1280" s="10">
        <v>10</v>
      </c>
      <c r="D1280" s="10" t="s">
        <v>1676</v>
      </c>
      <c r="E1280" s="11" t="s">
        <v>1696</v>
      </c>
      <c r="F1280" s="12" t="s">
        <v>1285</v>
      </c>
      <c r="G1280" s="15" t="s">
        <v>2997</v>
      </c>
      <c r="H1280" s="10" t="s">
        <v>8</v>
      </c>
      <c r="I1280" s="12" t="s">
        <v>2682</v>
      </c>
      <c r="J1280" s="9">
        <f t="shared" si="42"/>
        <v>2000</v>
      </c>
      <c r="K1280" s="13">
        <f t="shared" ca="1" si="43"/>
        <v>17</v>
      </c>
      <c r="L1280">
        <v>2000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1698</v>
      </c>
      <c r="F1281" s="12" t="s">
        <v>1286</v>
      </c>
      <c r="G1281" s="15" t="s">
        <v>2997</v>
      </c>
      <c r="H1281" s="10" t="s">
        <v>8</v>
      </c>
      <c r="I1281" s="12" t="s">
        <v>2633</v>
      </c>
      <c r="J1281" s="9">
        <f t="shared" si="42"/>
        <v>2002</v>
      </c>
      <c r="K1281" s="13">
        <f t="shared" ca="1" si="43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1699</v>
      </c>
      <c r="F1282" s="12" t="s">
        <v>1287</v>
      </c>
      <c r="G1282" s="15" t="s">
        <v>2997</v>
      </c>
      <c r="H1282" s="10" t="s">
        <v>9</v>
      </c>
      <c r="I1282" s="12" t="s">
        <v>2529</v>
      </c>
      <c r="J1282" s="9">
        <f t="shared" si="42"/>
        <v>2002</v>
      </c>
      <c r="K1282" s="13">
        <f t="shared" ca="1" si="43"/>
        <v>15</v>
      </c>
      <c r="L1282">
        <v>2002</v>
      </c>
      <c r="N1282" s="20"/>
    </row>
    <row r="1283" spans="1:14" ht="22.5" hidden="1" customHeight="1" x14ac:dyDescent="0.25">
      <c r="A1283" s="17"/>
      <c r="B1283" s="17"/>
      <c r="C1283" s="10">
        <v>10</v>
      </c>
      <c r="D1283" s="10" t="s">
        <v>1676</v>
      </c>
      <c r="E1283" s="11" t="s">
        <v>1700</v>
      </c>
      <c r="F1283" s="12" t="s">
        <v>1288</v>
      </c>
      <c r="G1283" s="15" t="s">
        <v>2997</v>
      </c>
      <c r="H1283" s="10" t="s">
        <v>9</v>
      </c>
      <c r="I1283" s="12" t="s">
        <v>2660</v>
      </c>
      <c r="J1283" s="9">
        <f t="shared" si="42"/>
        <v>2002</v>
      </c>
      <c r="K1283" s="13">
        <f t="shared" ca="1" si="43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1701</v>
      </c>
      <c r="F1284" s="12" t="s">
        <v>1289</v>
      </c>
      <c r="G1284" s="15" t="s">
        <v>2997</v>
      </c>
      <c r="H1284" s="10" t="s">
        <v>9</v>
      </c>
      <c r="I1284" s="12" t="s">
        <v>2683</v>
      </c>
      <c r="J1284" s="9">
        <f t="shared" si="42"/>
        <v>2002</v>
      </c>
      <c r="K1284" s="13">
        <f t="shared" ca="1" si="43"/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1702</v>
      </c>
      <c r="F1285" s="12" t="s">
        <v>1290</v>
      </c>
      <c r="G1285" s="15" t="s">
        <v>2997</v>
      </c>
      <c r="H1285" s="10" t="s">
        <v>9</v>
      </c>
      <c r="I1285" s="12" t="s">
        <v>2684</v>
      </c>
      <c r="J1285" s="9">
        <f t="shared" ref="J1285:J1348" si="44">YEAR(I1285)</f>
        <v>2002</v>
      </c>
      <c r="K1285" s="13">
        <f t="shared" ref="K1285:K1348" ca="1" si="45">(YEAR(NOW())-YEAR(I1285))</f>
        <v>15</v>
      </c>
      <c r="L1285">
        <v>2002</v>
      </c>
      <c r="N1285" s="20"/>
    </row>
    <row r="1286" spans="1:14" ht="22.5" hidden="1" customHeight="1" x14ac:dyDescent="0.25">
      <c r="A1286" s="17" t="s">
        <v>3001</v>
      </c>
      <c r="B1286" s="17"/>
      <c r="C1286" s="10">
        <v>10</v>
      </c>
      <c r="D1286" s="10" t="s">
        <v>1676</v>
      </c>
      <c r="E1286" s="11" t="s">
        <v>1703</v>
      </c>
      <c r="F1286" s="12" t="s">
        <v>1291</v>
      </c>
      <c r="G1286" s="15" t="s">
        <v>2997</v>
      </c>
      <c r="H1286" s="10" t="s">
        <v>9</v>
      </c>
      <c r="I1286" s="12" t="s">
        <v>2685</v>
      </c>
      <c r="J1286" s="9">
        <f t="shared" si="44"/>
        <v>2002</v>
      </c>
      <c r="K1286" s="13">
        <f t="shared" ca="1" si="45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1704</v>
      </c>
      <c r="F1287" s="12" t="s">
        <v>1292</v>
      </c>
      <c r="G1287" s="15" t="s">
        <v>2997</v>
      </c>
      <c r="H1287" s="10" t="s">
        <v>9</v>
      </c>
      <c r="I1287" s="12" t="s">
        <v>2686</v>
      </c>
      <c r="J1287" s="9">
        <f t="shared" si="44"/>
        <v>2002</v>
      </c>
      <c r="K1287" s="13">
        <f t="shared" ca="1" si="45"/>
        <v>15</v>
      </c>
      <c r="L1287">
        <v>2002</v>
      </c>
      <c r="N1287" s="20"/>
    </row>
    <row r="1288" spans="1:14" ht="22.5" hidden="1" customHeight="1" x14ac:dyDescent="0.25">
      <c r="A1288" s="17"/>
      <c r="B1288" s="17"/>
      <c r="C1288" s="10">
        <v>10</v>
      </c>
      <c r="D1288" s="10" t="s">
        <v>1676</v>
      </c>
      <c r="E1288" s="11" t="s">
        <v>1705</v>
      </c>
      <c r="F1288" s="12" t="s">
        <v>1293</v>
      </c>
      <c r="G1288" s="15" t="s">
        <v>2997</v>
      </c>
      <c r="H1288" s="10" t="s">
        <v>8</v>
      </c>
      <c r="I1288" s="12" t="s">
        <v>2675</v>
      </c>
      <c r="J1288" s="9">
        <f t="shared" si="44"/>
        <v>2002</v>
      </c>
      <c r="K1288" s="13">
        <f t="shared" ca="1" si="45"/>
        <v>15</v>
      </c>
      <c r="L1288">
        <v>2002</v>
      </c>
      <c r="N1288" s="20"/>
    </row>
    <row r="1289" spans="1:14" ht="22.5" hidden="1" customHeight="1" x14ac:dyDescent="0.25">
      <c r="A1289" s="17" t="s">
        <v>3001</v>
      </c>
      <c r="B1289" s="17"/>
      <c r="C1289" s="10">
        <v>10</v>
      </c>
      <c r="D1289" s="10" t="s">
        <v>1676</v>
      </c>
      <c r="E1289" s="11" t="s">
        <v>1706</v>
      </c>
      <c r="F1289" s="12" t="s">
        <v>1294</v>
      </c>
      <c r="G1289" s="15" t="s">
        <v>2997</v>
      </c>
      <c r="H1289" s="10" t="s">
        <v>8</v>
      </c>
      <c r="I1289" s="12" t="s">
        <v>2687</v>
      </c>
      <c r="J1289" s="9">
        <f t="shared" si="44"/>
        <v>2002</v>
      </c>
      <c r="K1289" s="13">
        <f t="shared" ca="1" si="45"/>
        <v>15</v>
      </c>
      <c r="L1289">
        <v>2002</v>
      </c>
      <c r="N1289" s="20"/>
    </row>
    <row r="1290" spans="1:14" ht="22.5" hidden="1" customHeight="1" x14ac:dyDescent="0.25">
      <c r="A1290" s="17"/>
      <c r="B1290" s="17"/>
      <c r="C1290" s="10">
        <v>10</v>
      </c>
      <c r="D1290" s="10" t="s">
        <v>1676</v>
      </c>
      <c r="E1290" s="11" t="s">
        <v>1707</v>
      </c>
      <c r="F1290" s="12" t="s">
        <v>1295</v>
      </c>
      <c r="G1290" s="15" t="s">
        <v>2997</v>
      </c>
      <c r="H1290" s="10" t="s">
        <v>8</v>
      </c>
      <c r="I1290" s="12" t="s">
        <v>2688</v>
      </c>
      <c r="J1290" s="9">
        <f t="shared" si="44"/>
        <v>2001</v>
      </c>
      <c r="K1290" s="13">
        <f t="shared" ca="1" si="45"/>
        <v>16</v>
      </c>
      <c r="L1290">
        <v>2001</v>
      </c>
      <c r="N1290" s="20"/>
    </row>
    <row r="1291" spans="1:14" ht="22.5" hidden="1" customHeight="1" x14ac:dyDescent="0.25">
      <c r="A1291" s="17" t="s">
        <v>3001</v>
      </c>
      <c r="B1291" s="17"/>
      <c r="C1291" s="10">
        <v>10</v>
      </c>
      <c r="D1291" s="10" t="s">
        <v>1676</v>
      </c>
      <c r="E1291" s="11" t="s">
        <v>1708</v>
      </c>
      <c r="F1291" s="12" t="s">
        <v>1296</v>
      </c>
      <c r="G1291" s="15" t="s">
        <v>2997</v>
      </c>
      <c r="H1291" s="10" t="s">
        <v>8</v>
      </c>
      <c r="I1291" s="12" t="s">
        <v>2689</v>
      </c>
      <c r="J1291" s="9">
        <f t="shared" si="44"/>
        <v>2002</v>
      </c>
      <c r="K1291" s="13">
        <f t="shared" ca="1" si="45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1681</v>
      </c>
      <c r="F1292" s="12" t="s">
        <v>1297</v>
      </c>
      <c r="G1292" s="15" t="s">
        <v>2997</v>
      </c>
      <c r="H1292" s="10" t="s">
        <v>9</v>
      </c>
      <c r="I1292" s="12" t="s">
        <v>2690</v>
      </c>
      <c r="J1292" s="9">
        <f t="shared" si="44"/>
        <v>2002</v>
      </c>
      <c r="K1292" s="13">
        <f t="shared" ca="1" si="45"/>
        <v>15</v>
      </c>
      <c r="L1292">
        <v>2002</v>
      </c>
      <c r="N1292" s="20"/>
    </row>
    <row r="1293" spans="1:14" ht="22.5" hidden="1" customHeight="1" x14ac:dyDescent="0.25">
      <c r="A1293" s="17"/>
      <c r="B1293" s="17"/>
      <c r="C1293" s="10">
        <v>10</v>
      </c>
      <c r="D1293" s="10" t="s">
        <v>1677</v>
      </c>
      <c r="E1293" s="11" t="s">
        <v>1682</v>
      </c>
      <c r="F1293" s="12" t="s">
        <v>1298</v>
      </c>
      <c r="G1293" s="15" t="s">
        <v>2997</v>
      </c>
      <c r="H1293" s="10" t="s">
        <v>9</v>
      </c>
      <c r="I1293" s="12" t="s">
        <v>2691</v>
      </c>
      <c r="J1293" s="9">
        <f t="shared" si="44"/>
        <v>2001</v>
      </c>
      <c r="K1293" s="13">
        <f t="shared" ca="1" si="45"/>
        <v>16</v>
      </c>
      <c r="L1293">
        <v>2001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1683</v>
      </c>
      <c r="F1294" s="12" t="s">
        <v>1299</v>
      </c>
      <c r="G1294" s="15" t="s">
        <v>2997</v>
      </c>
      <c r="H1294" s="10" t="s">
        <v>8</v>
      </c>
      <c r="I1294" s="12" t="s">
        <v>2633</v>
      </c>
      <c r="J1294" s="9">
        <f t="shared" si="44"/>
        <v>2002</v>
      </c>
      <c r="K1294" s="13">
        <f t="shared" ca="1" si="45"/>
        <v>15</v>
      </c>
      <c r="L1294">
        <v>2002</v>
      </c>
      <c r="N1294" s="20"/>
    </row>
    <row r="1295" spans="1:14" ht="22.5" hidden="1" customHeight="1" x14ac:dyDescent="0.25">
      <c r="A1295" s="17" t="s">
        <v>3001</v>
      </c>
      <c r="B1295" s="17"/>
      <c r="C1295" s="10">
        <v>10</v>
      </c>
      <c r="D1295" s="10" t="s">
        <v>1677</v>
      </c>
      <c r="E1295" s="11" t="s">
        <v>1684</v>
      </c>
      <c r="F1295" s="12" t="s">
        <v>1300</v>
      </c>
      <c r="G1295" s="15" t="s">
        <v>2997</v>
      </c>
      <c r="H1295" s="10" t="s">
        <v>8</v>
      </c>
      <c r="I1295" s="12" t="s">
        <v>2692</v>
      </c>
      <c r="J1295" s="9">
        <f t="shared" si="44"/>
        <v>2002</v>
      </c>
      <c r="K1295" s="13">
        <f t="shared" ca="1" si="45"/>
        <v>15</v>
      </c>
      <c r="L1295">
        <v>2002</v>
      </c>
      <c r="N1295" s="20"/>
    </row>
    <row r="1296" spans="1:14" ht="22.5" hidden="1" customHeight="1" x14ac:dyDescent="0.25">
      <c r="A1296" s="17"/>
      <c r="B1296" s="17"/>
      <c r="C1296" s="10">
        <v>10</v>
      </c>
      <c r="D1296" s="10" t="s">
        <v>1677</v>
      </c>
      <c r="E1296" s="11" t="s">
        <v>1685</v>
      </c>
      <c r="F1296" s="12" t="s">
        <v>1301</v>
      </c>
      <c r="G1296" s="15" t="s">
        <v>2997</v>
      </c>
      <c r="H1296" s="10" t="s">
        <v>9</v>
      </c>
      <c r="I1296" s="12" t="s">
        <v>2693</v>
      </c>
      <c r="J1296" s="9">
        <f t="shared" si="44"/>
        <v>2002</v>
      </c>
      <c r="K1296" s="13">
        <f t="shared" ca="1" si="45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1686</v>
      </c>
      <c r="F1297" s="12" t="s">
        <v>1302</v>
      </c>
      <c r="G1297" s="15" t="s">
        <v>2997</v>
      </c>
      <c r="H1297" s="10" t="s">
        <v>9</v>
      </c>
      <c r="I1297" s="12" t="s">
        <v>2694</v>
      </c>
      <c r="J1297" s="9">
        <f t="shared" si="44"/>
        <v>2002</v>
      </c>
      <c r="K1297" s="13">
        <f t="shared" ca="1" si="45"/>
        <v>15</v>
      </c>
      <c r="L1297">
        <v>2002</v>
      </c>
      <c r="N1297" s="20"/>
    </row>
    <row r="1298" spans="1:14" ht="22.5" hidden="1" customHeight="1" x14ac:dyDescent="0.25">
      <c r="A1298" s="17" t="s">
        <v>3001</v>
      </c>
      <c r="B1298" s="17"/>
      <c r="C1298" s="10">
        <v>10</v>
      </c>
      <c r="D1298" s="10" t="s">
        <v>1677</v>
      </c>
      <c r="E1298" s="11" t="s">
        <v>1687</v>
      </c>
      <c r="F1298" s="12" t="s">
        <v>1303</v>
      </c>
      <c r="G1298" s="15" t="s">
        <v>2997</v>
      </c>
      <c r="H1298" s="10" t="s">
        <v>8</v>
      </c>
      <c r="I1298" s="12" t="s">
        <v>2609</v>
      </c>
      <c r="J1298" s="9">
        <f t="shared" si="44"/>
        <v>2002</v>
      </c>
      <c r="K1298" s="13">
        <f t="shared" ca="1" si="45"/>
        <v>15</v>
      </c>
      <c r="L1298">
        <v>2002</v>
      </c>
      <c r="N1298" s="20"/>
    </row>
    <row r="1299" spans="1:14" ht="22.5" hidden="1" customHeight="1" x14ac:dyDescent="0.25">
      <c r="A1299" s="17"/>
      <c r="B1299" s="17"/>
      <c r="C1299" s="10">
        <v>10</v>
      </c>
      <c r="D1299" s="10" t="s">
        <v>1677</v>
      </c>
      <c r="E1299" s="11" t="s">
        <v>1688</v>
      </c>
      <c r="F1299" s="12" t="s">
        <v>1304</v>
      </c>
      <c r="G1299" s="15" t="s">
        <v>2997</v>
      </c>
      <c r="H1299" s="10" t="s">
        <v>9</v>
      </c>
      <c r="I1299" s="12" t="s">
        <v>2695</v>
      </c>
      <c r="J1299" s="9">
        <f t="shared" si="44"/>
        <v>2002</v>
      </c>
      <c r="K1299" s="13">
        <f t="shared" ca="1" si="45"/>
        <v>15</v>
      </c>
      <c r="L1299">
        <v>2002</v>
      </c>
      <c r="N1299" s="20"/>
    </row>
    <row r="1300" spans="1:14" ht="22.5" hidden="1" customHeight="1" x14ac:dyDescent="0.25">
      <c r="A1300" s="17" t="s">
        <v>3001</v>
      </c>
      <c r="B1300" s="17"/>
      <c r="C1300" s="10">
        <v>10</v>
      </c>
      <c r="D1300" s="10" t="s">
        <v>1677</v>
      </c>
      <c r="E1300" s="11" t="s">
        <v>1689</v>
      </c>
      <c r="F1300" s="12" t="s">
        <v>1305</v>
      </c>
      <c r="G1300" s="15" t="s">
        <v>2997</v>
      </c>
      <c r="H1300" s="10" t="s">
        <v>8</v>
      </c>
      <c r="I1300" s="12" t="s">
        <v>2696</v>
      </c>
      <c r="J1300" s="9">
        <f t="shared" si="44"/>
        <v>2002</v>
      </c>
      <c r="K1300" s="13">
        <f t="shared" ca="1" si="45"/>
        <v>15</v>
      </c>
      <c r="L1300">
        <v>2002</v>
      </c>
      <c r="N1300" s="20"/>
    </row>
    <row r="1301" spans="1:14" ht="22.5" hidden="1" customHeight="1" x14ac:dyDescent="0.25">
      <c r="A1301" s="17"/>
      <c r="B1301" s="17"/>
      <c r="C1301" s="10">
        <v>10</v>
      </c>
      <c r="D1301" s="10" t="s">
        <v>1677</v>
      </c>
      <c r="E1301" s="11" t="s">
        <v>1690</v>
      </c>
      <c r="F1301" s="12" t="s">
        <v>1306</v>
      </c>
      <c r="G1301" s="15" t="s">
        <v>2997</v>
      </c>
      <c r="H1301" s="10" t="s">
        <v>9</v>
      </c>
      <c r="I1301" s="12" t="s">
        <v>2697</v>
      </c>
      <c r="J1301" s="9">
        <f t="shared" si="44"/>
        <v>2002</v>
      </c>
      <c r="K1301" s="13">
        <f t="shared" ca="1" si="45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1691</v>
      </c>
      <c r="F1302" s="12" t="s">
        <v>1307</v>
      </c>
      <c r="G1302" s="15" t="s">
        <v>2997</v>
      </c>
      <c r="H1302" s="10" t="s">
        <v>9</v>
      </c>
      <c r="I1302" s="12" t="s">
        <v>2556</v>
      </c>
      <c r="J1302" s="9">
        <f t="shared" si="44"/>
        <v>2002</v>
      </c>
      <c r="K1302" s="13">
        <f t="shared" ca="1" si="45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1692</v>
      </c>
      <c r="F1303" s="12" t="s">
        <v>1308</v>
      </c>
      <c r="G1303" s="15" t="s">
        <v>2997</v>
      </c>
      <c r="H1303" s="10" t="s">
        <v>8</v>
      </c>
      <c r="I1303" s="12" t="s">
        <v>2590</v>
      </c>
      <c r="J1303" s="9">
        <f t="shared" si="44"/>
        <v>2002</v>
      </c>
      <c r="K1303" s="13">
        <f t="shared" ca="1" si="45"/>
        <v>15</v>
      </c>
      <c r="L1303">
        <v>2002</v>
      </c>
      <c r="N1303" s="20"/>
    </row>
    <row r="1304" spans="1:14" ht="22.5" hidden="1" customHeight="1" x14ac:dyDescent="0.25">
      <c r="A1304" s="17" t="s">
        <v>3001</v>
      </c>
      <c r="B1304" s="17"/>
      <c r="C1304" s="10">
        <v>10</v>
      </c>
      <c r="D1304" s="10" t="s">
        <v>1677</v>
      </c>
      <c r="E1304" s="11" t="s">
        <v>1693</v>
      </c>
      <c r="F1304" s="12" t="s">
        <v>1309</v>
      </c>
      <c r="G1304" s="15" t="s">
        <v>2997</v>
      </c>
      <c r="H1304" s="10" t="s">
        <v>8</v>
      </c>
      <c r="I1304" s="12" t="s">
        <v>2698</v>
      </c>
      <c r="J1304" s="9">
        <f t="shared" si="44"/>
        <v>2002</v>
      </c>
      <c r="K1304" s="13">
        <f t="shared" ca="1" si="45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1694</v>
      </c>
      <c r="F1305" s="12" t="s">
        <v>1310</v>
      </c>
      <c r="G1305" s="15" t="s">
        <v>2997</v>
      </c>
      <c r="H1305" s="10" t="s">
        <v>9</v>
      </c>
      <c r="I1305" s="12" t="s">
        <v>2699</v>
      </c>
      <c r="J1305" s="9">
        <f t="shared" si="44"/>
        <v>2002</v>
      </c>
      <c r="K1305" s="13">
        <f t="shared" ca="1" si="45"/>
        <v>15</v>
      </c>
      <c r="L1305">
        <v>2002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1695</v>
      </c>
      <c r="F1306" s="12" t="s">
        <v>1311</v>
      </c>
      <c r="G1306" s="15" t="s">
        <v>2997</v>
      </c>
      <c r="H1306" s="10" t="s">
        <v>9</v>
      </c>
      <c r="I1306" s="12" t="s">
        <v>2700</v>
      </c>
      <c r="J1306" s="9">
        <f t="shared" si="44"/>
        <v>2000</v>
      </c>
      <c r="K1306" s="13">
        <f t="shared" ca="1" si="45"/>
        <v>17</v>
      </c>
      <c r="L1306">
        <v>2000</v>
      </c>
      <c r="N1306" s="20"/>
    </row>
    <row r="1307" spans="1:14" ht="22.5" hidden="1" customHeight="1" x14ac:dyDescent="0.25">
      <c r="A1307" s="17"/>
      <c r="B1307" s="17"/>
      <c r="C1307" s="10">
        <v>10</v>
      </c>
      <c r="D1307" s="10" t="s">
        <v>1677</v>
      </c>
      <c r="E1307" s="11" t="s">
        <v>1696</v>
      </c>
      <c r="F1307" s="12" t="s">
        <v>1312</v>
      </c>
      <c r="G1307" s="15" t="s">
        <v>2997</v>
      </c>
      <c r="H1307" s="10" t="s">
        <v>9</v>
      </c>
      <c r="I1307" s="12" t="s">
        <v>2701</v>
      </c>
      <c r="J1307" s="9">
        <f t="shared" si="44"/>
        <v>2002</v>
      </c>
      <c r="K1307" s="13">
        <f t="shared" ca="1" si="45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1697</v>
      </c>
      <c r="F1308" s="12" t="s">
        <v>1313</v>
      </c>
      <c r="G1308" s="15" t="s">
        <v>2997</v>
      </c>
      <c r="H1308" s="10" t="s">
        <v>9</v>
      </c>
      <c r="I1308" s="12" t="s">
        <v>2647</v>
      </c>
      <c r="J1308" s="9">
        <f t="shared" si="44"/>
        <v>2002</v>
      </c>
      <c r="K1308" s="13">
        <f t="shared" ca="1" si="45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1698</v>
      </c>
      <c r="F1309" s="12" t="s">
        <v>1314</v>
      </c>
      <c r="G1309" s="15" t="s">
        <v>2997</v>
      </c>
      <c r="H1309" s="10" t="s">
        <v>9</v>
      </c>
      <c r="I1309" s="12" t="s">
        <v>2702</v>
      </c>
      <c r="J1309" s="9">
        <f t="shared" si="44"/>
        <v>2002</v>
      </c>
      <c r="K1309" s="13">
        <f t="shared" ca="1" si="45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1699</v>
      </c>
      <c r="F1310" s="12" t="s">
        <v>1315</v>
      </c>
      <c r="G1310" s="15" t="s">
        <v>2997</v>
      </c>
      <c r="H1310" s="10" t="s">
        <v>9</v>
      </c>
      <c r="I1310" s="12" t="s">
        <v>2620</v>
      </c>
      <c r="J1310" s="9">
        <f t="shared" si="44"/>
        <v>2002</v>
      </c>
      <c r="K1310" s="13">
        <f t="shared" ca="1" si="45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1700</v>
      </c>
      <c r="F1311" s="12" t="s">
        <v>1316</v>
      </c>
      <c r="G1311" s="15" t="s">
        <v>2997</v>
      </c>
      <c r="H1311" s="10" t="s">
        <v>8</v>
      </c>
      <c r="I1311" s="12" t="s">
        <v>2703</v>
      </c>
      <c r="J1311" s="9">
        <f t="shared" si="44"/>
        <v>2002</v>
      </c>
      <c r="K1311" s="13">
        <f t="shared" ca="1" si="45"/>
        <v>15</v>
      </c>
      <c r="L1311">
        <v>2002</v>
      </c>
      <c r="N1311" s="20"/>
    </row>
    <row r="1312" spans="1:14" ht="22.5" hidden="1" customHeight="1" x14ac:dyDescent="0.25">
      <c r="A1312" s="17" t="s">
        <v>3001</v>
      </c>
      <c r="B1312" s="17"/>
      <c r="C1312" s="10">
        <v>10</v>
      </c>
      <c r="D1312" s="10" t="s">
        <v>1677</v>
      </c>
      <c r="E1312" s="11" t="s">
        <v>1701</v>
      </c>
      <c r="F1312" s="12" t="s">
        <v>1317</v>
      </c>
      <c r="G1312" s="15" t="s">
        <v>2997</v>
      </c>
      <c r="H1312" s="10" t="s">
        <v>8</v>
      </c>
      <c r="I1312" s="12" t="s">
        <v>2704</v>
      </c>
      <c r="J1312" s="9">
        <f t="shared" si="44"/>
        <v>2001</v>
      </c>
      <c r="K1312" s="13">
        <f t="shared" ca="1" si="45"/>
        <v>16</v>
      </c>
      <c r="L1312">
        <v>2001</v>
      </c>
      <c r="N1312" s="20"/>
    </row>
    <row r="1313" spans="1:14" ht="22.5" hidden="1" customHeight="1" x14ac:dyDescent="0.25">
      <c r="A1313" s="17"/>
      <c r="B1313" s="17"/>
      <c r="C1313" s="10">
        <v>10</v>
      </c>
      <c r="D1313" s="10" t="s">
        <v>1677</v>
      </c>
      <c r="E1313" s="11" t="s">
        <v>1702</v>
      </c>
      <c r="F1313" s="12" t="s">
        <v>1318</v>
      </c>
      <c r="G1313" s="15" t="s">
        <v>2997</v>
      </c>
      <c r="H1313" s="10" t="s">
        <v>8</v>
      </c>
      <c r="I1313" s="12" t="s">
        <v>2705</v>
      </c>
      <c r="J1313" s="9">
        <f t="shared" si="44"/>
        <v>2002</v>
      </c>
      <c r="K1313" s="13">
        <f t="shared" ca="1" si="45"/>
        <v>15</v>
      </c>
      <c r="L1313">
        <v>2002</v>
      </c>
      <c r="N1313" s="20"/>
    </row>
    <row r="1314" spans="1:14" ht="22.5" hidden="1" customHeight="1" x14ac:dyDescent="0.25">
      <c r="A1314" s="17" t="s">
        <v>3001</v>
      </c>
      <c r="B1314" s="17"/>
      <c r="C1314" s="10">
        <v>10</v>
      </c>
      <c r="D1314" s="10" t="s">
        <v>1677</v>
      </c>
      <c r="E1314" s="11" t="s">
        <v>1703</v>
      </c>
      <c r="F1314" s="12" t="s">
        <v>1319</v>
      </c>
      <c r="G1314" s="15" t="s">
        <v>2997</v>
      </c>
      <c r="H1314" s="10" t="s">
        <v>8</v>
      </c>
      <c r="I1314" s="12" t="s">
        <v>2706</v>
      </c>
      <c r="J1314" s="9">
        <f t="shared" si="44"/>
        <v>2002</v>
      </c>
      <c r="K1314" s="13">
        <f t="shared" ca="1" si="45"/>
        <v>15</v>
      </c>
      <c r="L1314">
        <v>2002</v>
      </c>
      <c r="N1314" s="20"/>
    </row>
    <row r="1315" spans="1:14" ht="22.5" hidden="1" customHeight="1" x14ac:dyDescent="0.25">
      <c r="A1315" s="17"/>
      <c r="B1315" s="17"/>
      <c r="C1315" s="10">
        <v>10</v>
      </c>
      <c r="D1315" s="10" t="s">
        <v>1677</v>
      </c>
      <c r="E1315" s="11" t="s">
        <v>1704</v>
      </c>
      <c r="F1315" s="12" t="s">
        <v>1320</v>
      </c>
      <c r="G1315" s="15" t="s">
        <v>2996</v>
      </c>
      <c r="H1315" s="10" t="s">
        <v>8</v>
      </c>
      <c r="I1315" s="12" t="s">
        <v>2707</v>
      </c>
      <c r="J1315" s="9">
        <f t="shared" si="44"/>
        <v>1999</v>
      </c>
      <c r="K1315" s="13">
        <f t="shared" ca="1" si="45"/>
        <v>18</v>
      </c>
      <c r="L1315">
        <v>1999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1705</v>
      </c>
      <c r="F1316" s="12" t="s">
        <v>1321</v>
      </c>
      <c r="G1316" s="15" t="s">
        <v>2997</v>
      </c>
      <c r="H1316" s="10" t="s">
        <v>8</v>
      </c>
      <c r="I1316" s="12" t="s">
        <v>2478</v>
      </c>
      <c r="J1316" s="9">
        <f t="shared" si="44"/>
        <v>2002</v>
      </c>
      <c r="K1316" s="13">
        <f t="shared" ca="1" si="45"/>
        <v>15</v>
      </c>
      <c r="L1316">
        <v>2002</v>
      </c>
      <c r="N1316" s="20"/>
    </row>
    <row r="1317" spans="1:14" ht="22.5" hidden="1" customHeight="1" x14ac:dyDescent="0.25">
      <c r="A1317" s="17" t="s">
        <v>3001</v>
      </c>
      <c r="B1317" s="17"/>
      <c r="C1317" s="10">
        <v>10</v>
      </c>
      <c r="D1317" s="10" t="s">
        <v>1677</v>
      </c>
      <c r="E1317" s="11" t="s">
        <v>1706</v>
      </c>
      <c r="F1317" s="12" t="s">
        <v>1322</v>
      </c>
      <c r="G1317" s="15" t="s">
        <v>2997</v>
      </c>
      <c r="H1317" s="10" t="s">
        <v>8</v>
      </c>
      <c r="I1317" s="12" t="s">
        <v>2683</v>
      </c>
      <c r="J1317" s="9">
        <f t="shared" si="44"/>
        <v>2002</v>
      </c>
      <c r="K1317" s="13">
        <f t="shared" ca="1" si="45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1682</v>
      </c>
      <c r="F1318" s="12" t="s">
        <v>1323</v>
      </c>
      <c r="G1318" s="15" t="s">
        <v>2997</v>
      </c>
      <c r="H1318" s="10" t="s">
        <v>9</v>
      </c>
      <c r="I1318" s="12" t="s">
        <v>2604</v>
      </c>
      <c r="J1318" s="9">
        <f t="shared" si="44"/>
        <v>2002</v>
      </c>
      <c r="K1318" s="13">
        <f t="shared" ca="1" si="45"/>
        <v>15</v>
      </c>
      <c r="L1318">
        <v>2002</v>
      </c>
      <c r="N1318" s="20"/>
    </row>
    <row r="1319" spans="1:14" ht="22.5" hidden="1" customHeight="1" x14ac:dyDescent="0.25">
      <c r="A1319" s="17"/>
      <c r="B1319" s="17"/>
      <c r="C1319" s="10">
        <v>10</v>
      </c>
      <c r="D1319" s="10" t="s">
        <v>1678</v>
      </c>
      <c r="E1319" s="11" t="s">
        <v>1683</v>
      </c>
      <c r="F1319" s="12" t="s">
        <v>1324</v>
      </c>
      <c r="G1319" s="15" t="s">
        <v>2997</v>
      </c>
      <c r="H1319" s="10" t="s">
        <v>9</v>
      </c>
      <c r="I1319" s="12" t="s">
        <v>2687</v>
      </c>
      <c r="J1319" s="9">
        <f t="shared" si="44"/>
        <v>2002</v>
      </c>
      <c r="K1319" s="13">
        <f t="shared" ca="1" si="45"/>
        <v>15</v>
      </c>
      <c r="L1319">
        <v>2002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1685</v>
      </c>
      <c r="F1320" s="12" t="s">
        <v>1325</v>
      </c>
      <c r="G1320" s="15" t="s">
        <v>2997</v>
      </c>
      <c r="H1320" s="10" t="s">
        <v>8</v>
      </c>
      <c r="I1320" s="12" t="s">
        <v>2708</v>
      </c>
      <c r="J1320" s="9">
        <f t="shared" si="44"/>
        <v>2001</v>
      </c>
      <c r="K1320" s="13">
        <f t="shared" ca="1" si="45"/>
        <v>16</v>
      </c>
      <c r="L1320">
        <v>2001</v>
      </c>
      <c r="N1320" s="20"/>
    </row>
    <row r="1321" spans="1:14" ht="22.5" hidden="1" customHeight="1" x14ac:dyDescent="0.25">
      <c r="A1321" s="17" t="s">
        <v>3001</v>
      </c>
      <c r="B1321" s="17"/>
      <c r="C1321" s="10">
        <v>10</v>
      </c>
      <c r="D1321" s="10" t="s">
        <v>1678</v>
      </c>
      <c r="E1321" s="11" t="s">
        <v>1686</v>
      </c>
      <c r="F1321" s="12" t="s">
        <v>1326</v>
      </c>
      <c r="G1321" s="15" t="s">
        <v>2997</v>
      </c>
      <c r="H1321" s="10" t="s">
        <v>8</v>
      </c>
      <c r="I1321" s="12" t="s">
        <v>2709</v>
      </c>
      <c r="J1321" s="9">
        <f t="shared" si="44"/>
        <v>2001</v>
      </c>
      <c r="K1321" s="13">
        <f t="shared" ca="1" si="45"/>
        <v>16</v>
      </c>
      <c r="L1321">
        <v>2001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1688</v>
      </c>
      <c r="F1322" s="12" t="s">
        <v>1327</v>
      </c>
      <c r="G1322" s="15" t="s">
        <v>2997</v>
      </c>
      <c r="H1322" s="10" t="s">
        <v>9</v>
      </c>
      <c r="I1322" s="12" t="s">
        <v>2710</v>
      </c>
      <c r="J1322" s="9">
        <f t="shared" si="44"/>
        <v>2002</v>
      </c>
      <c r="K1322" s="13">
        <f t="shared" ca="1" si="45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1689</v>
      </c>
      <c r="F1323" s="12" t="s">
        <v>1328</v>
      </c>
      <c r="G1323" s="15" t="s">
        <v>2997</v>
      </c>
      <c r="H1323" s="10" t="s">
        <v>8</v>
      </c>
      <c r="I1323" s="12" t="s">
        <v>2711</v>
      </c>
      <c r="J1323" s="9">
        <f t="shared" si="44"/>
        <v>2002</v>
      </c>
      <c r="K1323" s="13">
        <f t="shared" ca="1" si="45"/>
        <v>15</v>
      </c>
      <c r="L1323">
        <v>2002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1690</v>
      </c>
      <c r="F1324" s="12" t="s">
        <v>1329</v>
      </c>
      <c r="G1324" s="15" t="s">
        <v>2997</v>
      </c>
      <c r="H1324" s="10" t="s">
        <v>8</v>
      </c>
      <c r="I1324" s="12" t="s">
        <v>2712</v>
      </c>
      <c r="J1324" s="9">
        <f t="shared" si="44"/>
        <v>2000</v>
      </c>
      <c r="K1324" s="13">
        <f t="shared" ca="1" si="45"/>
        <v>17</v>
      </c>
      <c r="L1324">
        <v>2000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1691</v>
      </c>
      <c r="F1325" s="12" t="s">
        <v>1330</v>
      </c>
      <c r="G1325" s="15" t="s">
        <v>2997</v>
      </c>
      <c r="H1325" s="10" t="s">
        <v>9</v>
      </c>
      <c r="I1325" s="12" t="s">
        <v>2713</v>
      </c>
      <c r="J1325" s="9">
        <f t="shared" si="44"/>
        <v>2002</v>
      </c>
      <c r="K1325" s="13">
        <f t="shared" ca="1" si="45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1693</v>
      </c>
      <c r="F1326" s="12" t="s">
        <v>1331</v>
      </c>
      <c r="G1326" s="15" t="s">
        <v>2997</v>
      </c>
      <c r="H1326" s="10" t="s">
        <v>9</v>
      </c>
      <c r="I1326" s="12" t="s">
        <v>2714</v>
      </c>
      <c r="J1326" s="9">
        <f t="shared" si="44"/>
        <v>2002</v>
      </c>
      <c r="K1326" s="13">
        <f t="shared" ca="1" si="45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1694</v>
      </c>
      <c r="F1327" s="12" t="s">
        <v>1332</v>
      </c>
      <c r="G1327" s="15" t="s">
        <v>2997</v>
      </c>
      <c r="H1327" s="10" t="s">
        <v>8</v>
      </c>
      <c r="I1327" s="12" t="s">
        <v>2715</v>
      </c>
      <c r="J1327" s="9">
        <f t="shared" si="44"/>
        <v>2002</v>
      </c>
      <c r="K1327" s="13">
        <f t="shared" ca="1" si="45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1695</v>
      </c>
      <c r="F1328" s="12" t="s">
        <v>1333</v>
      </c>
      <c r="G1328" s="15" t="s">
        <v>2997</v>
      </c>
      <c r="H1328" s="10" t="s">
        <v>8</v>
      </c>
      <c r="I1328" s="12" t="s">
        <v>2716</v>
      </c>
      <c r="J1328" s="9">
        <f t="shared" si="44"/>
        <v>2002</v>
      </c>
      <c r="K1328" s="13">
        <f t="shared" ca="1" si="45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1696</v>
      </c>
      <c r="F1329" s="12" t="s">
        <v>1334</v>
      </c>
      <c r="G1329" s="15" t="s">
        <v>2997</v>
      </c>
      <c r="H1329" s="10" t="s">
        <v>9</v>
      </c>
      <c r="I1329" s="12" t="s">
        <v>2717</v>
      </c>
      <c r="J1329" s="9">
        <f t="shared" si="44"/>
        <v>2002</v>
      </c>
      <c r="K1329" s="13">
        <f t="shared" ca="1" si="45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1698</v>
      </c>
      <c r="F1330" s="12" t="s">
        <v>1335</v>
      </c>
      <c r="G1330" s="15" t="s">
        <v>2997</v>
      </c>
      <c r="H1330" s="10" t="s">
        <v>9</v>
      </c>
      <c r="I1330" s="12" t="s">
        <v>2561</v>
      </c>
      <c r="J1330" s="9">
        <f t="shared" si="44"/>
        <v>2002</v>
      </c>
      <c r="K1330" s="13">
        <f t="shared" ca="1" si="45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1699</v>
      </c>
      <c r="F1331" s="12" t="s">
        <v>1336</v>
      </c>
      <c r="G1331" s="15" t="s">
        <v>2997</v>
      </c>
      <c r="H1331" s="10" t="s">
        <v>8</v>
      </c>
      <c r="I1331" s="12" t="s">
        <v>2718</v>
      </c>
      <c r="J1331" s="9">
        <f t="shared" si="44"/>
        <v>2002</v>
      </c>
      <c r="K1331" s="13">
        <f t="shared" ca="1" si="45"/>
        <v>15</v>
      </c>
      <c r="L1331">
        <v>2002</v>
      </c>
      <c r="N1331" s="20"/>
    </row>
    <row r="1332" spans="1:14" ht="22.5" hidden="1" customHeight="1" x14ac:dyDescent="0.25">
      <c r="A1332" s="17"/>
      <c r="B1332" s="17"/>
      <c r="C1332" s="10">
        <v>10</v>
      </c>
      <c r="D1332" s="10" t="s">
        <v>1678</v>
      </c>
      <c r="E1332" s="11" t="s">
        <v>1700</v>
      </c>
      <c r="F1332" s="12" t="s">
        <v>1337</v>
      </c>
      <c r="G1332" s="15" t="s">
        <v>2997</v>
      </c>
      <c r="H1332" s="10" t="s">
        <v>9</v>
      </c>
      <c r="I1332" s="12" t="s">
        <v>2598</v>
      </c>
      <c r="J1332" s="9">
        <f t="shared" si="44"/>
        <v>2002</v>
      </c>
      <c r="K1332" s="13">
        <f t="shared" ca="1" si="45"/>
        <v>15</v>
      </c>
      <c r="L1332">
        <v>2002</v>
      </c>
      <c r="N1332" s="20"/>
    </row>
    <row r="1333" spans="1:14" ht="22.5" hidden="1" customHeight="1" x14ac:dyDescent="0.25">
      <c r="A1333" s="17" t="s">
        <v>3001</v>
      </c>
      <c r="B1333" s="17"/>
      <c r="C1333" s="10">
        <v>10</v>
      </c>
      <c r="D1333" s="10" t="s">
        <v>1678</v>
      </c>
      <c r="E1333" s="11" t="s">
        <v>1701</v>
      </c>
      <c r="F1333" s="12" t="s">
        <v>1338</v>
      </c>
      <c r="G1333" s="15" t="s">
        <v>2997</v>
      </c>
      <c r="H1333" s="10" t="s">
        <v>9</v>
      </c>
      <c r="I1333" s="12" t="s">
        <v>2719</v>
      </c>
      <c r="J1333" s="9">
        <f t="shared" si="44"/>
        <v>2001</v>
      </c>
      <c r="K1333" s="13">
        <f t="shared" ca="1" si="45"/>
        <v>16</v>
      </c>
      <c r="L1333">
        <v>2001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1702</v>
      </c>
      <c r="F1334" s="12" t="s">
        <v>1339</v>
      </c>
      <c r="G1334" s="15" t="s">
        <v>2997</v>
      </c>
      <c r="H1334" s="10" t="s">
        <v>9</v>
      </c>
      <c r="I1334" s="12" t="s">
        <v>2720</v>
      </c>
      <c r="J1334" s="9">
        <f t="shared" si="44"/>
        <v>2000</v>
      </c>
      <c r="K1334" s="13">
        <f t="shared" ca="1" si="45"/>
        <v>17</v>
      </c>
      <c r="L1334">
        <v>2000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1703</v>
      </c>
      <c r="F1335" s="12" t="s">
        <v>1340</v>
      </c>
      <c r="G1335" s="15" t="s">
        <v>2997</v>
      </c>
      <c r="H1335" s="10" t="s">
        <v>8</v>
      </c>
      <c r="I1335" s="12" t="s">
        <v>2721</v>
      </c>
      <c r="J1335" s="9">
        <f t="shared" si="44"/>
        <v>2001</v>
      </c>
      <c r="K1335" s="13">
        <f t="shared" ca="1" si="45"/>
        <v>16</v>
      </c>
      <c r="L1335">
        <v>2001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1705</v>
      </c>
      <c r="F1336" s="12" t="s">
        <v>1341</v>
      </c>
      <c r="G1336" s="15" t="s">
        <v>2997</v>
      </c>
      <c r="H1336" s="10" t="s">
        <v>9</v>
      </c>
      <c r="I1336" s="12" t="s">
        <v>2722</v>
      </c>
      <c r="J1336" s="9">
        <f t="shared" si="44"/>
        <v>2002</v>
      </c>
      <c r="K1336" s="13">
        <f t="shared" ca="1" si="45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1707</v>
      </c>
      <c r="F1337" s="12" t="s">
        <v>1342</v>
      </c>
      <c r="G1337" s="15" t="s">
        <v>2997</v>
      </c>
      <c r="H1337" s="10" t="s">
        <v>8</v>
      </c>
      <c r="I1337" s="12" t="s">
        <v>2723</v>
      </c>
      <c r="J1337" s="9">
        <f t="shared" si="44"/>
        <v>2002</v>
      </c>
      <c r="K1337" s="13">
        <f t="shared" ca="1" si="45"/>
        <v>15</v>
      </c>
      <c r="L1337">
        <v>2002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1709</v>
      </c>
      <c r="F1338" s="12" t="s">
        <v>1343</v>
      </c>
      <c r="G1338" s="15" t="s">
        <v>2997</v>
      </c>
      <c r="H1338" s="10" t="s">
        <v>9</v>
      </c>
      <c r="I1338" s="12" t="s">
        <v>2704</v>
      </c>
      <c r="J1338" s="9">
        <f t="shared" si="44"/>
        <v>2001</v>
      </c>
      <c r="K1338" s="13">
        <f t="shared" ca="1" si="45"/>
        <v>16</v>
      </c>
      <c r="L1338">
        <v>2001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1710</v>
      </c>
      <c r="F1339" s="12" t="s">
        <v>1344</v>
      </c>
      <c r="G1339" s="15" t="s">
        <v>2997</v>
      </c>
      <c r="H1339" s="10" t="s">
        <v>9</v>
      </c>
      <c r="I1339" s="12" t="s">
        <v>2724</v>
      </c>
      <c r="J1339" s="9">
        <f t="shared" si="44"/>
        <v>2000</v>
      </c>
      <c r="K1339" s="13">
        <f t="shared" ca="1" si="45"/>
        <v>17</v>
      </c>
      <c r="L1339">
        <v>2000</v>
      </c>
      <c r="N1339" s="20"/>
    </row>
    <row r="1340" spans="1:14" ht="22.5" hidden="1" customHeight="1" x14ac:dyDescent="0.25">
      <c r="A1340" s="17"/>
      <c r="B1340" s="17"/>
      <c r="C1340" s="10">
        <v>10</v>
      </c>
      <c r="D1340" s="10" t="s">
        <v>1678</v>
      </c>
      <c r="E1340" s="11" t="s">
        <v>1711</v>
      </c>
      <c r="F1340" s="12" t="s">
        <v>1345</v>
      </c>
      <c r="G1340" s="15" t="s">
        <v>2997</v>
      </c>
      <c r="H1340" s="10" t="s">
        <v>8</v>
      </c>
      <c r="I1340" s="12" t="s">
        <v>2725</v>
      </c>
      <c r="J1340" s="9">
        <f t="shared" si="44"/>
        <v>2002</v>
      </c>
      <c r="K1340" s="13">
        <f t="shared" ca="1" si="45"/>
        <v>15</v>
      </c>
      <c r="L1340">
        <v>2002</v>
      </c>
      <c r="N1340" s="20"/>
    </row>
    <row r="1341" spans="1:14" ht="22.5" hidden="1" customHeight="1" x14ac:dyDescent="0.25">
      <c r="A1341" s="17"/>
      <c r="B1341" s="17"/>
      <c r="C1341" s="10">
        <v>11</v>
      </c>
      <c r="D1341" s="10" t="s">
        <v>1672</v>
      </c>
      <c r="E1341" s="11" t="s">
        <v>1682</v>
      </c>
      <c r="F1341" s="12" t="s">
        <v>1346</v>
      </c>
      <c r="G1341" s="15" t="s">
        <v>2997</v>
      </c>
      <c r="H1341" s="10" t="s">
        <v>9</v>
      </c>
      <c r="I1341" s="12" t="s">
        <v>2726</v>
      </c>
      <c r="J1341" s="9">
        <f t="shared" si="44"/>
        <v>2000</v>
      </c>
      <c r="K1341" s="13">
        <f t="shared" ca="1" si="45"/>
        <v>17</v>
      </c>
      <c r="L1341">
        <v>2000</v>
      </c>
      <c r="N1341" s="20"/>
    </row>
    <row r="1342" spans="1:14" ht="22.5" hidden="1" customHeight="1" x14ac:dyDescent="0.25">
      <c r="A1342" s="17" t="s">
        <v>3002</v>
      </c>
      <c r="B1342" s="17"/>
      <c r="C1342" s="10">
        <v>11</v>
      </c>
      <c r="D1342" s="10" t="s">
        <v>1672</v>
      </c>
      <c r="E1342" s="11" t="s">
        <v>1683</v>
      </c>
      <c r="F1342" s="12" t="s">
        <v>1347</v>
      </c>
      <c r="G1342" s="15" t="s">
        <v>2997</v>
      </c>
      <c r="H1342" s="10" t="s">
        <v>8</v>
      </c>
      <c r="I1342" s="12" t="s">
        <v>2727</v>
      </c>
      <c r="J1342" s="9">
        <f t="shared" si="44"/>
        <v>2001</v>
      </c>
      <c r="K1342" s="13">
        <f t="shared" ca="1" si="45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1684</v>
      </c>
      <c r="F1343" s="12" t="s">
        <v>1348</v>
      </c>
      <c r="G1343" s="15" t="s">
        <v>2997</v>
      </c>
      <c r="H1343" s="10" t="s">
        <v>8</v>
      </c>
      <c r="I1343" s="12" t="s">
        <v>2728</v>
      </c>
      <c r="J1343" s="9">
        <f t="shared" si="44"/>
        <v>2001</v>
      </c>
      <c r="K1343" s="13">
        <f t="shared" ca="1" si="45"/>
        <v>16</v>
      </c>
      <c r="L1343">
        <v>2001</v>
      </c>
      <c r="N1343" s="20"/>
    </row>
    <row r="1344" spans="1:14" ht="22.5" hidden="1" customHeight="1" x14ac:dyDescent="0.25">
      <c r="A1344" s="17"/>
      <c r="B1344" s="17"/>
      <c r="C1344" s="10">
        <v>11</v>
      </c>
      <c r="D1344" s="10" t="s">
        <v>1672</v>
      </c>
      <c r="E1344" s="11" t="s">
        <v>1685</v>
      </c>
      <c r="F1344" s="12" t="s">
        <v>1349</v>
      </c>
      <c r="G1344" s="15" t="s">
        <v>2997</v>
      </c>
      <c r="H1344" s="10" t="s">
        <v>9</v>
      </c>
      <c r="I1344" s="12" t="s">
        <v>2729</v>
      </c>
      <c r="J1344" s="9">
        <f t="shared" si="44"/>
        <v>2001</v>
      </c>
      <c r="K1344" s="13">
        <f t="shared" ca="1" si="45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1686</v>
      </c>
      <c r="F1345" s="12" t="s">
        <v>1350</v>
      </c>
      <c r="G1345" s="15" t="s">
        <v>2997</v>
      </c>
      <c r="H1345" s="10" t="s">
        <v>9</v>
      </c>
      <c r="I1345" s="12" t="s">
        <v>2730</v>
      </c>
      <c r="J1345" s="9">
        <f t="shared" si="44"/>
        <v>2001</v>
      </c>
      <c r="K1345" s="13">
        <f t="shared" ca="1" si="45"/>
        <v>16</v>
      </c>
      <c r="L1345">
        <v>2001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1688</v>
      </c>
      <c r="F1346" s="12" t="s">
        <v>1351</v>
      </c>
      <c r="G1346" s="15" t="s">
        <v>2997</v>
      </c>
      <c r="H1346" s="10" t="s">
        <v>8</v>
      </c>
      <c r="I1346" s="12" t="s">
        <v>2731</v>
      </c>
      <c r="J1346" s="9">
        <f t="shared" si="44"/>
        <v>2000</v>
      </c>
      <c r="K1346" s="13">
        <f t="shared" ca="1" si="45"/>
        <v>17</v>
      </c>
      <c r="L1346">
        <v>2000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1689</v>
      </c>
      <c r="F1347" s="12" t="s">
        <v>1352</v>
      </c>
      <c r="G1347" s="15" t="s">
        <v>2997</v>
      </c>
      <c r="H1347" s="10" t="s">
        <v>8</v>
      </c>
      <c r="I1347" s="12" t="s">
        <v>2732</v>
      </c>
      <c r="J1347" s="9">
        <f t="shared" si="44"/>
        <v>2001</v>
      </c>
      <c r="K1347" s="13">
        <f t="shared" ca="1" si="45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1690</v>
      </c>
      <c r="F1348" s="12" t="s">
        <v>1353</v>
      </c>
      <c r="G1348" s="15" t="s">
        <v>2997</v>
      </c>
      <c r="H1348" s="10" t="s">
        <v>8</v>
      </c>
      <c r="I1348" s="12" t="s">
        <v>2729</v>
      </c>
      <c r="J1348" s="9">
        <f t="shared" si="44"/>
        <v>2001</v>
      </c>
      <c r="K1348" s="13">
        <f t="shared" ca="1" si="45"/>
        <v>16</v>
      </c>
      <c r="L1348">
        <v>2001</v>
      </c>
      <c r="N1348" s="20"/>
    </row>
    <row r="1349" spans="1:14" ht="22.5" hidden="1" customHeight="1" x14ac:dyDescent="0.25">
      <c r="A1349" s="17" t="s">
        <v>3002</v>
      </c>
      <c r="B1349" s="17"/>
      <c r="C1349" s="10">
        <v>11</v>
      </c>
      <c r="D1349" s="10" t="s">
        <v>1672</v>
      </c>
      <c r="E1349" s="11" t="s">
        <v>1691</v>
      </c>
      <c r="F1349" s="12" t="s">
        <v>1354</v>
      </c>
      <c r="G1349" s="15" t="s">
        <v>2997</v>
      </c>
      <c r="H1349" s="10" t="s">
        <v>9</v>
      </c>
      <c r="I1349" s="12" t="s">
        <v>2730</v>
      </c>
      <c r="J1349" s="9">
        <f t="shared" ref="J1349:J1412" si="46">YEAR(I1349)</f>
        <v>2001</v>
      </c>
      <c r="K1349" s="13">
        <f t="shared" ref="K1349:K1412" ca="1" si="47">(YEAR(NOW())-YEAR(I1349))</f>
        <v>16</v>
      </c>
      <c r="L1349">
        <v>2001</v>
      </c>
      <c r="N1349" s="20"/>
    </row>
    <row r="1350" spans="1:14" ht="22.5" hidden="1" customHeight="1" x14ac:dyDescent="0.25">
      <c r="A1350" s="17"/>
      <c r="B1350" s="17"/>
      <c r="C1350" s="10">
        <v>11</v>
      </c>
      <c r="D1350" s="10" t="s">
        <v>1672</v>
      </c>
      <c r="E1350" s="11" t="s">
        <v>1692</v>
      </c>
      <c r="F1350" s="12" t="s">
        <v>1355</v>
      </c>
      <c r="G1350" s="15" t="s">
        <v>2997</v>
      </c>
      <c r="H1350" s="10" t="s">
        <v>9</v>
      </c>
      <c r="I1350" s="12" t="s">
        <v>2733</v>
      </c>
      <c r="J1350" s="9">
        <f t="shared" si="46"/>
        <v>2001</v>
      </c>
      <c r="K1350" s="13">
        <f t="shared" ca="1" si="47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1693</v>
      </c>
      <c r="F1351" s="12" t="s">
        <v>1356</v>
      </c>
      <c r="G1351" s="15" t="s">
        <v>2997</v>
      </c>
      <c r="H1351" s="10" t="s">
        <v>8</v>
      </c>
      <c r="I1351" s="12" t="s">
        <v>2734</v>
      </c>
      <c r="J1351" s="9">
        <f t="shared" si="46"/>
        <v>2001</v>
      </c>
      <c r="K1351" s="13">
        <f t="shared" ca="1" si="47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1694</v>
      </c>
      <c r="F1352" s="12" t="s">
        <v>1357</v>
      </c>
      <c r="G1352" s="15" t="s">
        <v>2997</v>
      </c>
      <c r="H1352" s="10" t="s">
        <v>8</v>
      </c>
      <c r="I1352" s="12" t="s">
        <v>2735</v>
      </c>
      <c r="J1352" s="9">
        <f t="shared" si="46"/>
        <v>2001</v>
      </c>
      <c r="K1352" s="13">
        <f t="shared" ca="1" si="47"/>
        <v>16</v>
      </c>
      <c r="L1352">
        <v>2001</v>
      </c>
      <c r="N1352" s="20"/>
    </row>
    <row r="1353" spans="1:14" ht="22.5" hidden="1" customHeight="1" x14ac:dyDescent="0.25">
      <c r="A1353" s="17" t="s">
        <v>3002</v>
      </c>
      <c r="B1353" s="17"/>
      <c r="C1353" s="10">
        <v>11</v>
      </c>
      <c r="D1353" s="10" t="s">
        <v>1672</v>
      </c>
      <c r="E1353" s="11" t="s">
        <v>1695</v>
      </c>
      <c r="F1353" s="12" t="s">
        <v>1358</v>
      </c>
      <c r="G1353" s="15" t="s">
        <v>2997</v>
      </c>
      <c r="H1353" s="10" t="s">
        <v>8</v>
      </c>
      <c r="I1353" s="12" t="s">
        <v>2736</v>
      </c>
      <c r="J1353" s="9">
        <f t="shared" si="46"/>
        <v>2001</v>
      </c>
      <c r="K1353" s="13">
        <f t="shared" ca="1" si="47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1696</v>
      </c>
      <c r="F1354" s="12" t="s">
        <v>1359</v>
      </c>
      <c r="G1354" s="15" t="s">
        <v>2997</v>
      </c>
      <c r="H1354" s="10" t="s">
        <v>9</v>
      </c>
      <c r="I1354" s="12" t="s">
        <v>2737</v>
      </c>
      <c r="J1354" s="9">
        <f t="shared" si="46"/>
        <v>2001</v>
      </c>
      <c r="K1354" s="13">
        <f t="shared" ca="1" si="47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1697</v>
      </c>
      <c r="F1355" s="12" t="s">
        <v>1360</v>
      </c>
      <c r="G1355" s="15" t="s">
        <v>2997</v>
      </c>
      <c r="H1355" s="10" t="s">
        <v>9</v>
      </c>
      <c r="I1355" s="12" t="s">
        <v>2738</v>
      </c>
      <c r="J1355" s="9">
        <f t="shared" si="46"/>
        <v>2001</v>
      </c>
      <c r="K1355" s="13">
        <f t="shared" ca="1" si="47"/>
        <v>16</v>
      </c>
      <c r="L1355">
        <v>2001</v>
      </c>
      <c r="N1355" s="20"/>
    </row>
    <row r="1356" spans="1:14" ht="22.5" hidden="1" customHeight="1" x14ac:dyDescent="0.25">
      <c r="A1356" s="17"/>
      <c r="B1356" s="17"/>
      <c r="C1356" s="10">
        <v>11</v>
      </c>
      <c r="D1356" s="10" t="s">
        <v>1672</v>
      </c>
      <c r="E1356" s="11" t="s">
        <v>1698</v>
      </c>
      <c r="F1356" s="12" t="s">
        <v>1361</v>
      </c>
      <c r="G1356" s="15" t="s">
        <v>2997</v>
      </c>
      <c r="H1356" s="10" t="s">
        <v>9</v>
      </c>
      <c r="I1356" s="12" t="s">
        <v>2739</v>
      </c>
      <c r="J1356" s="9">
        <f t="shared" si="46"/>
        <v>2001</v>
      </c>
      <c r="K1356" s="13">
        <f t="shared" ca="1" si="47"/>
        <v>16</v>
      </c>
      <c r="L1356">
        <v>2001</v>
      </c>
      <c r="N1356" s="20"/>
    </row>
    <row r="1357" spans="1:14" ht="22.5" hidden="1" customHeight="1" x14ac:dyDescent="0.25">
      <c r="A1357" s="17" t="s">
        <v>3002</v>
      </c>
      <c r="B1357" s="17"/>
      <c r="C1357" s="10">
        <v>11</v>
      </c>
      <c r="D1357" s="10" t="s">
        <v>1672</v>
      </c>
      <c r="E1357" s="11" t="s">
        <v>1699</v>
      </c>
      <c r="F1357" s="12" t="s">
        <v>1362</v>
      </c>
      <c r="G1357" s="15" t="s">
        <v>2997</v>
      </c>
      <c r="H1357" s="10" t="s">
        <v>8</v>
      </c>
      <c r="I1357" s="12" t="s">
        <v>2740</v>
      </c>
      <c r="J1357" s="9">
        <f t="shared" si="46"/>
        <v>2001</v>
      </c>
      <c r="K1357" s="13">
        <f t="shared" ca="1" si="47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1700</v>
      </c>
      <c r="F1358" s="12" t="s">
        <v>1363</v>
      </c>
      <c r="G1358" s="15" t="s">
        <v>2997</v>
      </c>
      <c r="H1358" s="10" t="s">
        <v>9</v>
      </c>
      <c r="I1358" s="12" t="s">
        <v>2741</v>
      </c>
      <c r="J1358" s="9">
        <f t="shared" si="46"/>
        <v>2001</v>
      </c>
      <c r="K1358" s="13">
        <f t="shared" ca="1" si="47"/>
        <v>16</v>
      </c>
      <c r="L1358">
        <v>2001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1701</v>
      </c>
      <c r="F1359" s="12" t="s">
        <v>1364</v>
      </c>
      <c r="G1359" s="15" t="s">
        <v>2997</v>
      </c>
      <c r="H1359" s="10" t="s">
        <v>9</v>
      </c>
      <c r="I1359" s="12" t="s">
        <v>2742</v>
      </c>
      <c r="J1359" s="9">
        <f t="shared" si="46"/>
        <v>2000</v>
      </c>
      <c r="K1359" s="13">
        <f t="shared" ca="1" si="47"/>
        <v>17</v>
      </c>
      <c r="L1359">
        <v>2000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1702</v>
      </c>
      <c r="F1360" s="12" t="s">
        <v>1365</v>
      </c>
      <c r="G1360" s="15" t="s">
        <v>2997</v>
      </c>
      <c r="H1360" s="10" t="s">
        <v>9</v>
      </c>
      <c r="I1360" s="12" t="s">
        <v>2743</v>
      </c>
      <c r="J1360" s="9">
        <f t="shared" si="46"/>
        <v>2001</v>
      </c>
      <c r="K1360" s="13">
        <f t="shared" ca="1" si="47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1703</v>
      </c>
      <c r="F1361" s="12" t="s">
        <v>1366</v>
      </c>
      <c r="G1361" s="15" t="s">
        <v>2997</v>
      </c>
      <c r="H1361" s="10" t="s">
        <v>8</v>
      </c>
      <c r="I1361" s="12" t="s">
        <v>2744</v>
      </c>
      <c r="J1361" s="9">
        <f t="shared" si="46"/>
        <v>2001</v>
      </c>
      <c r="K1361" s="13">
        <f t="shared" ca="1" si="47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1704</v>
      </c>
      <c r="F1362" s="12" t="s">
        <v>1367</v>
      </c>
      <c r="G1362" s="15" t="s">
        <v>2997</v>
      </c>
      <c r="H1362" s="10" t="s">
        <v>8</v>
      </c>
      <c r="I1362" s="12" t="s">
        <v>2745</v>
      </c>
      <c r="J1362" s="9">
        <f t="shared" si="46"/>
        <v>2001</v>
      </c>
      <c r="K1362" s="13">
        <f t="shared" ca="1" si="47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1705</v>
      </c>
      <c r="F1363" s="12" t="s">
        <v>1368</v>
      </c>
      <c r="G1363" s="15" t="s">
        <v>2997</v>
      </c>
      <c r="H1363" s="10" t="s">
        <v>9</v>
      </c>
      <c r="I1363" s="12" t="s">
        <v>2746</v>
      </c>
      <c r="J1363" s="9">
        <f t="shared" si="46"/>
        <v>2001</v>
      </c>
      <c r="K1363" s="13">
        <f t="shared" ca="1" si="47"/>
        <v>16</v>
      </c>
      <c r="L1363">
        <v>2001</v>
      </c>
      <c r="N1363" s="20"/>
    </row>
    <row r="1364" spans="1:14" ht="22.5" hidden="1" customHeight="1" x14ac:dyDescent="0.25">
      <c r="A1364" s="17"/>
      <c r="B1364" s="17"/>
      <c r="C1364" s="10">
        <v>11</v>
      </c>
      <c r="D1364" s="10" t="s">
        <v>1672</v>
      </c>
      <c r="E1364" s="11" t="s">
        <v>1707</v>
      </c>
      <c r="F1364" s="12" t="s">
        <v>1369</v>
      </c>
      <c r="G1364" s="15" t="s">
        <v>2997</v>
      </c>
      <c r="H1364" s="10" t="s">
        <v>9</v>
      </c>
      <c r="I1364" s="12" t="s">
        <v>2747</v>
      </c>
      <c r="J1364" s="9">
        <f t="shared" si="46"/>
        <v>2001</v>
      </c>
      <c r="K1364" s="13">
        <f t="shared" ca="1" si="47"/>
        <v>16</v>
      </c>
      <c r="L1364">
        <v>2001</v>
      </c>
      <c r="N1364" s="20"/>
    </row>
    <row r="1365" spans="1:14" ht="22.5" hidden="1" customHeight="1" x14ac:dyDescent="0.25">
      <c r="A1365" s="17" t="s">
        <v>3001</v>
      </c>
      <c r="B1365" s="17"/>
      <c r="C1365" s="10">
        <v>11</v>
      </c>
      <c r="D1365" s="10" t="s">
        <v>1673</v>
      </c>
      <c r="E1365" s="11" t="s">
        <v>1681</v>
      </c>
      <c r="F1365" s="12" t="s">
        <v>1370</v>
      </c>
      <c r="G1365" s="15" t="s">
        <v>2997</v>
      </c>
      <c r="H1365" s="10" t="s">
        <v>9</v>
      </c>
      <c r="I1365" s="12" t="s">
        <v>2748</v>
      </c>
      <c r="J1365" s="9">
        <f t="shared" si="46"/>
        <v>2001</v>
      </c>
      <c r="K1365" s="13">
        <f t="shared" ca="1" si="47"/>
        <v>16</v>
      </c>
      <c r="L1365">
        <v>2001</v>
      </c>
      <c r="N1365" s="20"/>
    </row>
    <row r="1366" spans="1:14" ht="22.5" hidden="1" customHeight="1" x14ac:dyDescent="0.25">
      <c r="A1366" s="17" t="s">
        <v>3002</v>
      </c>
      <c r="B1366" s="17"/>
      <c r="C1366" s="10">
        <v>11</v>
      </c>
      <c r="D1366" s="10" t="s">
        <v>1673</v>
      </c>
      <c r="E1366" s="11" t="s">
        <v>1682</v>
      </c>
      <c r="F1366" s="12" t="s">
        <v>1371</v>
      </c>
      <c r="G1366" s="15" t="s">
        <v>2997</v>
      </c>
      <c r="H1366" s="10" t="s">
        <v>9</v>
      </c>
      <c r="I1366" s="12" t="s">
        <v>2749</v>
      </c>
      <c r="J1366" s="9">
        <f t="shared" si="46"/>
        <v>2001</v>
      </c>
      <c r="K1366" s="13">
        <f t="shared" ca="1" si="47"/>
        <v>16</v>
      </c>
      <c r="L1366">
        <v>2001</v>
      </c>
      <c r="N1366" s="20"/>
    </row>
    <row r="1367" spans="1:14" ht="22.5" hidden="1" customHeight="1" x14ac:dyDescent="0.25">
      <c r="A1367" s="17"/>
      <c r="B1367" s="17"/>
      <c r="C1367" s="10">
        <v>11</v>
      </c>
      <c r="D1367" s="10" t="s">
        <v>1673</v>
      </c>
      <c r="E1367" s="11" t="s">
        <v>1683</v>
      </c>
      <c r="F1367" s="12" t="s">
        <v>1372</v>
      </c>
      <c r="G1367" s="15" t="s">
        <v>2997</v>
      </c>
      <c r="H1367" s="10" t="s">
        <v>9</v>
      </c>
      <c r="I1367" s="12" t="s">
        <v>2750</v>
      </c>
      <c r="J1367" s="9">
        <f t="shared" si="46"/>
        <v>2001</v>
      </c>
      <c r="K1367" s="13">
        <f t="shared" ca="1" si="47"/>
        <v>16</v>
      </c>
      <c r="L1367">
        <v>2001</v>
      </c>
      <c r="N1367" s="20"/>
    </row>
    <row r="1368" spans="1:14" ht="22.5" hidden="1" customHeight="1" x14ac:dyDescent="0.25">
      <c r="A1368" s="17" t="s">
        <v>3001</v>
      </c>
      <c r="B1368" s="17"/>
      <c r="C1368" s="10">
        <v>11</v>
      </c>
      <c r="D1368" s="10" t="s">
        <v>1673</v>
      </c>
      <c r="E1368" s="11" t="s">
        <v>1684</v>
      </c>
      <c r="F1368" s="12" t="s">
        <v>1373</v>
      </c>
      <c r="G1368" s="15" t="s">
        <v>2997</v>
      </c>
      <c r="H1368" s="10" t="s">
        <v>8</v>
      </c>
      <c r="I1368" s="12" t="s">
        <v>2751</v>
      </c>
      <c r="J1368" s="9">
        <f t="shared" si="46"/>
        <v>2001</v>
      </c>
      <c r="K1368" s="13">
        <f t="shared" ca="1" si="47"/>
        <v>16</v>
      </c>
      <c r="L1368">
        <v>2001</v>
      </c>
      <c r="N1368" s="20"/>
    </row>
    <row r="1369" spans="1:14" ht="22.5" hidden="1" customHeight="1" x14ac:dyDescent="0.25">
      <c r="A1369" s="17"/>
      <c r="B1369" s="17"/>
      <c r="C1369" s="10">
        <v>11</v>
      </c>
      <c r="D1369" s="10" t="s">
        <v>1673</v>
      </c>
      <c r="E1369" s="11" t="s">
        <v>1685</v>
      </c>
      <c r="F1369" s="12" t="s">
        <v>1374</v>
      </c>
      <c r="G1369" s="15" t="s">
        <v>2997</v>
      </c>
      <c r="H1369" s="10" t="s">
        <v>9</v>
      </c>
      <c r="I1369" s="12" t="s">
        <v>2680</v>
      </c>
      <c r="J1369" s="9">
        <f t="shared" si="46"/>
        <v>2001</v>
      </c>
      <c r="K1369" s="13">
        <f t="shared" ca="1" si="47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1686</v>
      </c>
      <c r="F1370" s="12" t="s">
        <v>1375</v>
      </c>
      <c r="G1370" s="15" t="s">
        <v>2997</v>
      </c>
      <c r="H1370" s="10" t="s">
        <v>9</v>
      </c>
      <c r="I1370" s="12" t="s">
        <v>2741</v>
      </c>
      <c r="J1370" s="9">
        <f t="shared" si="46"/>
        <v>2001</v>
      </c>
      <c r="K1370" s="13">
        <f t="shared" ca="1" si="47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1687</v>
      </c>
      <c r="F1371" s="12" t="s">
        <v>1376</v>
      </c>
      <c r="G1371" s="15" t="s">
        <v>2997</v>
      </c>
      <c r="H1371" s="10" t="s">
        <v>9</v>
      </c>
      <c r="I1371" s="12" t="s">
        <v>2752</v>
      </c>
      <c r="J1371" s="9">
        <f t="shared" si="46"/>
        <v>2001</v>
      </c>
      <c r="K1371" s="13">
        <f t="shared" ca="1" si="47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1688</v>
      </c>
      <c r="F1372" s="12" t="s">
        <v>1377</v>
      </c>
      <c r="G1372" s="15" t="s">
        <v>2997</v>
      </c>
      <c r="H1372" s="10" t="s">
        <v>8</v>
      </c>
      <c r="I1372" s="12" t="s">
        <v>2753</v>
      </c>
      <c r="J1372" s="9">
        <f t="shared" si="46"/>
        <v>2001</v>
      </c>
      <c r="K1372" s="13">
        <f t="shared" ca="1" si="47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1689</v>
      </c>
      <c r="F1373" s="12" t="s">
        <v>1378</v>
      </c>
      <c r="G1373" s="15" t="s">
        <v>2997</v>
      </c>
      <c r="H1373" s="10" t="s">
        <v>8</v>
      </c>
      <c r="I1373" s="12" t="s">
        <v>2754</v>
      </c>
      <c r="J1373" s="9">
        <f t="shared" si="46"/>
        <v>2001</v>
      </c>
      <c r="K1373" s="13">
        <f t="shared" ca="1" si="47"/>
        <v>16</v>
      </c>
      <c r="L1373">
        <v>2001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1690</v>
      </c>
      <c r="F1374" s="12" t="s">
        <v>1379</v>
      </c>
      <c r="G1374" s="15" t="s">
        <v>2997</v>
      </c>
      <c r="H1374" s="10" t="s">
        <v>9</v>
      </c>
      <c r="I1374" s="12" t="s">
        <v>2755</v>
      </c>
      <c r="J1374" s="9">
        <f t="shared" si="46"/>
        <v>2000</v>
      </c>
      <c r="K1374" s="13">
        <f t="shared" ca="1" si="47"/>
        <v>17</v>
      </c>
      <c r="L1374">
        <v>2000</v>
      </c>
      <c r="N1374" s="20"/>
    </row>
    <row r="1375" spans="1:14" ht="22.5" hidden="1" customHeight="1" x14ac:dyDescent="0.25">
      <c r="A1375" s="17" t="s">
        <v>3001</v>
      </c>
      <c r="B1375" s="17"/>
      <c r="C1375" s="10">
        <v>11</v>
      </c>
      <c r="D1375" s="10" t="s">
        <v>1673</v>
      </c>
      <c r="E1375" s="11" t="s">
        <v>1691</v>
      </c>
      <c r="F1375" s="12" t="s">
        <v>1380</v>
      </c>
      <c r="G1375" s="15" t="s">
        <v>2997</v>
      </c>
      <c r="H1375" s="10" t="s">
        <v>8</v>
      </c>
      <c r="I1375" s="12" t="s">
        <v>2753</v>
      </c>
      <c r="J1375" s="9">
        <f t="shared" si="46"/>
        <v>2001</v>
      </c>
      <c r="K1375" s="13">
        <f t="shared" ca="1" si="47"/>
        <v>16</v>
      </c>
      <c r="L1375">
        <v>2001</v>
      </c>
      <c r="N1375" s="20"/>
    </row>
    <row r="1376" spans="1:14" ht="22.5" hidden="1" customHeight="1" x14ac:dyDescent="0.25">
      <c r="A1376" s="17"/>
      <c r="B1376" s="17"/>
      <c r="C1376" s="10">
        <v>11</v>
      </c>
      <c r="D1376" s="10" t="s">
        <v>1673</v>
      </c>
      <c r="E1376" s="11" t="s">
        <v>1692</v>
      </c>
      <c r="F1376" s="12" t="s">
        <v>1381</v>
      </c>
      <c r="G1376" s="15" t="s">
        <v>2997</v>
      </c>
      <c r="H1376" s="10" t="s">
        <v>9</v>
      </c>
      <c r="I1376" s="12" t="s">
        <v>2756</v>
      </c>
      <c r="J1376" s="9">
        <f t="shared" si="46"/>
        <v>2001</v>
      </c>
      <c r="K1376" s="13">
        <f t="shared" ca="1" si="47"/>
        <v>16</v>
      </c>
      <c r="L1376">
        <v>2001</v>
      </c>
      <c r="N1376" s="20"/>
    </row>
    <row r="1377" spans="1:14" ht="22.5" hidden="1" customHeight="1" x14ac:dyDescent="0.25">
      <c r="A1377" s="17" t="s">
        <v>3001</v>
      </c>
      <c r="B1377" s="17"/>
      <c r="C1377" s="10">
        <v>11</v>
      </c>
      <c r="D1377" s="10" t="s">
        <v>1673</v>
      </c>
      <c r="E1377" s="11" t="s">
        <v>1693</v>
      </c>
      <c r="F1377" s="12" t="s">
        <v>1382</v>
      </c>
      <c r="G1377" s="15" t="s">
        <v>2997</v>
      </c>
      <c r="H1377" s="10" t="s">
        <v>9</v>
      </c>
      <c r="I1377" s="12" t="s">
        <v>2757</v>
      </c>
      <c r="J1377" s="9">
        <f t="shared" si="46"/>
        <v>2001</v>
      </c>
      <c r="K1377" s="13">
        <f t="shared" ca="1" si="47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1694</v>
      </c>
      <c r="F1378" s="12" t="s">
        <v>1383</v>
      </c>
      <c r="G1378" s="15" t="s">
        <v>2997</v>
      </c>
      <c r="H1378" s="10" t="s">
        <v>9</v>
      </c>
      <c r="I1378" s="12" t="s">
        <v>2758</v>
      </c>
      <c r="J1378" s="9">
        <f t="shared" si="46"/>
        <v>2001</v>
      </c>
      <c r="K1378" s="13">
        <f t="shared" ca="1" si="47"/>
        <v>16</v>
      </c>
      <c r="L1378">
        <v>2001</v>
      </c>
      <c r="N1378" s="20"/>
    </row>
    <row r="1379" spans="1:14" ht="22.5" hidden="1" customHeight="1" x14ac:dyDescent="0.25">
      <c r="A1379" s="17"/>
      <c r="B1379" s="17"/>
      <c r="C1379" s="10">
        <v>11</v>
      </c>
      <c r="D1379" s="10" t="s">
        <v>1673</v>
      </c>
      <c r="E1379" s="11" t="s">
        <v>1695</v>
      </c>
      <c r="F1379" s="12" t="s">
        <v>1384</v>
      </c>
      <c r="G1379" s="15" t="s">
        <v>2997</v>
      </c>
      <c r="H1379" s="10" t="s">
        <v>9</v>
      </c>
      <c r="I1379" s="12" t="s">
        <v>2759</v>
      </c>
      <c r="J1379" s="9">
        <f t="shared" si="46"/>
        <v>2001</v>
      </c>
      <c r="K1379" s="13">
        <f t="shared" ca="1" si="47"/>
        <v>16</v>
      </c>
      <c r="L1379">
        <v>2001</v>
      </c>
      <c r="N1379" s="20"/>
    </row>
    <row r="1380" spans="1:14" ht="22.5" hidden="1" customHeight="1" x14ac:dyDescent="0.25">
      <c r="A1380" s="17" t="s">
        <v>3001</v>
      </c>
      <c r="B1380" s="17"/>
      <c r="C1380" s="10">
        <v>11</v>
      </c>
      <c r="D1380" s="10" t="s">
        <v>1673</v>
      </c>
      <c r="E1380" s="11" t="s">
        <v>1696</v>
      </c>
      <c r="F1380" s="12" t="s">
        <v>1385</v>
      </c>
      <c r="G1380" s="15" t="s">
        <v>2997</v>
      </c>
      <c r="H1380" s="10" t="s">
        <v>8</v>
      </c>
      <c r="I1380" s="12" t="s">
        <v>2760</v>
      </c>
      <c r="J1380" s="9">
        <f t="shared" si="46"/>
        <v>2001</v>
      </c>
      <c r="K1380" s="13">
        <f t="shared" ca="1" si="47"/>
        <v>16</v>
      </c>
      <c r="L1380">
        <v>2001</v>
      </c>
      <c r="N1380" s="20"/>
    </row>
    <row r="1381" spans="1:14" ht="22.5" hidden="1" customHeight="1" x14ac:dyDescent="0.25">
      <c r="A1381" s="17" t="s">
        <v>3002</v>
      </c>
      <c r="B1381" s="17"/>
      <c r="C1381" s="10">
        <v>11</v>
      </c>
      <c r="D1381" s="10" t="s">
        <v>1673</v>
      </c>
      <c r="E1381" s="11" t="s">
        <v>1697</v>
      </c>
      <c r="F1381" s="12" t="s">
        <v>1386</v>
      </c>
      <c r="G1381" s="15" t="s">
        <v>2997</v>
      </c>
      <c r="H1381" s="10" t="s">
        <v>9</v>
      </c>
      <c r="I1381" s="12" t="s">
        <v>2761</v>
      </c>
      <c r="J1381" s="9">
        <f t="shared" si="46"/>
        <v>2001</v>
      </c>
      <c r="K1381" s="13">
        <f t="shared" ca="1" si="47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1698</v>
      </c>
      <c r="F1382" s="12" t="s">
        <v>1387</v>
      </c>
      <c r="G1382" s="15" t="s">
        <v>2997</v>
      </c>
      <c r="H1382" s="10" t="s">
        <v>8</v>
      </c>
      <c r="I1382" s="12" t="s">
        <v>2762</v>
      </c>
      <c r="J1382" s="9">
        <f t="shared" si="46"/>
        <v>2001</v>
      </c>
      <c r="K1382" s="13">
        <f t="shared" ca="1" si="47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1699</v>
      </c>
      <c r="F1383" s="12" t="s">
        <v>1388</v>
      </c>
      <c r="G1383" s="15" t="s">
        <v>2997</v>
      </c>
      <c r="H1383" s="10" t="s">
        <v>8</v>
      </c>
      <c r="I1383" s="12" t="s">
        <v>2763</v>
      </c>
      <c r="J1383" s="9">
        <f t="shared" si="46"/>
        <v>2001</v>
      </c>
      <c r="K1383" s="13">
        <f t="shared" ca="1" si="47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1673</v>
      </c>
      <c r="E1384" s="11" t="s">
        <v>1700</v>
      </c>
      <c r="F1384" s="12" t="s">
        <v>1389</v>
      </c>
      <c r="G1384" s="15" t="s">
        <v>2997</v>
      </c>
      <c r="H1384" s="10" t="s">
        <v>9</v>
      </c>
      <c r="I1384" s="12" t="s">
        <v>2454</v>
      </c>
      <c r="J1384" s="9">
        <f t="shared" si="46"/>
        <v>2001</v>
      </c>
      <c r="K1384" s="13">
        <f t="shared" ca="1" si="47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1681</v>
      </c>
      <c r="F1385" s="12" t="s">
        <v>1390</v>
      </c>
      <c r="G1385" s="15" t="s">
        <v>2997</v>
      </c>
      <c r="H1385" s="10" t="s">
        <v>9</v>
      </c>
      <c r="I1385" s="12" t="s">
        <v>2764</v>
      </c>
      <c r="J1385" s="9">
        <f t="shared" si="46"/>
        <v>2001</v>
      </c>
      <c r="K1385" s="13">
        <f t="shared" ca="1" si="47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1682</v>
      </c>
      <c r="F1386" s="12" t="s">
        <v>1391</v>
      </c>
      <c r="G1386" s="15" t="s">
        <v>2997</v>
      </c>
      <c r="H1386" s="10" t="s">
        <v>8</v>
      </c>
      <c r="I1386" s="12" t="s">
        <v>2765</v>
      </c>
      <c r="J1386" s="9">
        <f t="shared" si="46"/>
        <v>2001</v>
      </c>
      <c r="K1386" s="13">
        <f t="shared" ca="1" si="47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1683</v>
      </c>
      <c r="F1387" s="12" t="s">
        <v>1392</v>
      </c>
      <c r="G1387" s="15" t="s">
        <v>2997</v>
      </c>
      <c r="H1387" s="10" t="s">
        <v>9</v>
      </c>
      <c r="I1387" s="12" t="s">
        <v>2766</v>
      </c>
      <c r="J1387" s="9">
        <f t="shared" si="46"/>
        <v>2001</v>
      </c>
      <c r="K1387" s="13">
        <f t="shared" ca="1" si="47"/>
        <v>16</v>
      </c>
      <c r="L1387">
        <v>2001</v>
      </c>
      <c r="N1387" s="20"/>
    </row>
    <row r="1388" spans="1:14" ht="22.5" hidden="1" customHeight="1" x14ac:dyDescent="0.25">
      <c r="A1388" s="17" t="s">
        <v>3001</v>
      </c>
      <c r="B1388" s="17"/>
      <c r="C1388" s="10">
        <v>11</v>
      </c>
      <c r="D1388" s="10" t="s">
        <v>1674</v>
      </c>
      <c r="E1388" s="11" t="s">
        <v>1684</v>
      </c>
      <c r="F1388" s="12" t="s">
        <v>1393</v>
      </c>
      <c r="G1388" s="15" t="s">
        <v>2997</v>
      </c>
      <c r="H1388" s="10" t="s">
        <v>9</v>
      </c>
      <c r="I1388" s="12" t="s">
        <v>2767</v>
      </c>
      <c r="J1388" s="9">
        <f t="shared" si="46"/>
        <v>2001</v>
      </c>
      <c r="K1388" s="13">
        <f t="shared" ca="1" si="47"/>
        <v>16</v>
      </c>
      <c r="L1388">
        <v>2001</v>
      </c>
      <c r="N1388" s="20"/>
    </row>
    <row r="1389" spans="1:14" ht="22.5" hidden="1" customHeight="1" x14ac:dyDescent="0.25">
      <c r="A1389" s="17"/>
      <c r="B1389" s="17"/>
      <c r="C1389" s="10">
        <v>11</v>
      </c>
      <c r="D1389" s="10" t="s">
        <v>1674</v>
      </c>
      <c r="E1389" s="11" t="s">
        <v>1685</v>
      </c>
      <c r="F1389" s="12" t="s">
        <v>1394</v>
      </c>
      <c r="G1389" s="15" t="s">
        <v>2997</v>
      </c>
      <c r="H1389" s="10" t="s">
        <v>9</v>
      </c>
      <c r="I1389" s="12" t="s">
        <v>2768</v>
      </c>
      <c r="J1389" s="9">
        <f t="shared" si="46"/>
        <v>2001</v>
      </c>
      <c r="K1389" s="13">
        <f t="shared" ca="1" si="47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1686</v>
      </c>
      <c r="F1390" s="12" t="s">
        <v>1395</v>
      </c>
      <c r="G1390" s="15" t="s">
        <v>2997</v>
      </c>
      <c r="H1390" s="10" t="s">
        <v>8</v>
      </c>
      <c r="I1390" s="12" t="s">
        <v>2745</v>
      </c>
      <c r="J1390" s="9">
        <f t="shared" si="46"/>
        <v>2001</v>
      </c>
      <c r="K1390" s="13">
        <f t="shared" ca="1" si="47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1687</v>
      </c>
      <c r="F1391" s="12" t="s">
        <v>1396</v>
      </c>
      <c r="G1391" s="15" t="s">
        <v>2997</v>
      </c>
      <c r="H1391" s="10" t="s">
        <v>8</v>
      </c>
      <c r="I1391" s="12" t="s">
        <v>2624</v>
      </c>
      <c r="J1391" s="9">
        <f t="shared" si="46"/>
        <v>2001</v>
      </c>
      <c r="K1391" s="13">
        <f t="shared" ca="1" si="47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1688</v>
      </c>
      <c r="F1392" s="12" t="s">
        <v>1397</v>
      </c>
      <c r="G1392" s="15" t="s">
        <v>2997</v>
      </c>
      <c r="H1392" s="10" t="s">
        <v>8</v>
      </c>
      <c r="I1392" s="12" t="s">
        <v>2769</v>
      </c>
      <c r="J1392" s="9">
        <f t="shared" si="46"/>
        <v>2001</v>
      </c>
      <c r="K1392" s="13">
        <f t="shared" ca="1" si="47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1689</v>
      </c>
      <c r="F1393" s="12" t="s">
        <v>1398</v>
      </c>
      <c r="G1393" s="15" t="s">
        <v>2997</v>
      </c>
      <c r="H1393" s="10" t="s">
        <v>9</v>
      </c>
      <c r="I1393" s="12" t="s">
        <v>2770</v>
      </c>
      <c r="J1393" s="9">
        <f t="shared" si="46"/>
        <v>2001</v>
      </c>
      <c r="K1393" s="13">
        <f t="shared" ca="1" si="47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1690</v>
      </c>
      <c r="F1394" s="12" t="s">
        <v>1399</v>
      </c>
      <c r="G1394" s="15" t="s">
        <v>2997</v>
      </c>
      <c r="H1394" s="10" t="s">
        <v>8</v>
      </c>
      <c r="I1394" s="12" t="s">
        <v>2771</v>
      </c>
      <c r="J1394" s="9">
        <f t="shared" si="46"/>
        <v>2001</v>
      </c>
      <c r="K1394" s="13">
        <f t="shared" ca="1" si="47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1691</v>
      </c>
      <c r="F1395" s="12" t="s">
        <v>1400</v>
      </c>
      <c r="G1395" s="15" t="s">
        <v>2997</v>
      </c>
      <c r="H1395" s="10" t="s">
        <v>8</v>
      </c>
      <c r="I1395" s="12" t="s">
        <v>2772</v>
      </c>
      <c r="J1395" s="9">
        <f t="shared" si="46"/>
        <v>2001</v>
      </c>
      <c r="K1395" s="13">
        <f t="shared" ca="1" si="47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1692</v>
      </c>
      <c r="F1396" s="12" t="s">
        <v>1401</v>
      </c>
      <c r="G1396" s="15" t="s">
        <v>2997</v>
      </c>
      <c r="H1396" s="10" t="s">
        <v>8</v>
      </c>
      <c r="I1396" s="12" t="s">
        <v>2773</v>
      </c>
      <c r="J1396" s="9">
        <f t="shared" si="46"/>
        <v>2001</v>
      </c>
      <c r="K1396" s="13">
        <f t="shared" ca="1" si="47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1693</v>
      </c>
      <c r="F1397" s="12" t="s">
        <v>1402</v>
      </c>
      <c r="G1397" s="15" t="s">
        <v>2997</v>
      </c>
      <c r="H1397" s="10" t="s">
        <v>8</v>
      </c>
      <c r="I1397" s="12" t="s">
        <v>2774</v>
      </c>
      <c r="J1397" s="9">
        <f t="shared" si="46"/>
        <v>2001</v>
      </c>
      <c r="K1397" s="13">
        <f t="shared" ca="1" si="47"/>
        <v>16</v>
      </c>
      <c r="L1397">
        <v>2001</v>
      </c>
      <c r="N1397" s="20"/>
    </row>
    <row r="1398" spans="1:14" ht="22.5" hidden="1" customHeight="1" x14ac:dyDescent="0.25">
      <c r="A1398" s="17" t="s">
        <v>3001</v>
      </c>
      <c r="B1398" s="17"/>
      <c r="C1398" s="10">
        <v>11</v>
      </c>
      <c r="D1398" s="10" t="s">
        <v>1674</v>
      </c>
      <c r="E1398" s="11" t="s">
        <v>1694</v>
      </c>
      <c r="F1398" s="12" t="s">
        <v>1403</v>
      </c>
      <c r="G1398" s="15" t="s">
        <v>2997</v>
      </c>
      <c r="H1398" s="10" t="s">
        <v>9</v>
      </c>
      <c r="I1398" s="12" t="s">
        <v>2775</v>
      </c>
      <c r="J1398" s="9">
        <f t="shared" si="46"/>
        <v>2001</v>
      </c>
      <c r="K1398" s="13">
        <f t="shared" ca="1" si="47"/>
        <v>16</v>
      </c>
      <c r="L1398">
        <v>2001</v>
      </c>
      <c r="N1398" s="20"/>
    </row>
    <row r="1399" spans="1:14" ht="22.5" hidden="1" customHeight="1" x14ac:dyDescent="0.25">
      <c r="A1399" s="17"/>
      <c r="B1399" s="17"/>
      <c r="C1399" s="10">
        <v>11</v>
      </c>
      <c r="D1399" s="10" t="s">
        <v>1674</v>
      </c>
      <c r="E1399" s="11" t="s">
        <v>1695</v>
      </c>
      <c r="F1399" s="12" t="s">
        <v>1404</v>
      </c>
      <c r="G1399" s="15" t="s">
        <v>2997</v>
      </c>
      <c r="H1399" s="10" t="s">
        <v>9</v>
      </c>
      <c r="I1399" s="12" t="s">
        <v>2776</v>
      </c>
      <c r="J1399" s="9">
        <f t="shared" si="46"/>
        <v>2001</v>
      </c>
      <c r="K1399" s="13">
        <f t="shared" ca="1" si="47"/>
        <v>16</v>
      </c>
      <c r="L1399">
        <v>2001</v>
      </c>
      <c r="N1399" s="20"/>
    </row>
    <row r="1400" spans="1:14" ht="22.5" hidden="1" customHeight="1" x14ac:dyDescent="0.25">
      <c r="A1400" s="17" t="s">
        <v>3001</v>
      </c>
      <c r="B1400" s="17"/>
      <c r="C1400" s="10">
        <v>11</v>
      </c>
      <c r="D1400" s="10" t="s">
        <v>1674</v>
      </c>
      <c r="E1400" s="11" t="s">
        <v>1696</v>
      </c>
      <c r="F1400" s="12" t="s">
        <v>1405</v>
      </c>
      <c r="G1400" s="15" t="s">
        <v>2997</v>
      </c>
      <c r="H1400" s="10" t="s">
        <v>9</v>
      </c>
      <c r="I1400" s="12" t="s">
        <v>2769</v>
      </c>
      <c r="J1400" s="9">
        <f t="shared" si="46"/>
        <v>2001</v>
      </c>
      <c r="K1400" s="13">
        <f t="shared" ca="1" si="47"/>
        <v>16</v>
      </c>
      <c r="L1400">
        <v>2001</v>
      </c>
      <c r="N1400" s="20"/>
    </row>
    <row r="1401" spans="1:14" ht="22.5" hidden="1" customHeight="1" x14ac:dyDescent="0.25">
      <c r="A1401" s="17"/>
      <c r="B1401" s="17"/>
      <c r="C1401" s="10">
        <v>11</v>
      </c>
      <c r="D1401" s="10" t="s">
        <v>1674</v>
      </c>
      <c r="E1401" s="11" t="s">
        <v>1697</v>
      </c>
      <c r="F1401" s="12" t="s">
        <v>1406</v>
      </c>
      <c r="G1401" s="15" t="s">
        <v>2997</v>
      </c>
      <c r="H1401" s="10" t="s">
        <v>8</v>
      </c>
      <c r="I1401" s="12" t="s">
        <v>2777</v>
      </c>
      <c r="J1401" s="9">
        <f t="shared" si="46"/>
        <v>2001</v>
      </c>
      <c r="K1401" s="13">
        <f t="shared" ca="1" si="47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1698</v>
      </c>
      <c r="F1402" s="12" t="s">
        <v>1407</v>
      </c>
      <c r="G1402" s="15" t="s">
        <v>2997</v>
      </c>
      <c r="H1402" s="10" t="s">
        <v>9</v>
      </c>
      <c r="I1402" s="12" t="s">
        <v>2778</v>
      </c>
      <c r="J1402" s="9">
        <f t="shared" si="46"/>
        <v>2001</v>
      </c>
      <c r="K1402" s="13">
        <f t="shared" ca="1" si="47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1699</v>
      </c>
      <c r="F1403" s="12" t="s">
        <v>1408</v>
      </c>
      <c r="G1403" s="15" t="s">
        <v>2997</v>
      </c>
      <c r="H1403" s="10" t="s">
        <v>8</v>
      </c>
      <c r="I1403" s="12" t="s">
        <v>2779</v>
      </c>
      <c r="J1403" s="9">
        <f t="shared" si="46"/>
        <v>2001</v>
      </c>
      <c r="K1403" s="13">
        <f t="shared" ca="1" si="47"/>
        <v>16</v>
      </c>
      <c r="L1403">
        <v>2001</v>
      </c>
      <c r="N1403" s="20"/>
    </row>
    <row r="1404" spans="1:14" ht="22.5" hidden="1" customHeight="1" x14ac:dyDescent="0.25">
      <c r="A1404" s="17" t="s">
        <v>3001</v>
      </c>
      <c r="B1404" s="17"/>
      <c r="C1404" s="10">
        <v>11</v>
      </c>
      <c r="D1404" s="10" t="s">
        <v>1674</v>
      </c>
      <c r="E1404" s="11" t="s">
        <v>1700</v>
      </c>
      <c r="F1404" s="12" t="s">
        <v>1409</v>
      </c>
      <c r="G1404" s="15" t="s">
        <v>2996</v>
      </c>
      <c r="H1404" s="10" t="s">
        <v>8</v>
      </c>
      <c r="I1404" s="12" t="s">
        <v>2780</v>
      </c>
      <c r="J1404" s="9">
        <f t="shared" si="46"/>
        <v>1999</v>
      </c>
      <c r="K1404" s="13">
        <f t="shared" ca="1" si="47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1681</v>
      </c>
      <c r="F1405" s="12" t="s">
        <v>1410</v>
      </c>
      <c r="G1405" s="15" t="s">
        <v>2996</v>
      </c>
      <c r="H1405" s="10" t="s">
        <v>9</v>
      </c>
      <c r="I1405" s="12" t="s">
        <v>2781</v>
      </c>
      <c r="J1405" s="9">
        <f t="shared" si="46"/>
        <v>1999</v>
      </c>
      <c r="K1405" s="13">
        <f t="shared" ca="1" si="47"/>
        <v>18</v>
      </c>
      <c r="L1405">
        <v>1999</v>
      </c>
      <c r="N1405" s="20"/>
    </row>
    <row r="1406" spans="1:14" ht="22.5" hidden="1" customHeight="1" x14ac:dyDescent="0.25">
      <c r="A1406" s="17"/>
      <c r="B1406" s="17"/>
      <c r="C1406" s="10">
        <v>11</v>
      </c>
      <c r="D1406" s="10" t="s">
        <v>1675</v>
      </c>
      <c r="E1406" s="11" t="s">
        <v>1682</v>
      </c>
      <c r="F1406" s="12" t="s">
        <v>1411</v>
      </c>
      <c r="G1406" s="15" t="s">
        <v>2997</v>
      </c>
      <c r="H1406" s="10" t="s">
        <v>9</v>
      </c>
      <c r="I1406" s="12" t="s">
        <v>2782</v>
      </c>
      <c r="J1406" s="9">
        <f t="shared" si="46"/>
        <v>2001</v>
      </c>
      <c r="K1406" s="13">
        <f t="shared" ca="1" si="47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1683</v>
      </c>
      <c r="F1407" s="12" t="s">
        <v>1412</v>
      </c>
      <c r="G1407" s="15" t="s">
        <v>2997</v>
      </c>
      <c r="H1407" s="10" t="s">
        <v>8</v>
      </c>
      <c r="I1407" s="12" t="s">
        <v>2783</v>
      </c>
      <c r="J1407" s="9">
        <f t="shared" si="46"/>
        <v>2001</v>
      </c>
      <c r="K1407" s="13">
        <f t="shared" ca="1" si="47"/>
        <v>16</v>
      </c>
      <c r="L1407">
        <v>2001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1684</v>
      </c>
      <c r="F1408" s="12" t="s">
        <v>1413</v>
      </c>
      <c r="G1408" s="15" t="s">
        <v>2997</v>
      </c>
      <c r="H1408" s="10" t="s">
        <v>8</v>
      </c>
      <c r="I1408" s="12" t="s">
        <v>2784</v>
      </c>
      <c r="J1408" s="9">
        <f t="shared" si="46"/>
        <v>2000</v>
      </c>
      <c r="K1408" s="13">
        <f t="shared" ca="1" si="47"/>
        <v>17</v>
      </c>
      <c r="L1408">
        <v>2000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1685</v>
      </c>
      <c r="F1409" s="12" t="s">
        <v>1414</v>
      </c>
      <c r="G1409" s="15" t="s">
        <v>2997</v>
      </c>
      <c r="H1409" s="10" t="s">
        <v>8</v>
      </c>
      <c r="I1409" s="12" t="s">
        <v>2785</v>
      </c>
      <c r="J1409" s="9">
        <f t="shared" si="46"/>
        <v>2001</v>
      </c>
      <c r="K1409" s="13">
        <f t="shared" ca="1" si="47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1686</v>
      </c>
      <c r="F1410" s="12" t="s">
        <v>1415</v>
      </c>
      <c r="G1410" s="15" t="s">
        <v>2997</v>
      </c>
      <c r="H1410" s="10" t="s">
        <v>9</v>
      </c>
      <c r="I1410" s="12" t="s">
        <v>2766</v>
      </c>
      <c r="J1410" s="9">
        <f t="shared" si="46"/>
        <v>2001</v>
      </c>
      <c r="K1410" s="13">
        <f t="shared" ca="1" si="47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1687</v>
      </c>
      <c r="F1411" s="12" t="s">
        <v>1416</v>
      </c>
      <c r="G1411" s="15" t="s">
        <v>2997</v>
      </c>
      <c r="H1411" s="10" t="s">
        <v>8</v>
      </c>
      <c r="I1411" s="12" t="s">
        <v>2786</v>
      </c>
      <c r="J1411" s="9">
        <f t="shared" si="46"/>
        <v>2001</v>
      </c>
      <c r="K1411" s="13">
        <f t="shared" ca="1" si="47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1688</v>
      </c>
      <c r="F1412" s="12" t="s">
        <v>1417</v>
      </c>
      <c r="G1412" s="15" t="s">
        <v>2997</v>
      </c>
      <c r="H1412" s="10" t="s">
        <v>8</v>
      </c>
      <c r="I1412" s="12" t="s">
        <v>2787</v>
      </c>
      <c r="J1412" s="9">
        <f t="shared" si="46"/>
        <v>2001</v>
      </c>
      <c r="K1412" s="13">
        <f t="shared" ca="1" si="47"/>
        <v>16</v>
      </c>
      <c r="L1412">
        <v>2001</v>
      </c>
      <c r="N1412" s="20"/>
    </row>
    <row r="1413" spans="1:14" ht="22.5" hidden="1" customHeight="1" x14ac:dyDescent="0.25">
      <c r="A1413" s="17" t="s">
        <v>3001</v>
      </c>
      <c r="B1413" s="17"/>
      <c r="C1413" s="10">
        <v>11</v>
      </c>
      <c r="D1413" s="10" t="s">
        <v>1675</v>
      </c>
      <c r="E1413" s="11" t="s">
        <v>1689</v>
      </c>
      <c r="F1413" s="12" t="s">
        <v>1418</v>
      </c>
      <c r="G1413" s="15" t="s">
        <v>2997</v>
      </c>
      <c r="H1413" s="10" t="s">
        <v>8</v>
      </c>
      <c r="I1413" s="12" t="s">
        <v>2763</v>
      </c>
      <c r="J1413" s="9">
        <f t="shared" ref="J1413:J1476" si="48">YEAR(I1413)</f>
        <v>2001</v>
      </c>
      <c r="K1413" s="13">
        <f t="shared" ref="K1413:K1476" ca="1" si="49">(YEAR(NOW())-YEAR(I1413))</f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1690</v>
      </c>
      <c r="F1414" s="12" t="s">
        <v>1419</v>
      </c>
      <c r="G1414" s="15" t="s">
        <v>2997</v>
      </c>
      <c r="H1414" s="10" t="s">
        <v>8</v>
      </c>
      <c r="I1414" s="12" t="s">
        <v>2788</v>
      </c>
      <c r="J1414" s="9">
        <f t="shared" si="48"/>
        <v>2001</v>
      </c>
      <c r="K1414" s="13">
        <f t="shared" ca="1" si="49"/>
        <v>16</v>
      </c>
      <c r="L1414">
        <v>2001</v>
      </c>
      <c r="N1414" s="20"/>
    </row>
    <row r="1415" spans="1:14" ht="22.5" hidden="1" customHeight="1" x14ac:dyDescent="0.25">
      <c r="A1415" s="17"/>
      <c r="B1415" s="17"/>
      <c r="C1415" s="10">
        <v>11</v>
      </c>
      <c r="D1415" s="10" t="s">
        <v>1675</v>
      </c>
      <c r="E1415" s="11" t="s">
        <v>1691</v>
      </c>
      <c r="F1415" s="12" t="s">
        <v>1420</v>
      </c>
      <c r="G1415" s="15" t="s">
        <v>2997</v>
      </c>
      <c r="H1415" s="10" t="s">
        <v>9</v>
      </c>
      <c r="I1415" s="12" t="s">
        <v>2789</v>
      </c>
      <c r="J1415" s="9">
        <f t="shared" si="48"/>
        <v>2001</v>
      </c>
      <c r="K1415" s="13">
        <f t="shared" ca="1" si="49"/>
        <v>16</v>
      </c>
      <c r="L1415">
        <v>2001</v>
      </c>
      <c r="N1415" s="20"/>
    </row>
    <row r="1416" spans="1:14" ht="22.5" hidden="1" customHeight="1" x14ac:dyDescent="0.25">
      <c r="A1416" s="17" t="s">
        <v>3001</v>
      </c>
      <c r="B1416" s="17"/>
      <c r="C1416" s="10">
        <v>11</v>
      </c>
      <c r="D1416" s="10" t="s">
        <v>1675</v>
      </c>
      <c r="E1416" s="11" t="s">
        <v>1692</v>
      </c>
      <c r="F1416" s="12" t="s">
        <v>1421</v>
      </c>
      <c r="G1416" s="15" t="s">
        <v>2997</v>
      </c>
      <c r="H1416" s="10" t="s">
        <v>9</v>
      </c>
      <c r="I1416" s="12" t="s">
        <v>2790</v>
      </c>
      <c r="J1416" s="9">
        <f t="shared" si="48"/>
        <v>2001</v>
      </c>
      <c r="K1416" s="13">
        <f t="shared" ca="1" si="49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1693</v>
      </c>
      <c r="F1417" s="12" t="s">
        <v>1422</v>
      </c>
      <c r="G1417" s="15" t="s">
        <v>2997</v>
      </c>
      <c r="H1417" s="10" t="s">
        <v>9</v>
      </c>
      <c r="I1417" s="12" t="s">
        <v>2745</v>
      </c>
      <c r="J1417" s="9">
        <f t="shared" si="48"/>
        <v>2001</v>
      </c>
      <c r="K1417" s="13">
        <f t="shared" ca="1" si="49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1694</v>
      </c>
      <c r="F1418" s="12" t="s">
        <v>1423</v>
      </c>
      <c r="G1418" s="15" t="s">
        <v>2997</v>
      </c>
      <c r="H1418" s="10" t="s">
        <v>9</v>
      </c>
      <c r="I1418" s="12" t="s">
        <v>2791</v>
      </c>
      <c r="J1418" s="9">
        <f t="shared" si="48"/>
        <v>2001</v>
      </c>
      <c r="K1418" s="13">
        <f t="shared" ca="1" si="49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1695</v>
      </c>
      <c r="F1419" s="12" t="s">
        <v>1424</v>
      </c>
      <c r="G1419" s="15" t="s">
        <v>2997</v>
      </c>
      <c r="H1419" s="10" t="s">
        <v>9</v>
      </c>
      <c r="I1419" s="12" t="s">
        <v>2792</v>
      </c>
      <c r="J1419" s="9">
        <f t="shared" si="48"/>
        <v>2001</v>
      </c>
      <c r="K1419" s="13">
        <f t="shared" ca="1" si="49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1696</v>
      </c>
      <c r="F1420" s="12" t="s">
        <v>1425</v>
      </c>
      <c r="G1420" s="15" t="s">
        <v>2997</v>
      </c>
      <c r="H1420" s="10" t="s">
        <v>9</v>
      </c>
      <c r="I1420" s="12" t="s">
        <v>2793</v>
      </c>
      <c r="J1420" s="9">
        <f t="shared" si="48"/>
        <v>2001</v>
      </c>
      <c r="K1420" s="13">
        <f t="shared" ca="1" si="49"/>
        <v>16</v>
      </c>
      <c r="L1420">
        <v>2001</v>
      </c>
      <c r="N1420" s="20"/>
    </row>
    <row r="1421" spans="1:14" ht="22.5" hidden="1" customHeight="1" x14ac:dyDescent="0.25">
      <c r="A1421" s="17"/>
      <c r="B1421" s="17"/>
      <c r="C1421" s="10">
        <v>11</v>
      </c>
      <c r="D1421" s="10" t="s">
        <v>1675</v>
      </c>
      <c r="E1421" s="11" t="s">
        <v>1697</v>
      </c>
      <c r="F1421" s="12" t="s">
        <v>1426</v>
      </c>
      <c r="G1421" s="15" t="s">
        <v>2997</v>
      </c>
      <c r="H1421" s="10" t="s">
        <v>9</v>
      </c>
      <c r="I1421" s="12" t="s">
        <v>2794</v>
      </c>
      <c r="J1421" s="9">
        <f t="shared" si="48"/>
        <v>2000</v>
      </c>
      <c r="K1421" s="13">
        <f t="shared" ca="1" si="49"/>
        <v>17</v>
      </c>
      <c r="L1421">
        <v>2000</v>
      </c>
      <c r="N1421" s="20"/>
    </row>
    <row r="1422" spans="1:14" ht="22.5" hidden="1" customHeight="1" x14ac:dyDescent="0.25">
      <c r="A1422" s="17" t="s">
        <v>3001</v>
      </c>
      <c r="B1422" s="17"/>
      <c r="C1422" s="10">
        <v>11</v>
      </c>
      <c r="D1422" s="10" t="s">
        <v>1675</v>
      </c>
      <c r="E1422" s="11" t="s">
        <v>1698</v>
      </c>
      <c r="F1422" s="12" t="s">
        <v>1427</v>
      </c>
      <c r="G1422" s="15" t="s">
        <v>2997</v>
      </c>
      <c r="H1422" s="10" t="s">
        <v>9</v>
      </c>
      <c r="I1422" s="12" t="s">
        <v>2472</v>
      </c>
      <c r="J1422" s="9">
        <f t="shared" si="48"/>
        <v>2001</v>
      </c>
      <c r="K1422" s="13">
        <f t="shared" ca="1" si="49"/>
        <v>16</v>
      </c>
      <c r="L1422">
        <v>2001</v>
      </c>
      <c r="N1422" s="20"/>
    </row>
    <row r="1423" spans="1:14" ht="22.5" hidden="1" customHeight="1" x14ac:dyDescent="0.25">
      <c r="A1423" s="17"/>
      <c r="B1423" s="17"/>
      <c r="C1423" s="10">
        <v>11</v>
      </c>
      <c r="D1423" s="10" t="s">
        <v>1675</v>
      </c>
      <c r="E1423" s="11" t="s">
        <v>1699</v>
      </c>
      <c r="F1423" s="12" t="s">
        <v>1428</v>
      </c>
      <c r="G1423" s="15" t="s">
        <v>2997</v>
      </c>
      <c r="H1423" s="10" t="s">
        <v>9</v>
      </c>
      <c r="I1423" s="12" t="s">
        <v>2795</v>
      </c>
      <c r="J1423" s="9">
        <f t="shared" si="48"/>
        <v>2001</v>
      </c>
      <c r="K1423" s="13">
        <f t="shared" ca="1" si="49"/>
        <v>16</v>
      </c>
      <c r="L1423">
        <v>2001</v>
      </c>
      <c r="N1423" s="20"/>
    </row>
    <row r="1424" spans="1:14" ht="22.5" hidden="1" customHeight="1" x14ac:dyDescent="0.25">
      <c r="A1424" s="17" t="s">
        <v>3001</v>
      </c>
      <c r="B1424" s="17"/>
      <c r="C1424" s="10">
        <v>11</v>
      </c>
      <c r="D1424" s="10" t="s">
        <v>1675</v>
      </c>
      <c r="E1424" s="11" t="s">
        <v>1700</v>
      </c>
      <c r="F1424" s="12" t="s">
        <v>1429</v>
      </c>
      <c r="G1424" s="15" t="s">
        <v>2997</v>
      </c>
      <c r="H1424" s="10" t="s">
        <v>8</v>
      </c>
      <c r="I1424" s="12" t="s">
        <v>2796</v>
      </c>
      <c r="J1424" s="9">
        <f t="shared" si="48"/>
        <v>2001</v>
      </c>
      <c r="K1424" s="13">
        <f t="shared" ca="1" si="49"/>
        <v>16</v>
      </c>
      <c r="L1424">
        <v>2001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1701</v>
      </c>
      <c r="F1425" s="12" t="s">
        <v>1430</v>
      </c>
      <c r="G1425" s="15" t="s">
        <v>2997</v>
      </c>
      <c r="H1425" s="10" t="s">
        <v>8</v>
      </c>
      <c r="I1425" s="12" t="s">
        <v>2797</v>
      </c>
      <c r="J1425" s="9">
        <f t="shared" si="48"/>
        <v>2000</v>
      </c>
      <c r="K1425" s="13">
        <f t="shared" ca="1" si="49"/>
        <v>17</v>
      </c>
      <c r="L1425">
        <v>2000</v>
      </c>
      <c r="N1425" s="20"/>
    </row>
    <row r="1426" spans="1:14" ht="22.5" hidden="1" customHeight="1" x14ac:dyDescent="0.25">
      <c r="A1426" s="17"/>
      <c r="B1426" s="17"/>
      <c r="C1426" s="10">
        <v>11</v>
      </c>
      <c r="D1426" s="10" t="s">
        <v>1675</v>
      </c>
      <c r="E1426" s="11" t="s">
        <v>1702</v>
      </c>
      <c r="F1426" s="12" t="s">
        <v>1431</v>
      </c>
      <c r="G1426" s="15" t="s">
        <v>2996</v>
      </c>
      <c r="H1426" s="10" t="s">
        <v>9</v>
      </c>
      <c r="I1426" s="12" t="s">
        <v>2798</v>
      </c>
      <c r="J1426" s="9">
        <f t="shared" si="48"/>
        <v>1999</v>
      </c>
      <c r="K1426" s="13">
        <f t="shared" ca="1" si="49"/>
        <v>18</v>
      </c>
      <c r="L1426">
        <v>1999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1703</v>
      </c>
      <c r="F1427" s="12" t="s">
        <v>1432</v>
      </c>
      <c r="G1427" s="15" t="s">
        <v>2997</v>
      </c>
      <c r="H1427" s="10" t="s">
        <v>8</v>
      </c>
      <c r="I1427" s="12" t="s">
        <v>2799</v>
      </c>
      <c r="J1427" s="9">
        <f t="shared" si="48"/>
        <v>2000</v>
      </c>
      <c r="K1427" s="13">
        <f t="shared" ca="1" si="49"/>
        <v>17</v>
      </c>
      <c r="L1427">
        <v>2000</v>
      </c>
      <c r="N1427" s="20"/>
    </row>
    <row r="1428" spans="1:14" ht="22.5" hidden="1" customHeight="1" x14ac:dyDescent="0.25">
      <c r="A1428" s="17" t="s">
        <v>3001</v>
      </c>
      <c r="B1428" s="17"/>
      <c r="C1428" s="10">
        <v>11</v>
      </c>
      <c r="D1428" s="10" t="s">
        <v>1675</v>
      </c>
      <c r="E1428" s="11" t="s">
        <v>1704</v>
      </c>
      <c r="F1428" s="12" t="s">
        <v>1433</v>
      </c>
      <c r="G1428" s="15" t="s">
        <v>2997</v>
      </c>
      <c r="H1428" s="10" t="s">
        <v>8</v>
      </c>
      <c r="I1428" s="12" t="s">
        <v>2751</v>
      </c>
      <c r="J1428" s="9">
        <f t="shared" si="48"/>
        <v>2001</v>
      </c>
      <c r="K1428" s="13">
        <f t="shared" ca="1" si="49"/>
        <v>16</v>
      </c>
      <c r="L1428">
        <v>2001</v>
      </c>
      <c r="N1428" s="20"/>
    </row>
    <row r="1429" spans="1:14" ht="22.5" hidden="1" customHeight="1" x14ac:dyDescent="0.25">
      <c r="A1429" s="17"/>
      <c r="B1429" s="17"/>
      <c r="C1429" s="10">
        <v>11</v>
      </c>
      <c r="D1429" s="10" t="s">
        <v>1675</v>
      </c>
      <c r="E1429" s="11" t="s">
        <v>1705</v>
      </c>
      <c r="F1429" s="12" t="s">
        <v>1434</v>
      </c>
      <c r="G1429" s="15" t="s">
        <v>2997</v>
      </c>
      <c r="H1429" s="10" t="s">
        <v>9</v>
      </c>
      <c r="I1429" s="12" t="s">
        <v>2800</v>
      </c>
      <c r="J1429" s="9">
        <f t="shared" si="48"/>
        <v>2001</v>
      </c>
      <c r="K1429" s="13">
        <f t="shared" ca="1" si="49"/>
        <v>16</v>
      </c>
      <c r="L1429">
        <v>2001</v>
      </c>
      <c r="N1429" s="20"/>
    </row>
    <row r="1430" spans="1:14" ht="22.5" hidden="1" customHeight="1" x14ac:dyDescent="0.25">
      <c r="A1430" s="17" t="s">
        <v>3001</v>
      </c>
      <c r="B1430" s="17"/>
      <c r="C1430" s="10">
        <v>11</v>
      </c>
      <c r="D1430" s="10" t="s">
        <v>1675</v>
      </c>
      <c r="E1430" s="11" t="s">
        <v>1706</v>
      </c>
      <c r="F1430" s="12" t="s">
        <v>1435</v>
      </c>
      <c r="G1430" s="15" t="s">
        <v>2997</v>
      </c>
      <c r="H1430" s="10" t="s">
        <v>8</v>
      </c>
      <c r="I1430" s="12" t="s">
        <v>2801</v>
      </c>
      <c r="J1430" s="9">
        <f t="shared" si="48"/>
        <v>2001</v>
      </c>
      <c r="K1430" s="13">
        <f t="shared" ca="1" si="49"/>
        <v>16</v>
      </c>
      <c r="L1430">
        <v>2001</v>
      </c>
      <c r="N1430" s="20"/>
    </row>
    <row r="1431" spans="1:14" ht="22.5" hidden="1" customHeight="1" x14ac:dyDescent="0.25">
      <c r="A1431" s="17"/>
      <c r="B1431" s="17"/>
      <c r="C1431" s="10">
        <v>11</v>
      </c>
      <c r="D1431" s="10" t="s">
        <v>1675</v>
      </c>
      <c r="E1431" s="11" t="s">
        <v>1707</v>
      </c>
      <c r="F1431" s="12" t="s">
        <v>1436</v>
      </c>
      <c r="G1431" s="15" t="s">
        <v>2997</v>
      </c>
      <c r="H1431" s="10" t="s">
        <v>8</v>
      </c>
      <c r="I1431" s="12" t="s">
        <v>2802</v>
      </c>
      <c r="J1431" s="9">
        <f t="shared" si="48"/>
        <v>2001</v>
      </c>
      <c r="K1431" s="13">
        <f t="shared" ca="1" si="49"/>
        <v>16</v>
      </c>
      <c r="L1431">
        <v>2001</v>
      </c>
      <c r="N1431" s="20"/>
    </row>
    <row r="1432" spans="1:14" ht="22.5" hidden="1" customHeight="1" x14ac:dyDescent="0.25">
      <c r="A1432" s="17" t="s">
        <v>3001</v>
      </c>
      <c r="B1432" s="17"/>
      <c r="C1432" s="10">
        <v>11</v>
      </c>
      <c r="D1432" s="10" t="s">
        <v>1676</v>
      </c>
      <c r="E1432" s="11" t="s">
        <v>1681</v>
      </c>
      <c r="F1432" s="12" t="s">
        <v>1437</v>
      </c>
      <c r="G1432" s="15" t="s">
        <v>2997</v>
      </c>
      <c r="H1432" s="10" t="s">
        <v>8</v>
      </c>
      <c r="I1432" s="12" t="s">
        <v>2803</v>
      </c>
      <c r="J1432" s="9">
        <f t="shared" si="48"/>
        <v>2001</v>
      </c>
      <c r="K1432" s="13">
        <f t="shared" ca="1" si="49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1682</v>
      </c>
      <c r="F1433" s="12" t="s">
        <v>1438</v>
      </c>
      <c r="G1433" s="15" t="s">
        <v>2997</v>
      </c>
      <c r="H1433" s="10" t="s">
        <v>9</v>
      </c>
      <c r="I1433" s="12" t="s">
        <v>2775</v>
      </c>
      <c r="J1433" s="9">
        <f t="shared" si="48"/>
        <v>2001</v>
      </c>
      <c r="K1433" s="13">
        <f t="shared" ca="1" si="49"/>
        <v>16</v>
      </c>
      <c r="L1433">
        <v>2001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1683</v>
      </c>
      <c r="F1434" s="12" t="s">
        <v>1439</v>
      </c>
      <c r="G1434" s="15" t="s">
        <v>2997</v>
      </c>
      <c r="H1434" s="10" t="s">
        <v>9</v>
      </c>
      <c r="I1434" s="12" t="s">
        <v>2804</v>
      </c>
      <c r="J1434" s="9">
        <f t="shared" si="48"/>
        <v>2000</v>
      </c>
      <c r="K1434" s="13">
        <f t="shared" ca="1" si="49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1684</v>
      </c>
      <c r="F1435" s="12" t="s">
        <v>1440</v>
      </c>
      <c r="G1435" s="15" t="s">
        <v>2997</v>
      </c>
      <c r="H1435" s="10" t="s">
        <v>8</v>
      </c>
      <c r="I1435" s="12" t="s">
        <v>2805</v>
      </c>
      <c r="J1435" s="9">
        <f t="shared" si="48"/>
        <v>2000</v>
      </c>
      <c r="K1435" s="13">
        <f t="shared" ca="1" si="49"/>
        <v>17</v>
      </c>
      <c r="L1435">
        <v>2000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1685</v>
      </c>
      <c r="F1436" s="12" t="s">
        <v>1441</v>
      </c>
      <c r="G1436" s="15" t="s">
        <v>2997</v>
      </c>
      <c r="H1436" s="10" t="s">
        <v>9</v>
      </c>
      <c r="I1436" s="12" t="s">
        <v>2800</v>
      </c>
      <c r="J1436" s="9">
        <f t="shared" si="48"/>
        <v>2001</v>
      </c>
      <c r="K1436" s="13">
        <f t="shared" ca="1" si="49"/>
        <v>16</v>
      </c>
      <c r="L1436">
        <v>2001</v>
      </c>
      <c r="N1436" s="20"/>
    </row>
    <row r="1437" spans="1:14" ht="22.5" hidden="1" customHeight="1" x14ac:dyDescent="0.25">
      <c r="A1437" s="17"/>
      <c r="B1437" s="17"/>
      <c r="C1437" s="10">
        <v>11</v>
      </c>
      <c r="D1437" s="10" t="s">
        <v>1676</v>
      </c>
      <c r="E1437" s="11" t="s">
        <v>1686</v>
      </c>
      <c r="F1437" s="12" t="s">
        <v>1442</v>
      </c>
      <c r="G1437" s="15" t="s">
        <v>2997</v>
      </c>
      <c r="H1437" s="10" t="s">
        <v>9</v>
      </c>
      <c r="I1437" s="12" t="s">
        <v>2806</v>
      </c>
      <c r="J1437" s="9">
        <f t="shared" si="48"/>
        <v>2001</v>
      </c>
      <c r="K1437" s="13">
        <f t="shared" ca="1" si="49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1687</v>
      </c>
      <c r="F1438" s="12" t="s">
        <v>1443</v>
      </c>
      <c r="G1438" s="15" t="s">
        <v>2997</v>
      </c>
      <c r="H1438" s="10" t="s">
        <v>8</v>
      </c>
      <c r="I1438" s="12" t="s">
        <v>2807</v>
      </c>
      <c r="J1438" s="9">
        <f t="shared" si="48"/>
        <v>2001</v>
      </c>
      <c r="K1438" s="13">
        <f t="shared" ca="1" si="49"/>
        <v>16</v>
      </c>
      <c r="L1438">
        <v>2001</v>
      </c>
      <c r="N1438" s="20"/>
    </row>
    <row r="1439" spans="1:14" ht="22.5" hidden="1" customHeight="1" x14ac:dyDescent="0.25">
      <c r="A1439" s="17" t="s">
        <v>3001</v>
      </c>
      <c r="B1439" s="17"/>
      <c r="C1439" s="10">
        <v>11</v>
      </c>
      <c r="D1439" s="10" t="s">
        <v>1676</v>
      </c>
      <c r="E1439" s="11" t="s">
        <v>1688</v>
      </c>
      <c r="F1439" s="12" t="s">
        <v>1444</v>
      </c>
      <c r="G1439" s="15" t="s">
        <v>2997</v>
      </c>
      <c r="H1439" s="10" t="s">
        <v>8</v>
      </c>
      <c r="I1439" s="12" t="s">
        <v>2808</v>
      </c>
      <c r="J1439" s="9">
        <f t="shared" si="48"/>
        <v>2001</v>
      </c>
      <c r="K1439" s="13">
        <f t="shared" ca="1" si="49"/>
        <v>16</v>
      </c>
      <c r="L1439">
        <v>2001</v>
      </c>
      <c r="N1439" s="20"/>
    </row>
    <row r="1440" spans="1:14" ht="22.5" hidden="1" customHeight="1" x14ac:dyDescent="0.25">
      <c r="A1440" s="17"/>
      <c r="B1440" s="17"/>
      <c r="C1440" s="10">
        <v>11</v>
      </c>
      <c r="D1440" s="10" t="s">
        <v>1676</v>
      </c>
      <c r="E1440" s="11" t="s">
        <v>1689</v>
      </c>
      <c r="F1440" s="12" t="s">
        <v>1445</v>
      </c>
      <c r="G1440" s="15" t="s">
        <v>2997</v>
      </c>
      <c r="H1440" s="10" t="s">
        <v>8</v>
      </c>
      <c r="I1440" s="12" t="s">
        <v>2796</v>
      </c>
      <c r="J1440" s="9">
        <f t="shared" si="48"/>
        <v>2001</v>
      </c>
      <c r="K1440" s="13">
        <f t="shared" ca="1" si="49"/>
        <v>16</v>
      </c>
      <c r="L1440">
        <v>2001</v>
      </c>
      <c r="N1440" s="20"/>
    </row>
    <row r="1441" spans="1:14" ht="22.5" hidden="1" customHeight="1" x14ac:dyDescent="0.25">
      <c r="A1441" s="17" t="s">
        <v>3001</v>
      </c>
      <c r="B1441" s="17"/>
      <c r="C1441" s="10">
        <v>11</v>
      </c>
      <c r="D1441" s="10" t="s">
        <v>1676</v>
      </c>
      <c r="E1441" s="11" t="s">
        <v>1690</v>
      </c>
      <c r="F1441" s="12" t="s">
        <v>1446</v>
      </c>
      <c r="G1441" s="15" t="s">
        <v>2997</v>
      </c>
      <c r="H1441" s="10" t="s">
        <v>8</v>
      </c>
      <c r="I1441" s="12" t="s">
        <v>2809</v>
      </c>
      <c r="J1441" s="9">
        <f t="shared" si="48"/>
        <v>2000</v>
      </c>
      <c r="K1441" s="13">
        <f t="shared" ca="1" si="49"/>
        <v>17</v>
      </c>
      <c r="L1441">
        <v>2000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1691</v>
      </c>
      <c r="F1442" s="12" t="s">
        <v>1447</v>
      </c>
      <c r="G1442" s="15" t="s">
        <v>2997</v>
      </c>
      <c r="H1442" s="10" t="s">
        <v>9</v>
      </c>
      <c r="I1442" s="12" t="s">
        <v>2667</v>
      </c>
      <c r="J1442" s="9">
        <f t="shared" si="48"/>
        <v>2001</v>
      </c>
      <c r="K1442" s="13">
        <f t="shared" ca="1" si="49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1692</v>
      </c>
      <c r="F1443" s="12" t="s">
        <v>1448</v>
      </c>
      <c r="G1443" s="15" t="s">
        <v>2997</v>
      </c>
      <c r="H1443" s="10" t="s">
        <v>9</v>
      </c>
      <c r="I1443" s="12" t="s">
        <v>2810</v>
      </c>
      <c r="J1443" s="9">
        <f t="shared" si="48"/>
        <v>2001</v>
      </c>
      <c r="K1443" s="13">
        <f t="shared" ca="1" si="49"/>
        <v>16</v>
      </c>
      <c r="L1443">
        <v>2001</v>
      </c>
      <c r="N1443" s="20"/>
    </row>
    <row r="1444" spans="1:14" ht="22.5" hidden="1" customHeight="1" x14ac:dyDescent="0.25">
      <c r="A1444" s="17"/>
      <c r="B1444" s="17"/>
      <c r="C1444" s="10">
        <v>11</v>
      </c>
      <c r="D1444" s="10" t="s">
        <v>1676</v>
      </c>
      <c r="E1444" s="11" t="s">
        <v>1693</v>
      </c>
      <c r="F1444" s="12" t="s">
        <v>1449</v>
      </c>
      <c r="G1444" s="15" t="s">
        <v>2997</v>
      </c>
      <c r="H1444" s="10" t="s">
        <v>9</v>
      </c>
      <c r="I1444" s="12" t="s">
        <v>2811</v>
      </c>
      <c r="J1444" s="9">
        <f t="shared" si="48"/>
        <v>2001</v>
      </c>
      <c r="K1444" s="13">
        <f t="shared" ca="1" si="49"/>
        <v>16</v>
      </c>
      <c r="L1444">
        <v>2001</v>
      </c>
      <c r="N1444" s="20"/>
    </row>
    <row r="1445" spans="1:14" ht="22.5" hidden="1" customHeight="1" x14ac:dyDescent="0.25">
      <c r="A1445" s="17" t="s">
        <v>3001</v>
      </c>
      <c r="B1445" s="17"/>
      <c r="C1445" s="10">
        <v>11</v>
      </c>
      <c r="D1445" s="10" t="s">
        <v>1676</v>
      </c>
      <c r="E1445" s="11" t="s">
        <v>1694</v>
      </c>
      <c r="F1445" s="12" t="s">
        <v>1450</v>
      </c>
      <c r="G1445" s="15" t="s">
        <v>2997</v>
      </c>
      <c r="H1445" s="10" t="s">
        <v>8</v>
      </c>
      <c r="I1445" s="12" t="s">
        <v>2812</v>
      </c>
      <c r="J1445" s="9">
        <f t="shared" si="48"/>
        <v>2001</v>
      </c>
      <c r="K1445" s="13">
        <f t="shared" ca="1" si="49"/>
        <v>16</v>
      </c>
      <c r="L1445">
        <v>2001</v>
      </c>
      <c r="N1445" s="20"/>
    </row>
    <row r="1446" spans="1:14" ht="22.5" hidden="1" customHeight="1" x14ac:dyDescent="0.25">
      <c r="A1446" s="17"/>
      <c r="B1446" s="17"/>
      <c r="C1446" s="10">
        <v>11</v>
      </c>
      <c r="D1446" s="10" t="s">
        <v>1676</v>
      </c>
      <c r="E1446" s="11" t="s">
        <v>1695</v>
      </c>
      <c r="F1446" s="12" t="s">
        <v>1451</v>
      </c>
      <c r="G1446" s="15" t="s">
        <v>2997</v>
      </c>
      <c r="H1446" s="10" t="s">
        <v>9</v>
      </c>
      <c r="I1446" s="12" t="s">
        <v>2790</v>
      </c>
      <c r="J1446" s="9">
        <f t="shared" si="48"/>
        <v>2001</v>
      </c>
      <c r="K1446" s="13">
        <f t="shared" ca="1" si="49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1696</v>
      </c>
      <c r="F1447" s="12" t="s">
        <v>1452</v>
      </c>
      <c r="G1447" s="15" t="s">
        <v>2997</v>
      </c>
      <c r="H1447" s="10" t="s">
        <v>8</v>
      </c>
      <c r="I1447" s="12" t="s">
        <v>2813</v>
      </c>
      <c r="J1447" s="9">
        <f t="shared" si="48"/>
        <v>2001</v>
      </c>
      <c r="K1447" s="13">
        <f t="shared" ca="1" si="49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1697</v>
      </c>
      <c r="F1448" s="12" t="s">
        <v>1453</v>
      </c>
      <c r="G1448" s="15" t="s">
        <v>2997</v>
      </c>
      <c r="H1448" s="10" t="s">
        <v>8</v>
      </c>
      <c r="I1448" s="12" t="s">
        <v>2771</v>
      </c>
      <c r="J1448" s="9">
        <f t="shared" si="48"/>
        <v>2001</v>
      </c>
      <c r="K1448" s="13">
        <f t="shared" ca="1" si="49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1698</v>
      </c>
      <c r="F1449" s="12" t="s">
        <v>1454</v>
      </c>
      <c r="G1449" s="15" t="s">
        <v>2997</v>
      </c>
      <c r="H1449" s="10" t="s">
        <v>8</v>
      </c>
      <c r="I1449" s="12" t="s">
        <v>2733</v>
      </c>
      <c r="J1449" s="9">
        <f t="shared" si="48"/>
        <v>2001</v>
      </c>
      <c r="K1449" s="13">
        <f t="shared" ca="1" si="49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1699</v>
      </c>
      <c r="F1450" s="12" t="s">
        <v>1455</v>
      </c>
      <c r="G1450" s="15" t="s">
        <v>2997</v>
      </c>
      <c r="H1450" s="10" t="s">
        <v>8</v>
      </c>
      <c r="I1450" s="12" t="s">
        <v>2814</v>
      </c>
      <c r="J1450" s="9">
        <f t="shared" si="48"/>
        <v>2001</v>
      </c>
      <c r="K1450" s="13">
        <f t="shared" ca="1" si="49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1700</v>
      </c>
      <c r="F1451" s="12" t="s">
        <v>1456</v>
      </c>
      <c r="G1451" s="15" t="s">
        <v>2997</v>
      </c>
      <c r="H1451" s="10" t="s">
        <v>8</v>
      </c>
      <c r="I1451" s="12" t="s">
        <v>2815</v>
      </c>
      <c r="J1451" s="9">
        <f t="shared" si="48"/>
        <v>2001</v>
      </c>
      <c r="K1451" s="13">
        <f t="shared" ca="1" si="49"/>
        <v>16</v>
      </c>
      <c r="L1451">
        <v>2001</v>
      </c>
      <c r="N1451" s="20"/>
    </row>
    <row r="1452" spans="1:14" ht="22.5" hidden="1" customHeight="1" x14ac:dyDescent="0.25">
      <c r="A1452" s="17" t="s">
        <v>3001</v>
      </c>
      <c r="B1452" s="17"/>
      <c r="C1452" s="10">
        <v>11</v>
      </c>
      <c r="D1452" s="10" t="s">
        <v>1676</v>
      </c>
      <c r="E1452" s="11" t="s">
        <v>1701</v>
      </c>
      <c r="F1452" s="12" t="s">
        <v>1457</v>
      </c>
      <c r="G1452" s="15" t="s">
        <v>2997</v>
      </c>
      <c r="H1452" s="10" t="s">
        <v>8</v>
      </c>
      <c r="I1452" s="12" t="s">
        <v>2816</v>
      </c>
      <c r="J1452" s="9">
        <f t="shared" si="48"/>
        <v>2001</v>
      </c>
      <c r="K1452" s="13">
        <f t="shared" ca="1" si="49"/>
        <v>16</v>
      </c>
      <c r="L1452">
        <v>2001</v>
      </c>
      <c r="N1452" s="20"/>
    </row>
    <row r="1453" spans="1:14" ht="22.5" hidden="1" customHeight="1" x14ac:dyDescent="0.25">
      <c r="A1453" s="17"/>
      <c r="B1453" s="17"/>
      <c r="C1453" s="10">
        <v>11</v>
      </c>
      <c r="D1453" s="10" t="s">
        <v>1676</v>
      </c>
      <c r="E1453" s="11" t="s">
        <v>1702</v>
      </c>
      <c r="F1453" s="12" t="s">
        <v>1458</v>
      </c>
      <c r="G1453" s="15" t="s">
        <v>2997</v>
      </c>
      <c r="H1453" s="10" t="s">
        <v>9</v>
      </c>
      <c r="I1453" s="12" t="s">
        <v>2817</v>
      </c>
      <c r="J1453" s="9">
        <f t="shared" si="48"/>
        <v>2001</v>
      </c>
      <c r="K1453" s="13">
        <f t="shared" ca="1" si="49"/>
        <v>16</v>
      </c>
      <c r="L1453">
        <v>2001</v>
      </c>
      <c r="N1453" s="20"/>
    </row>
    <row r="1454" spans="1:14" ht="22.5" hidden="1" customHeight="1" x14ac:dyDescent="0.25">
      <c r="A1454" s="17" t="s">
        <v>3001</v>
      </c>
      <c r="B1454" s="17"/>
      <c r="C1454" s="10">
        <v>11</v>
      </c>
      <c r="D1454" s="10" t="s">
        <v>1676</v>
      </c>
      <c r="E1454" s="11" t="s">
        <v>1703</v>
      </c>
      <c r="F1454" s="12" t="s">
        <v>1459</v>
      </c>
      <c r="G1454" s="15" t="s">
        <v>2997</v>
      </c>
      <c r="H1454" s="10" t="s">
        <v>8</v>
      </c>
      <c r="I1454" s="12" t="s">
        <v>2818</v>
      </c>
      <c r="J1454" s="9">
        <f t="shared" si="48"/>
        <v>2001</v>
      </c>
      <c r="K1454" s="13">
        <f t="shared" ca="1" si="49"/>
        <v>16</v>
      </c>
      <c r="L1454">
        <v>2001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1681</v>
      </c>
      <c r="F1455" s="12" t="s">
        <v>1460</v>
      </c>
      <c r="G1455" s="15" t="s">
        <v>2997</v>
      </c>
      <c r="H1455" s="10" t="s">
        <v>9</v>
      </c>
      <c r="I1455" s="12" t="s">
        <v>2559</v>
      </c>
      <c r="J1455" s="9">
        <f t="shared" si="48"/>
        <v>2000</v>
      </c>
      <c r="K1455" s="13">
        <f t="shared" ca="1" si="49"/>
        <v>17</v>
      </c>
      <c r="L1455">
        <v>2000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1682</v>
      </c>
      <c r="F1456" s="12" t="s">
        <v>1461</v>
      </c>
      <c r="G1456" s="15" t="s">
        <v>2997</v>
      </c>
      <c r="H1456" s="10" t="s">
        <v>9</v>
      </c>
      <c r="I1456" s="12" t="s">
        <v>2819</v>
      </c>
      <c r="J1456" s="9">
        <f t="shared" si="48"/>
        <v>2001</v>
      </c>
      <c r="K1456" s="13">
        <f t="shared" ca="1" si="49"/>
        <v>16</v>
      </c>
      <c r="L1456">
        <v>2001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1683</v>
      </c>
      <c r="F1457" s="12" t="s">
        <v>1462</v>
      </c>
      <c r="G1457" s="15" t="s">
        <v>2997</v>
      </c>
      <c r="H1457" s="10" t="s">
        <v>8</v>
      </c>
      <c r="I1457" s="12" t="s">
        <v>2820</v>
      </c>
      <c r="J1457" s="9">
        <f t="shared" si="48"/>
        <v>2000</v>
      </c>
      <c r="K1457" s="13">
        <f t="shared" ca="1" si="49"/>
        <v>17</v>
      </c>
      <c r="L1457">
        <v>2000</v>
      </c>
      <c r="N1457" s="20"/>
    </row>
    <row r="1458" spans="1:14" ht="22.5" hidden="1" customHeight="1" x14ac:dyDescent="0.25">
      <c r="A1458" s="17"/>
      <c r="B1458" s="17"/>
      <c r="C1458" s="10">
        <v>11</v>
      </c>
      <c r="D1458" s="10" t="s">
        <v>1679</v>
      </c>
      <c r="E1458" s="11" t="s">
        <v>1684</v>
      </c>
      <c r="F1458" s="12" t="s">
        <v>1463</v>
      </c>
      <c r="G1458" s="15" t="s">
        <v>2997</v>
      </c>
      <c r="H1458" s="10" t="s">
        <v>9</v>
      </c>
      <c r="I1458" s="12" t="s">
        <v>2821</v>
      </c>
      <c r="J1458" s="9">
        <f t="shared" si="48"/>
        <v>2001</v>
      </c>
      <c r="K1458" s="13">
        <f t="shared" ca="1" si="49"/>
        <v>16</v>
      </c>
      <c r="L1458">
        <v>2001</v>
      </c>
      <c r="N1458" s="20"/>
    </row>
    <row r="1459" spans="1:14" ht="22.5" hidden="1" customHeight="1" x14ac:dyDescent="0.25">
      <c r="A1459" s="17" t="s">
        <v>3001</v>
      </c>
      <c r="B1459" s="17"/>
      <c r="C1459" s="10">
        <v>11</v>
      </c>
      <c r="D1459" s="10" t="s">
        <v>1679</v>
      </c>
      <c r="E1459" s="11" t="s">
        <v>1685</v>
      </c>
      <c r="F1459" s="12" t="s">
        <v>1464</v>
      </c>
      <c r="G1459" s="15" t="s">
        <v>2997</v>
      </c>
      <c r="H1459" s="10" t="s">
        <v>9</v>
      </c>
      <c r="I1459" s="12" t="s">
        <v>2772</v>
      </c>
      <c r="J1459" s="9">
        <f t="shared" si="48"/>
        <v>2001</v>
      </c>
      <c r="K1459" s="13">
        <f t="shared" ca="1" si="49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1686</v>
      </c>
      <c r="F1460" s="12" t="s">
        <v>1465</v>
      </c>
      <c r="G1460" s="15" t="s">
        <v>2997</v>
      </c>
      <c r="H1460" s="10" t="s">
        <v>9</v>
      </c>
      <c r="I1460" s="12" t="s">
        <v>2822</v>
      </c>
      <c r="J1460" s="9">
        <f t="shared" si="48"/>
        <v>2001</v>
      </c>
      <c r="K1460" s="13">
        <f t="shared" ca="1" si="49"/>
        <v>16</v>
      </c>
      <c r="L1460">
        <v>2001</v>
      </c>
      <c r="N1460" s="20"/>
    </row>
    <row r="1461" spans="1:14" ht="22.5" hidden="1" customHeight="1" x14ac:dyDescent="0.25">
      <c r="A1461" s="17"/>
      <c r="B1461" s="17"/>
      <c r="C1461" s="10">
        <v>11</v>
      </c>
      <c r="D1461" s="10" t="s">
        <v>1679</v>
      </c>
      <c r="E1461" s="11" t="s">
        <v>1687</v>
      </c>
      <c r="F1461" s="12" t="s">
        <v>1466</v>
      </c>
      <c r="G1461" s="15" t="s">
        <v>2997</v>
      </c>
      <c r="H1461" s="10" t="s">
        <v>8</v>
      </c>
      <c r="I1461" s="12" t="s">
        <v>2823</v>
      </c>
      <c r="J1461" s="9">
        <f t="shared" si="48"/>
        <v>2001</v>
      </c>
      <c r="K1461" s="13">
        <f t="shared" ca="1" si="49"/>
        <v>16</v>
      </c>
      <c r="L1461">
        <v>2001</v>
      </c>
      <c r="N1461" s="20"/>
    </row>
    <row r="1462" spans="1:14" ht="22.5" hidden="1" customHeight="1" x14ac:dyDescent="0.25">
      <c r="A1462" s="17" t="s">
        <v>3001</v>
      </c>
      <c r="B1462" s="17"/>
      <c r="C1462" s="10">
        <v>11</v>
      </c>
      <c r="D1462" s="10" t="s">
        <v>1679</v>
      </c>
      <c r="E1462" s="11" t="s">
        <v>1688</v>
      </c>
      <c r="F1462" s="12" t="s">
        <v>1467</v>
      </c>
      <c r="G1462" s="15" t="s">
        <v>2997</v>
      </c>
      <c r="H1462" s="10" t="s">
        <v>8</v>
      </c>
      <c r="I1462" s="12" t="s">
        <v>2824</v>
      </c>
      <c r="J1462" s="9">
        <f t="shared" si="48"/>
        <v>2001</v>
      </c>
      <c r="K1462" s="13">
        <f t="shared" ca="1" si="49"/>
        <v>16</v>
      </c>
      <c r="L1462">
        <v>2001</v>
      </c>
      <c r="N1462" s="20"/>
    </row>
    <row r="1463" spans="1:14" ht="22.5" hidden="1" customHeight="1" x14ac:dyDescent="0.25">
      <c r="A1463" s="17"/>
      <c r="B1463" s="17"/>
      <c r="C1463" s="10">
        <v>11</v>
      </c>
      <c r="D1463" s="10" t="s">
        <v>1679</v>
      </c>
      <c r="E1463" s="11" t="s">
        <v>1689</v>
      </c>
      <c r="F1463" s="12" t="s">
        <v>1468</v>
      </c>
      <c r="G1463" s="15" t="s">
        <v>2997</v>
      </c>
      <c r="H1463" s="10" t="s">
        <v>8</v>
      </c>
      <c r="I1463" s="12" t="s">
        <v>2816</v>
      </c>
      <c r="J1463" s="9">
        <f t="shared" si="48"/>
        <v>2001</v>
      </c>
      <c r="K1463" s="13">
        <f t="shared" ca="1" si="49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1690</v>
      </c>
      <c r="F1464" s="12" t="s">
        <v>1469</v>
      </c>
      <c r="G1464" s="15" t="s">
        <v>2997</v>
      </c>
      <c r="H1464" s="10" t="s">
        <v>8</v>
      </c>
      <c r="I1464" s="12" t="s">
        <v>2825</v>
      </c>
      <c r="J1464" s="9">
        <f t="shared" si="48"/>
        <v>2001</v>
      </c>
      <c r="K1464" s="13">
        <f t="shared" ca="1" si="49"/>
        <v>16</v>
      </c>
      <c r="L1464">
        <v>2001</v>
      </c>
      <c r="N1464" s="20"/>
    </row>
    <row r="1465" spans="1:14" ht="22.5" hidden="1" customHeight="1" x14ac:dyDescent="0.25">
      <c r="A1465" s="17" t="s">
        <v>3001</v>
      </c>
      <c r="B1465" s="17"/>
      <c r="C1465" s="10">
        <v>11</v>
      </c>
      <c r="D1465" s="10" t="s">
        <v>1679</v>
      </c>
      <c r="E1465" s="11" t="s">
        <v>1691</v>
      </c>
      <c r="F1465" s="12" t="s">
        <v>1470</v>
      </c>
      <c r="G1465" s="15" t="s">
        <v>2997</v>
      </c>
      <c r="H1465" s="10" t="s">
        <v>8</v>
      </c>
      <c r="I1465" s="12" t="s">
        <v>2826</v>
      </c>
      <c r="J1465" s="9">
        <f t="shared" si="48"/>
        <v>2001</v>
      </c>
      <c r="K1465" s="13">
        <f t="shared" ca="1" si="49"/>
        <v>16</v>
      </c>
      <c r="L1465">
        <v>2001</v>
      </c>
      <c r="N1465" s="20"/>
    </row>
    <row r="1466" spans="1:14" ht="22.5" hidden="1" customHeight="1" x14ac:dyDescent="0.25">
      <c r="A1466" s="17"/>
      <c r="B1466" s="17"/>
      <c r="C1466" s="10">
        <v>11</v>
      </c>
      <c r="D1466" s="10" t="s">
        <v>1679</v>
      </c>
      <c r="E1466" s="11" t="s">
        <v>1692</v>
      </c>
      <c r="F1466" s="12" t="s">
        <v>1471</v>
      </c>
      <c r="G1466" s="15" t="s">
        <v>2997</v>
      </c>
      <c r="H1466" s="10" t="s">
        <v>8</v>
      </c>
      <c r="I1466" s="12" t="s">
        <v>2823</v>
      </c>
      <c r="J1466" s="9">
        <f t="shared" si="48"/>
        <v>2001</v>
      </c>
      <c r="K1466" s="13">
        <f t="shared" ca="1" si="49"/>
        <v>16</v>
      </c>
      <c r="L1466">
        <v>2001</v>
      </c>
      <c r="N1466" s="20"/>
    </row>
    <row r="1467" spans="1:14" ht="22.5" hidden="1" customHeight="1" x14ac:dyDescent="0.25">
      <c r="A1467" s="17" t="s">
        <v>3001</v>
      </c>
      <c r="B1467" s="17"/>
      <c r="C1467" s="10">
        <v>11</v>
      </c>
      <c r="D1467" s="10" t="s">
        <v>1679</v>
      </c>
      <c r="E1467" s="11" t="s">
        <v>1693</v>
      </c>
      <c r="F1467" s="12" t="s">
        <v>1472</v>
      </c>
      <c r="G1467" s="15" t="s">
        <v>2997</v>
      </c>
      <c r="H1467" s="10" t="s">
        <v>8</v>
      </c>
      <c r="I1467" s="12" t="s">
        <v>2772</v>
      </c>
      <c r="J1467" s="9">
        <f t="shared" si="48"/>
        <v>2001</v>
      </c>
      <c r="K1467" s="13">
        <f t="shared" ca="1" si="49"/>
        <v>16</v>
      </c>
      <c r="L1467">
        <v>2001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1694</v>
      </c>
      <c r="F1468" s="12" t="s">
        <v>1473</v>
      </c>
      <c r="G1468" s="15" t="s">
        <v>2996</v>
      </c>
      <c r="H1468" s="10" t="s">
        <v>9</v>
      </c>
      <c r="I1468" s="12" t="s">
        <v>2827</v>
      </c>
      <c r="J1468" s="9">
        <f t="shared" si="48"/>
        <v>1999</v>
      </c>
      <c r="K1468" s="13">
        <f t="shared" ca="1" si="49"/>
        <v>18</v>
      </c>
      <c r="L1468">
        <v>1999</v>
      </c>
      <c r="N1468" s="20"/>
    </row>
    <row r="1469" spans="1:14" ht="22.5" hidden="1" customHeight="1" x14ac:dyDescent="0.25">
      <c r="A1469" s="17"/>
      <c r="B1469" s="17"/>
      <c r="C1469" s="10">
        <v>11</v>
      </c>
      <c r="D1469" s="10" t="s">
        <v>1679</v>
      </c>
      <c r="E1469" s="11" t="s">
        <v>1695</v>
      </c>
      <c r="F1469" s="12" t="s">
        <v>1474</v>
      </c>
      <c r="G1469" s="15" t="s">
        <v>2997</v>
      </c>
      <c r="H1469" s="10" t="s">
        <v>8</v>
      </c>
      <c r="I1469" s="12" t="s">
        <v>2828</v>
      </c>
      <c r="J1469" s="9">
        <f t="shared" si="48"/>
        <v>2000</v>
      </c>
      <c r="K1469" s="13">
        <f t="shared" ca="1" si="49"/>
        <v>17</v>
      </c>
      <c r="L1469">
        <v>2000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1696</v>
      </c>
      <c r="F1470" s="12" t="s">
        <v>1475</v>
      </c>
      <c r="G1470" s="15" t="s">
        <v>2997</v>
      </c>
      <c r="H1470" s="10" t="s">
        <v>9</v>
      </c>
      <c r="I1470" s="12" t="s">
        <v>2829</v>
      </c>
      <c r="J1470" s="9">
        <f t="shared" si="48"/>
        <v>2001</v>
      </c>
      <c r="K1470" s="13">
        <f t="shared" ca="1" si="49"/>
        <v>16</v>
      </c>
      <c r="L1470">
        <v>2001</v>
      </c>
      <c r="N1470" s="20"/>
    </row>
    <row r="1471" spans="1:14" ht="22.5" hidden="1" customHeight="1" x14ac:dyDescent="0.25">
      <c r="A1471" s="17" t="s">
        <v>3001</v>
      </c>
      <c r="B1471" s="17"/>
      <c r="C1471" s="10">
        <v>11</v>
      </c>
      <c r="D1471" s="10" t="s">
        <v>1679</v>
      </c>
      <c r="E1471" s="11" t="s">
        <v>1697</v>
      </c>
      <c r="F1471" s="12" t="s">
        <v>1476</v>
      </c>
      <c r="G1471" s="15" t="s">
        <v>2997</v>
      </c>
      <c r="H1471" s="10" t="s">
        <v>9</v>
      </c>
      <c r="I1471" s="12" t="s">
        <v>2830</v>
      </c>
      <c r="J1471" s="9">
        <f t="shared" si="48"/>
        <v>2001</v>
      </c>
      <c r="K1471" s="13">
        <f t="shared" ca="1" si="49"/>
        <v>16</v>
      </c>
      <c r="L1471">
        <v>2001</v>
      </c>
      <c r="N1471" s="20"/>
    </row>
    <row r="1472" spans="1:14" ht="22.5" hidden="1" customHeight="1" x14ac:dyDescent="0.25">
      <c r="A1472" s="17"/>
      <c r="B1472" s="17"/>
      <c r="C1472" s="10">
        <v>11</v>
      </c>
      <c r="D1472" s="10" t="s">
        <v>1679</v>
      </c>
      <c r="E1472" s="11" t="s">
        <v>1698</v>
      </c>
      <c r="F1472" s="12" t="s">
        <v>1477</v>
      </c>
      <c r="G1472" s="15" t="s">
        <v>2997</v>
      </c>
      <c r="H1472" s="10" t="s">
        <v>9</v>
      </c>
      <c r="I1472" s="12" t="s">
        <v>2831</v>
      </c>
      <c r="J1472" s="9">
        <f t="shared" si="48"/>
        <v>2001</v>
      </c>
      <c r="K1472" s="13">
        <f t="shared" ca="1" si="49"/>
        <v>16</v>
      </c>
      <c r="L1472">
        <v>2001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1699</v>
      </c>
      <c r="F1473" s="12" t="s">
        <v>1478</v>
      </c>
      <c r="G1473" s="15" t="s">
        <v>2997</v>
      </c>
      <c r="H1473" s="10" t="s">
        <v>9</v>
      </c>
      <c r="I1473" s="12" t="s">
        <v>2832</v>
      </c>
      <c r="J1473" s="9">
        <f t="shared" si="48"/>
        <v>2000</v>
      </c>
      <c r="K1473" s="13">
        <f t="shared" ca="1" si="49"/>
        <v>17</v>
      </c>
      <c r="L1473">
        <v>2000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1700</v>
      </c>
      <c r="F1474" s="12" t="s">
        <v>1479</v>
      </c>
      <c r="G1474" s="15" t="s">
        <v>2997</v>
      </c>
      <c r="H1474" s="10" t="s">
        <v>9</v>
      </c>
      <c r="I1474" s="12" t="s">
        <v>2833</v>
      </c>
      <c r="J1474" s="9">
        <f t="shared" si="48"/>
        <v>2001</v>
      </c>
      <c r="K1474" s="13">
        <f t="shared" ca="1" si="49"/>
        <v>16</v>
      </c>
      <c r="L1474">
        <v>2001</v>
      </c>
      <c r="N1474" s="20"/>
    </row>
    <row r="1475" spans="1:14" ht="22.5" hidden="1" customHeight="1" x14ac:dyDescent="0.25">
      <c r="A1475" s="17" t="s">
        <v>3001</v>
      </c>
      <c r="B1475" s="17"/>
      <c r="C1475" s="10">
        <v>11</v>
      </c>
      <c r="D1475" s="10" t="s">
        <v>1679</v>
      </c>
      <c r="E1475" s="11" t="s">
        <v>1701</v>
      </c>
      <c r="F1475" s="12" t="s">
        <v>1480</v>
      </c>
      <c r="G1475" s="15" t="s">
        <v>2997</v>
      </c>
      <c r="H1475" s="10" t="s">
        <v>9</v>
      </c>
      <c r="I1475" s="12" t="s">
        <v>2834</v>
      </c>
      <c r="J1475" s="9">
        <f t="shared" si="48"/>
        <v>2001</v>
      </c>
      <c r="K1475" s="13">
        <f t="shared" ca="1" si="49"/>
        <v>16</v>
      </c>
      <c r="L1475">
        <v>2001</v>
      </c>
      <c r="N1475" s="20"/>
    </row>
    <row r="1476" spans="1:14" ht="22.5" hidden="1" customHeight="1" x14ac:dyDescent="0.25">
      <c r="A1476" s="17"/>
      <c r="B1476" s="17"/>
      <c r="C1476" s="10">
        <v>11</v>
      </c>
      <c r="D1476" s="10" t="s">
        <v>1679</v>
      </c>
      <c r="E1476" s="11" t="s">
        <v>1702</v>
      </c>
      <c r="F1476" s="12" t="s">
        <v>1481</v>
      </c>
      <c r="G1476" s="15" t="s">
        <v>2997</v>
      </c>
      <c r="H1476" s="10" t="s">
        <v>8</v>
      </c>
      <c r="I1476" s="12" t="s">
        <v>2835</v>
      </c>
      <c r="J1476" s="9">
        <f t="shared" si="48"/>
        <v>2001</v>
      </c>
      <c r="K1476" s="13">
        <f t="shared" ca="1" si="49"/>
        <v>16</v>
      </c>
      <c r="L1476">
        <v>2001</v>
      </c>
      <c r="N1476" s="20"/>
    </row>
    <row r="1477" spans="1:14" ht="22.5" hidden="1" customHeight="1" x14ac:dyDescent="0.25">
      <c r="A1477" s="17" t="s">
        <v>3001</v>
      </c>
      <c r="B1477" s="17"/>
      <c r="C1477" s="10">
        <v>11</v>
      </c>
      <c r="D1477" s="10" t="s">
        <v>1679</v>
      </c>
      <c r="E1477" s="11" t="s">
        <v>1703</v>
      </c>
      <c r="F1477" s="12" t="s">
        <v>1482</v>
      </c>
      <c r="G1477" s="15" t="s">
        <v>2997</v>
      </c>
      <c r="H1477" s="10" t="s">
        <v>8</v>
      </c>
      <c r="I1477" s="12" t="s">
        <v>2772</v>
      </c>
      <c r="J1477" s="9">
        <f t="shared" ref="J1477:J1540" si="50">YEAR(I1477)</f>
        <v>2001</v>
      </c>
      <c r="K1477" s="13">
        <f t="shared" ref="K1477:K1540" ca="1" si="51">(YEAR(NOW())-YEAR(I1477))</f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1679</v>
      </c>
      <c r="E1478" s="11" t="s">
        <v>1704</v>
      </c>
      <c r="F1478" s="12" t="s">
        <v>1483</v>
      </c>
      <c r="G1478" s="15" t="s">
        <v>2997</v>
      </c>
      <c r="H1478" s="10" t="s">
        <v>9</v>
      </c>
      <c r="I1478" s="12" t="s">
        <v>2836</v>
      </c>
      <c r="J1478" s="9">
        <f t="shared" si="50"/>
        <v>2001</v>
      </c>
      <c r="K1478" s="13">
        <f t="shared" ca="1" si="51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1681</v>
      </c>
      <c r="F1479" s="12" t="s">
        <v>1484</v>
      </c>
      <c r="G1479" s="15" t="s">
        <v>2997</v>
      </c>
      <c r="H1479" s="10" t="s">
        <v>9</v>
      </c>
      <c r="I1479" s="12" t="s">
        <v>2837</v>
      </c>
      <c r="J1479" s="9">
        <f t="shared" si="50"/>
        <v>2001</v>
      </c>
      <c r="K1479" s="13">
        <f t="shared" ca="1" si="51"/>
        <v>16</v>
      </c>
      <c r="L1479">
        <v>2001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1682</v>
      </c>
      <c r="F1480" s="12" t="s">
        <v>1485</v>
      </c>
      <c r="G1480" s="15" t="s">
        <v>2996</v>
      </c>
      <c r="H1480" s="10" t="s">
        <v>9</v>
      </c>
      <c r="I1480" s="12" t="s">
        <v>2838</v>
      </c>
      <c r="J1480" s="9">
        <f t="shared" si="50"/>
        <v>1999</v>
      </c>
      <c r="K1480" s="13">
        <f t="shared" ca="1" si="51"/>
        <v>18</v>
      </c>
      <c r="L1480">
        <v>1999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1683</v>
      </c>
      <c r="F1481" s="12" t="s">
        <v>1486</v>
      </c>
      <c r="G1481" s="15" t="s">
        <v>2997</v>
      </c>
      <c r="H1481" s="10" t="s">
        <v>9</v>
      </c>
      <c r="I1481" s="12" t="s">
        <v>2839</v>
      </c>
      <c r="J1481" s="9">
        <f t="shared" si="50"/>
        <v>2001</v>
      </c>
      <c r="K1481" s="13">
        <f t="shared" ca="1" si="51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1684</v>
      </c>
      <c r="F1482" s="12" t="s">
        <v>1487</v>
      </c>
      <c r="G1482" s="15" t="s">
        <v>2997</v>
      </c>
      <c r="H1482" s="10" t="s">
        <v>9</v>
      </c>
      <c r="I1482" s="12" t="s">
        <v>2708</v>
      </c>
      <c r="J1482" s="9">
        <f t="shared" si="50"/>
        <v>2001</v>
      </c>
      <c r="K1482" s="13">
        <f t="shared" ca="1" si="51"/>
        <v>16</v>
      </c>
      <c r="L1482">
        <v>2001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1685</v>
      </c>
      <c r="F1483" s="12" t="s">
        <v>1488</v>
      </c>
      <c r="G1483" s="15" t="s">
        <v>2997</v>
      </c>
      <c r="H1483" s="10" t="s">
        <v>9</v>
      </c>
      <c r="I1483" s="12" t="s">
        <v>2840</v>
      </c>
      <c r="J1483" s="9">
        <f t="shared" si="50"/>
        <v>2000</v>
      </c>
      <c r="K1483" s="13">
        <f t="shared" ca="1" si="51"/>
        <v>17</v>
      </c>
      <c r="L1483">
        <v>2000</v>
      </c>
      <c r="N1483" s="20"/>
    </row>
    <row r="1484" spans="1:14" ht="22.5" hidden="1" customHeight="1" x14ac:dyDescent="0.25">
      <c r="A1484" s="17"/>
      <c r="B1484" s="17"/>
      <c r="C1484" s="10">
        <v>11</v>
      </c>
      <c r="D1484" s="10" t="s">
        <v>1677</v>
      </c>
      <c r="E1484" s="11" t="s">
        <v>1686</v>
      </c>
      <c r="F1484" s="12" t="s">
        <v>1489</v>
      </c>
      <c r="G1484" s="15" t="s">
        <v>2997</v>
      </c>
      <c r="H1484" s="10" t="s">
        <v>9</v>
      </c>
      <c r="I1484" s="12" t="s">
        <v>2841</v>
      </c>
      <c r="J1484" s="9">
        <f t="shared" si="50"/>
        <v>2000</v>
      </c>
      <c r="K1484" s="13">
        <f t="shared" ca="1" si="51"/>
        <v>17</v>
      </c>
      <c r="L1484">
        <v>2000</v>
      </c>
      <c r="N1484" s="20"/>
    </row>
    <row r="1485" spans="1:14" ht="22.5" hidden="1" customHeight="1" x14ac:dyDescent="0.25">
      <c r="A1485" s="17" t="s">
        <v>3001</v>
      </c>
      <c r="B1485" s="17"/>
      <c r="C1485" s="10">
        <v>11</v>
      </c>
      <c r="D1485" s="10" t="s">
        <v>1677</v>
      </c>
      <c r="E1485" s="11" t="s">
        <v>1687</v>
      </c>
      <c r="F1485" s="12" t="s">
        <v>1490</v>
      </c>
      <c r="G1485" s="15" t="s">
        <v>2997</v>
      </c>
      <c r="H1485" s="10" t="s">
        <v>8</v>
      </c>
      <c r="I1485" s="12" t="s">
        <v>2842</v>
      </c>
      <c r="J1485" s="9">
        <f t="shared" si="50"/>
        <v>2000</v>
      </c>
      <c r="K1485" s="13">
        <f t="shared" ca="1" si="51"/>
        <v>17</v>
      </c>
      <c r="L1485">
        <v>2000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1688</v>
      </c>
      <c r="F1486" s="12" t="s">
        <v>1491</v>
      </c>
      <c r="G1486" s="15" t="s">
        <v>2997</v>
      </c>
      <c r="H1486" s="10" t="s">
        <v>9</v>
      </c>
      <c r="I1486" s="12" t="s">
        <v>2843</v>
      </c>
      <c r="J1486" s="9">
        <f t="shared" si="50"/>
        <v>2001</v>
      </c>
      <c r="K1486" s="13">
        <f t="shared" ca="1" si="51"/>
        <v>16</v>
      </c>
      <c r="L1486">
        <v>2001</v>
      </c>
      <c r="N1486" s="20"/>
    </row>
    <row r="1487" spans="1:14" ht="22.5" hidden="1" customHeight="1" x14ac:dyDescent="0.25">
      <c r="A1487" s="17"/>
      <c r="B1487" s="17"/>
      <c r="C1487" s="10">
        <v>11</v>
      </c>
      <c r="D1487" s="10" t="s">
        <v>1677</v>
      </c>
      <c r="E1487" s="11" t="s">
        <v>1689</v>
      </c>
      <c r="F1487" s="12" t="s">
        <v>1492</v>
      </c>
      <c r="G1487" s="15" t="s">
        <v>2996</v>
      </c>
      <c r="H1487" s="10" t="s">
        <v>9</v>
      </c>
      <c r="I1487" s="12" t="s">
        <v>2844</v>
      </c>
      <c r="J1487" s="9">
        <f t="shared" si="50"/>
        <v>1999</v>
      </c>
      <c r="K1487" s="13">
        <f t="shared" ca="1" si="51"/>
        <v>18</v>
      </c>
      <c r="L1487">
        <v>1999</v>
      </c>
      <c r="N1487" s="20"/>
    </row>
    <row r="1488" spans="1:14" ht="22.5" hidden="1" customHeight="1" x14ac:dyDescent="0.25">
      <c r="A1488" s="17" t="s">
        <v>3001</v>
      </c>
      <c r="B1488" s="17"/>
      <c r="C1488" s="10">
        <v>11</v>
      </c>
      <c r="D1488" s="10" t="s">
        <v>1677</v>
      </c>
      <c r="E1488" s="11" t="s">
        <v>1690</v>
      </c>
      <c r="F1488" s="12" t="s">
        <v>1493</v>
      </c>
      <c r="G1488" s="15" t="s">
        <v>2997</v>
      </c>
      <c r="H1488" s="10" t="s">
        <v>8</v>
      </c>
      <c r="I1488" s="12" t="s">
        <v>2845</v>
      </c>
      <c r="J1488" s="9">
        <f t="shared" si="50"/>
        <v>2000</v>
      </c>
      <c r="K1488" s="13">
        <f t="shared" ca="1" si="51"/>
        <v>17</v>
      </c>
      <c r="L1488">
        <v>2000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1691</v>
      </c>
      <c r="F1489" s="12" t="s">
        <v>1494</v>
      </c>
      <c r="G1489" s="15" t="s">
        <v>2997</v>
      </c>
      <c r="H1489" s="10" t="s">
        <v>8</v>
      </c>
      <c r="I1489" s="12" t="s">
        <v>2846</v>
      </c>
      <c r="J1489" s="9">
        <f t="shared" si="50"/>
        <v>2001</v>
      </c>
      <c r="K1489" s="13">
        <f t="shared" ca="1" si="51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1692</v>
      </c>
      <c r="F1490" s="12" t="s">
        <v>1495</v>
      </c>
      <c r="G1490" s="15" t="s">
        <v>2997</v>
      </c>
      <c r="H1490" s="10" t="s">
        <v>8</v>
      </c>
      <c r="I1490" s="12" t="s">
        <v>2847</v>
      </c>
      <c r="J1490" s="9">
        <f t="shared" si="50"/>
        <v>2001</v>
      </c>
      <c r="K1490" s="13">
        <f t="shared" ca="1" si="51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1693</v>
      </c>
      <c r="F1491" s="12" t="s">
        <v>1496</v>
      </c>
      <c r="G1491" s="15" t="s">
        <v>2997</v>
      </c>
      <c r="H1491" s="10" t="s">
        <v>9</v>
      </c>
      <c r="I1491" s="12" t="s">
        <v>2829</v>
      </c>
      <c r="J1491" s="9">
        <f t="shared" si="50"/>
        <v>2001</v>
      </c>
      <c r="K1491" s="13">
        <f t="shared" ca="1" si="51"/>
        <v>16</v>
      </c>
      <c r="L1491">
        <v>2001</v>
      </c>
      <c r="N1491" s="20"/>
    </row>
    <row r="1492" spans="1:14" ht="22.5" hidden="1" customHeight="1" x14ac:dyDescent="0.25">
      <c r="A1492" s="17"/>
      <c r="B1492" s="17"/>
      <c r="C1492" s="10">
        <v>11</v>
      </c>
      <c r="D1492" s="10" t="s">
        <v>1677</v>
      </c>
      <c r="E1492" s="11" t="s">
        <v>1694</v>
      </c>
      <c r="F1492" s="12" t="s">
        <v>1497</v>
      </c>
      <c r="G1492" s="15" t="s">
        <v>2997</v>
      </c>
      <c r="H1492" s="10" t="s">
        <v>8</v>
      </c>
      <c r="I1492" s="12" t="s">
        <v>2848</v>
      </c>
      <c r="J1492" s="9">
        <f t="shared" si="50"/>
        <v>2000</v>
      </c>
      <c r="K1492" s="13">
        <f t="shared" ca="1" si="51"/>
        <v>17</v>
      </c>
      <c r="L1492">
        <v>2000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1695</v>
      </c>
      <c r="F1493" s="12" t="s">
        <v>1498</v>
      </c>
      <c r="G1493" s="15" t="s">
        <v>2997</v>
      </c>
      <c r="H1493" s="10" t="s">
        <v>8</v>
      </c>
      <c r="I1493" s="12" t="s">
        <v>2549</v>
      </c>
      <c r="J1493" s="9">
        <f t="shared" si="50"/>
        <v>2001</v>
      </c>
      <c r="K1493" s="13">
        <f t="shared" ca="1" si="51"/>
        <v>16</v>
      </c>
      <c r="L1493">
        <v>2001</v>
      </c>
      <c r="N1493" s="20"/>
    </row>
    <row r="1494" spans="1:14" ht="22.5" hidden="1" customHeight="1" x14ac:dyDescent="0.25">
      <c r="A1494" s="17" t="s">
        <v>3001</v>
      </c>
      <c r="B1494" s="17"/>
      <c r="C1494" s="10">
        <v>11</v>
      </c>
      <c r="D1494" s="10" t="s">
        <v>1677</v>
      </c>
      <c r="E1494" s="11" t="s">
        <v>1696</v>
      </c>
      <c r="F1494" s="12" t="s">
        <v>1499</v>
      </c>
      <c r="G1494" s="15" t="s">
        <v>2997</v>
      </c>
      <c r="H1494" s="10" t="s">
        <v>8</v>
      </c>
      <c r="I1494" s="12" t="s">
        <v>2766</v>
      </c>
      <c r="J1494" s="9">
        <f t="shared" si="50"/>
        <v>2001</v>
      </c>
      <c r="K1494" s="13">
        <f t="shared" ca="1" si="51"/>
        <v>16</v>
      </c>
      <c r="L1494">
        <v>2001</v>
      </c>
      <c r="N1494" s="20"/>
    </row>
    <row r="1495" spans="1:14" ht="22.5" hidden="1" customHeight="1" x14ac:dyDescent="0.25">
      <c r="A1495" s="17"/>
      <c r="B1495" s="17"/>
      <c r="C1495" s="10">
        <v>11</v>
      </c>
      <c r="D1495" s="10" t="s">
        <v>1677</v>
      </c>
      <c r="E1495" s="11" t="s">
        <v>1697</v>
      </c>
      <c r="F1495" s="12" t="s">
        <v>1500</v>
      </c>
      <c r="G1495" s="15" t="s">
        <v>2997</v>
      </c>
      <c r="H1495" s="10" t="s">
        <v>9</v>
      </c>
      <c r="I1495" s="12" t="s">
        <v>2849</v>
      </c>
      <c r="J1495" s="9">
        <f t="shared" si="50"/>
        <v>2001</v>
      </c>
      <c r="K1495" s="13">
        <f t="shared" ca="1" si="51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1698</v>
      </c>
      <c r="F1496" s="12" t="s">
        <v>1501</v>
      </c>
      <c r="G1496" s="15" t="s">
        <v>2997</v>
      </c>
      <c r="H1496" s="10" t="s">
        <v>8</v>
      </c>
      <c r="I1496" s="12" t="s">
        <v>2813</v>
      </c>
      <c r="J1496" s="9">
        <f t="shared" si="50"/>
        <v>2001</v>
      </c>
      <c r="K1496" s="13">
        <f t="shared" ca="1" si="51"/>
        <v>16</v>
      </c>
      <c r="L1496">
        <v>2001</v>
      </c>
      <c r="N1496" s="20"/>
    </row>
    <row r="1497" spans="1:14" ht="22.5" hidden="1" customHeight="1" x14ac:dyDescent="0.25">
      <c r="A1497" s="17" t="s">
        <v>3001</v>
      </c>
      <c r="B1497" s="17"/>
      <c r="C1497" s="10">
        <v>11</v>
      </c>
      <c r="D1497" s="10" t="s">
        <v>1677</v>
      </c>
      <c r="E1497" s="11" t="s">
        <v>1699</v>
      </c>
      <c r="F1497" s="12" t="s">
        <v>1502</v>
      </c>
      <c r="G1497" s="15" t="s">
        <v>2997</v>
      </c>
      <c r="H1497" s="10" t="s">
        <v>8</v>
      </c>
      <c r="I1497" s="12" t="s">
        <v>2850</v>
      </c>
      <c r="J1497" s="9">
        <f t="shared" si="50"/>
        <v>2001</v>
      </c>
      <c r="K1497" s="13">
        <f t="shared" ca="1" si="51"/>
        <v>16</v>
      </c>
      <c r="L1497">
        <v>2001</v>
      </c>
      <c r="N1497" s="20"/>
    </row>
    <row r="1498" spans="1:14" ht="22.5" hidden="1" customHeight="1" x14ac:dyDescent="0.25">
      <c r="A1498" s="17"/>
      <c r="B1498" s="17"/>
      <c r="C1498" s="10">
        <v>11</v>
      </c>
      <c r="D1498" s="10" t="s">
        <v>1677</v>
      </c>
      <c r="E1498" s="11" t="s">
        <v>1700</v>
      </c>
      <c r="F1498" s="12" t="s">
        <v>1503</v>
      </c>
      <c r="G1498" s="15" t="s">
        <v>2997</v>
      </c>
      <c r="H1498" s="10" t="s">
        <v>9</v>
      </c>
      <c r="I1498" s="12" t="s">
        <v>2851</v>
      </c>
      <c r="J1498" s="9">
        <f t="shared" si="50"/>
        <v>2000</v>
      </c>
      <c r="K1498" s="13">
        <f t="shared" ca="1" si="51"/>
        <v>17</v>
      </c>
      <c r="L1498">
        <v>2000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1681</v>
      </c>
      <c r="F1499" s="12" t="s">
        <v>1504</v>
      </c>
      <c r="G1499" s="15" t="s">
        <v>2996</v>
      </c>
      <c r="H1499" s="10" t="s">
        <v>9</v>
      </c>
      <c r="I1499" s="12" t="s">
        <v>2852</v>
      </c>
      <c r="J1499" s="9">
        <f t="shared" si="50"/>
        <v>1999</v>
      </c>
      <c r="K1499" s="13">
        <f t="shared" ca="1" si="51"/>
        <v>18</v>
      </c>
      <c r="L1499">
        <v>1999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1682</v>
      </c>
      <c r="F1500" s="12" t="s">
        <v>1505</v>
      </c>
      <c r="G1500" s="15" t="s">
        <v>2996</v>
      </c>
      <c r="H1500" s="10" t="s">
        <v>9</v>
      </c>
      <c r="I1500" s="12" t="s">
        <v>2853</v>
      </c>
      <c r="J1500" s="9">
        <f t="shared" si="50"/>
        <v>1998</v>
      </c>
      <c r="K1500" s="13">
        <f t="shared" ca="1" si="51"/>
        <v>19</v>
      </c>
      <c r="L1500">
        <v>1998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1683</v>
      </c>
      <c r="F1501" s="12" t="s">
        <v>1506</v>
      </c>
      <c r="G1501" s="15" t="s">
        <v>2997</v>
      </c>
      <c r="H1501" s="10" t="s">
        <v>9</v>
      </c>
      <c r="I1501" s="12" t="s">
        <v>2854</v>
      </c>
      <c r="J1501" s="9">
        <f t="shared" si="50"/>
        <v>2000</v>
      </c>
      <c r="K1501" s="13">
        <f t="shared" ca="1" si="51"/>
        <v>17</v>
      </c>
      <c r="L1501">
        <v>2000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1684</v>
      </c>
      <c r="F1502" s="12" t="s">
        <v>1507</v>
      </c>
      <c r="G1502" s="15" t="s">
        <v>2996</v>
      </c>
      <c r="H1502" s="10" t="s">
        <v>9</v>
      </c>
      <c r="I1502" s="12" t="s">
        <v>2855</v>
      </c>
      <c r="J1502" s="9">
        <f t="shared" si="50"/>
        <v>1999</v>
      </c>
      <c r="K1502" s="13">
        <f t="shared" ca="1" si="51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1685</v>
      </c>
      <c r="F1503" s="12" t="s">
        <v>1508</v>
      </c>
      <c r="G1503" s="15" t="s">
        <v>2996</v>
      </c>
      <c r="H1503" s="10" t="s">
        <v>8</v>
      </c>
      <c r="I1503" s="12" t="s">
        <v>2856</v>
      </c>
      <c r="J1503" s="9">
        <f t="shared" si="50"/>
        <v>1999</v>
      </c>
      <c r="K1503" s="13">
        <f t="shared" ca="1" si="51"/>
        <v>18</v>
      </c>
      <c r="L1503">
        <v>1999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1686</v>
      </c>
      <c r="F1504" s="12" t="s">
        <v>1509</v>
      </c>
      <c r="G1504" s="15" t="s">
        <v>2997</v>
      </c>
      <c r="H1504" s="10" t="s">
        <v>9</v>
      </c>
      <c r="I1504" s="12" t="s">
        <v>2857</v>
      </c>
      <c r="J1504" s="9">
        <f t="shared" si="50"/>
        <v>2000</v>
      </c>
      <c r="K1504" s="13">
        <f t="shared" ca="1" si="51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1687</v>
      </c>
      <c r="F1505" s="12" t="s">
        <v>1510</v>
      </c>
      <c r="G1505" s="15" t="s">
        <v>2997</v>
      </c>
      <c r="H1505" s="10" t="s">
        <v>9</v>
      </c>
      <c r="I1505" s="12" t="s">
        <v>2858</v>
      </c>
      <c r="J1505" s="9">
        <f t="shared" si="50"/>
        <v>2000</v>
      </c>
      <c r="K1505" s="13">
        <f t="shared" ca="1" si="51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1688</v>
      </c>
      <c r="F1506" s="12" t="s">
        <v>1511</v>
      </c>
      <c r="G1506" s="15" t="s">
        <v>2997</v>
      </c>
      <c r="H1506" s="10" t="s">
        <v>9</v>
      </c>
      <c r="I1506" s="12" t="s">
        <v>2841</v>
      </c>
      <c r="J1506" s="9">
        <f t="shared" si="50"/>
        <v>2000</v>
      </c>
      <c r="K1506" s="13">
        <f t="shared" ca="1" si="51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1689</v>
      </c>
      <c r="F1507" s="12" t="s">
        <v>1512</v>
      </c>
      <c r="G1507" s="15" t="s">
        <v>2997</v>
      </c>
      <c r="H1507" s="10" t="s">
        <v>8</v>
      </c>
      <c r="I1507" s="12" t="s">
        <v>2859</v>
      </c>
      <c r="J1507" s="9">
        <f t="shared" si="50"/>
        <v>2000</v>
      </c>
      <c r="K1507" s="13">
        <f t="shared" ca="1" si="51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1690</v>
      </c>
      <c r="F1508" s="12" t="s">
        <v>1513</v>
      </c>
      <c r="G1508" s="15" t="s">
        <v>2997</v>
      </c>
      <c r="H1508" s="10" t="s">
        <v>9</v>
      </c>
      <c r="I1508" s="12" t="s">
        <v>2860</v>
      </c>
      <c r="J1508" s="9">
        <f t="shared" si="50"/>
        <v>2000</v>
      </c>
      <c r="K1508" s="13">
        <f t="shared" ca="1" si="51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1691</v>
      </c>
      <c r="F1509" s="12" t="s">
        <v>1514</v>
      </c>
      <c r="G1509" s="15" t="s">
        <v>2997</v>
      </c>
      <c r="H1509" s="10" t="s">
        <v>9</v>
      </c>
      <c r="I1509" s="12" t="s">
        <v>2861</v>
      </c>
      <c r="J1509" s="9">
        <f t="shared" si="50"/>
        <v>2000</v>
      </c>
      <c r="K1509" s="13">
        <f t="shared" ca="1" si="51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1692</v>
      </c>
      <c r="F1510" s="12" t="s">
        <v>1515</v>
      </c>
      <c r="G1510" s="15" t="s">
        <v>2997</v>
      </c>
      <c r="H1510" s="10" t="s">
        <v>9</v>
      </c>
      <c r="I1510" s="12" t="s">
        <v>2862</v>
      </c>
      <c r="J1510" s="9">
        <f t="shared" si="50"/>
        <v>2000</v>
      </c>
      <c r="K1510" s="13">
        <f t="shared" ca="1" si="51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1693</v>
      </c>
      <c r="F1511" s="12" t="s">
        <v>1516</v>
      </c>
      <c r="G1511" s="15" t="s">
        <v>2997</v>
      </c>
      <c r="H1511" s="10" t="s">
        <v>9</v>
      </c>
      <c r="I1511" s="12" t="s">
        <v>2863</v>
      </c>
      <c r="J1511" s="9">
        <f t="shared" si="50"/>
        <v>2000</v>
      </c>
      <c r="K1511" s="13">
        <f t="shared" ca="1" si="51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1694</v>
      </c>
      <c r="F1512" s="12" t="s">
        <v>1517</v>
      </c>
      <c r="G1512" s="15" t="s">
        <v>2997</v>
      </c>
      <c r="H1512" s="10" t="s">
        <v>8</v>
      </c>
      <c r="I1512" s="12" t="s">
        <v>2864</v>
      </c>
      <c r="J1512" s="9">
        <f t="shared" si="50"/>
        <v>2000</v>
      </c>
      <c r="K1512" s="13">
        <f t="shared" ca="1" si="51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1680</v>
      </c>
      <c r="E1513" s="11" t="s">
        <v>1695</v>
      </c>
      <c r="F1513" s="12" t="s">
        <v>1518</v>
      </c>
      <c r="G1513" s="15" t="s">
        <v>2997</v>
      </c>
      <c r="H1513" s="10" t="s">
        <v>9</v>
      </c>
      <c r="I1513" s="12" t="s">
        <v>2865</v>
      </c>
      <c r="J1513" s="9">
        <f t="shared" si="50"/>
        <v>2000</v>
      </c>
      <c r="K1513" s="13">
        <f t="shared" ca="1" si="51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1681</v>
      </c>
      <c r="F1514" s="12" t="s">
        <v>1519</v>
      </c>
      <c r="G1514" s="15" t="s">
        <v>2997</v>
      </c>
      <c r="H1514" s="10" t="s">
        <v>8</v>
      </c>
      <c r="I1514" s="12" t="s">
        <v>2866</v>
      </c>
      <c r="J1514" s="9">
        <f t="shared" si="50"/>
        <v>2000</v>
      </c>
      <c r="K1514" s="13">
        <f t="shared" ca="1" si="51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1682</v>
      </c>
      <c r="F1515" s="12" t="s">
        <v>1520</v>
      </c>
      <c r="G1515" s="15" t="s">
        <v>2997</v>
      </c>
      <c r="H1515" s="10" t="s">
        <v>8</v>
      </c>
      <c r="I1515" s="12" t="s">
        <v>2867</v>
      </c>
      <c r="J1515" s="9">
        <f t="shared" si="50"/>
        <v>2000</v>
      </c>
      <c r="K1515" s="13">
        <f t="shared" ca="1" si="51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1683</v>
      </c>
      <c r="F1516" s="12" t="s">
        <v>1521</v>
      </c>
      <c r="G1516" s="15" t="s">
        <v>2997</v>
      </c>
      <c r="H1516" s="10" t="s">
        <v>9</v>
      </c>
      <c r="I1516" s="12" t="s">
        <v>2868</v>
      </c>
      <c r="J1516" s="9">
        <f t="shared" si="50"/>
        <v>2000</v>
      </c>
      <c r="K1516" s="13">
        <f t="shared" ca="1" si="51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1684</v>
      </c>
      <c r="F1517" s="12" t="s">
        <v>1522</v>
      </c>
      <c r="G1517" s="15" t="s">
        <v>2997</v>
      </c>
      <c r="H1517" s="10" t="s">
        <v>8</v>
      </c>
      <c r="I1517" s="12" t="s">
        <v>2869</v>
      </c>
      <c r="J1517" s="9">
        <f t="shared" si="50"/>
        <v>2000</v>
      </c>
      <c r="K1517" s="13">
        <f t="shared" ca="1" si="51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1685</v>
      </c>
      <c r="F1518" s="12" t="s">
        <v>1523</v>
      </c>
      <c r="G1518" s="15" t="s">
        <v>2997</v>
      </c>
      <c r="H1518" s="10" t="s">
        <v>9</v>
      </c>
      <c r="I1518" s="12" t="s">
        <v>2870</v>
      </c>
      <c r="J1518" s="9">
        <f t="shared" si="50"/>
        <v>2000</v>
      </c>
      <c r="K1518" s="13">
        <f t="shared" ca="1" si="51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1686</v>
      </c>
      <c r="F1519" s="12" t="s">
        <v>1524</v>
      </c>
      <c r="G1519" s="15" t="s">
        <v>2997</v>
      </c>
      <c r="H1519" s="10" t="s">
        <v>8</v>
      </c>
      <c r="I1519" s="12" t="s">
        <v>2871</v>
      </c>
      <c r="J1519" s="9">
        <f t="shared" si="50"/>
        <v>2000</v>
      </c>
      <c r="K1519" s="13">
        <f t="shared" ca="1" si="51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1687</v>
      </c>
      <c r="F1520" s="12" t="s">
        <v>1525</v>
      </c>
      <c r="G1520" s="15" t="s">
        <v>2997</v>
      </c>
      <c r="H1520" s="10" t="s">
        <v>8</v>
      </c>
      <c r="I1520" s="12" t="s">
        <v>2872</v>
      </c>
      <c r="J1520" s="9">
        <f t="shared" si="50"/>
        <v>2000</v>
      </c>
      <c r="K1520" s="13">
        <f t="shared" ca="1" si="51"/>
        <v>17</v>
      </c>
      <c r="L1520">
        <v>2000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1688</v>
      </c>
      <c r="F1521" s="12" t="s">
        <v>1526</v>
      </c>
      <c r="G1521" s="15" t="s">
        <v>2996</v>
      </c>
      <c r="H1521" s="10" t="s">
        <v>8</v>
      </c>
      <c r="I1521" s="12" t="s">
        <v>2873</v>
      </c>
      <c r="J1521" s="9">
        <f t="shared" si="50"/>
        <v>1999</v>
      </c>
      <c r="K1521" s="13">
        <f t="shared" ca="1" si="51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1689</v>
      </c>
      <c r="F1522" s="12" t="s">
        <v>1527</v>
      </c>
      <c r="G1522" s="15" t="s">
        <v>2996</v>
      </c>
      <c r="H1522" s="10" t="s">
        <v>8</v>
      </c>
      <c r="I1522" s="12" t="s">
        <v>2874</v>
      </c>
      <c r="J1522" s="9">
        <f t="shared" si="50"/>
        <v>1999</v>
      </c>
      <c r="K1522" s="13">
        <f t="shared" ca="1" si="51"/>
        <v>18</v>
      </c>
      <c r="L1522">
        <v>1999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1690</v>
      </c>
      <c r="F1523" s="12" t="s">
        <v>1528</v>
      </c>
      <c r="G1523" s="15" t="s">
        <v>2997</v>
      </c>
      <c r="H1523" s="10" t="s">
        <v>8</v>
      </c>
      <c r="I1523" s="12" t="s">
        <v>2875</v>
      </c>
      <c r="J1523" s="9">
        <f t="shared" si="50"/>
        <v>2000</v>
      </c>
      <c r="K1523" s="13">
        <f t="shared" ca="1" si="51"/>
        <v>17</v>
      </c>
      <c r="L1523">
        <v>2000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1691</v>
      </c>
      <c r="F1524" s="12" t="s">
        <v>1529</v>
      </c>
      <c r="G1524" s="15" t="s">
        <v>2996</v>
      </c>
      <c r="H1524" s="10" t="s">
        <v>8</v>
      </c>
      <c r="I1524" s="12" t="s">
        <v>2876</v>
      </c>
      <c r="J1524" s="9">
        <f t="shared" si="50"/>
        <v>1999</v>
      </c>
      <c r="K1524" s="13">
        <f t="shared" ca="1" si="51"/>
        <v>18</v>
      </c>
      <c r="L1524">
        <v>1999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1692</v>
      </c>
      <c r="F1525" s="12" t="s">
        <v>1530</v>
      </c>
      <c r="G1525" s="15" t="s">
        <v>2997</v>
      </c>
      <c r="H1525" s="10" t="s">
        <v>8</v>
      </c>
      <c r="I1525" s="12" t="s">
        <v>2877</v>
      </c>
      <c r="J1525" s="9">
        <f t="shared" si="50"/>
        <v>2000</v>
      </c>
      <c r="K1525" s="13">
        <f t="shared" ca="1" si="51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1693</v>
      </c>
      <c r="F1526" s="12" t="s">
        <v>1531</v>
      </c>
      <c r="G1526" s="15" t="s">
        <v>2997</v>
      </c>
      <c r="H1526" s="10" t="s">
        <v>9</v>
      </c>
      <c r="I1526" s="12" t="s">
        <v>2878</v>
      </c>
      <c r="J1526" s="9">
        <f t="shared" si="50"/>
        <v>2000</v>
      </c>
      <c r="K1526" s="13">
        <f t="shared" ca="1" si="51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1694</v>
      </c>
      <c r="F1527" s="12" t="s">
        <v>1532</v>
      </c>
      <c r="G1527" s="15" t="s">
        <v>2997</v>
      </c>
      <c r="H1527" s="10" t="s">
        <v>8</v>
      </c>
      <c r="I1527" s="12" t="s">
        <v>2879</v>
      </c>
      <c r="J1527" s="9">
        <f t="shared" si="50"/>
        <v>2000</v>
      </c>
      <c r="K1527" s="13">
        <f t="shared" ca="1" si="51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1695</v>
      </c>
      <c r="F1528" s="12" t="s">
        <v>1533</v>
      </c>
      <c r="G1528" s="15" t="s">
        <v>2997</v>
      </c>
      <c r="H1528" s="10" t="s">
        <v>8</v>
      </c>
      <c r="I1528" s="12" t="s">
        <v>2880</v>
      </c>
      <c r="J1528" s="9">
        <f t="shared" si="50"/>
        <v>2000</v>
      </c>
      <c r="K1528" s="13">
        <f t="shared" ca="1" si="51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1696</v>
      </c>
      <c r="F1529" s="12" t="s">
        <v>1534</v>
      </c>
      <c r="G1529" s="15" t="s">
        <v>2997</v>
      </c>
      <c r="H1529" s="10" t="s">
        <v>8</v>
      </c>
      <c r="I1529" s="12" t="s">
        <v>2881</v>
      </c>
      <c r="J1529" s="9">
        <f t="shared" si="50"/>
        <v>2000</v>
      </c>
      <c r="K1529" s="13">
        <f t="shared" ca="1" si="51"/>
        <v>17</v>
      </c>
      <c r="L1529">
        <v>2000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1697</v>
      </c>
      <c r="F1530" s="12" t="s">
        <v>1535</v>
      </c>
      <c r="G1530" s="15" t="s">
        <v>2996</v>
      </c>
      <c r="H1530" s="10" t="s">
        <v>8</v>
      </c>
      <c r="I1530" s="12" t="s">
        <v>2882</v>
      </c>
      <c r="J1530" s="9">
        <f t="shared" si="50"/>
        <v>1999</v>
      </c>
      <c r="K1530" s="13">
        <f t="shared" ca="1" si="51"/>
        <v>18</v>
      </c>
      <c r="L1530">
        <v>1999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1698</v>
      </c>
      <c r="F1531" s="12" t="s">
        <v>1536</v>
      </c>
      <c r="G1531" s="15" t="s">
        <v>2997</v>
      </c>
      <c r="H1531" s="10" t="s">
        <v>9</v>
      </c>
      <c r="I1531" s="12" t="s">
        <v>2883</v>
      </c>
      <c r="J1531" s="9">
        <f t="shared" si="50"/>
        <v>2000</v>
      </c>
      <c r="K1531" s="13">
        <f t="shared" ca="1" si="51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1699</v>
      </c>
      <c r="F1532" s="12" t="s">
        <v>1537</v>
      </c>
      <c r="G1532" s="15" t="s">
        <v>2997</v>
      </c>
      <c r="H1532" s="10" t="s">
        <v>9</v>
      </c>
      <c r="I1532" s="12" t="s">
        <v>2884</v>
      </c>
      <c r="J1532" s="9">
        <f t="shared" si="50"/>
        <v>2000</v>
      </c>
      <c r="K1532" s="13">
        <f t="shared" ca="1" si="51"/>
        <v>17</v>
      </c>
      <c r="L1532">
        <v>2000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1700</v>
      </c>
      <c r="F1533" s="12" t="s">
        <v>1538</v>
      </c>
      <c r="G1533" s="15" t="s">
        <v>2996</v>
      </c>
      <c r="H1533" s="10" t="s">
        <v>8</v>
      </c>
      <c r="I1533" s="12" t="s">
        <v>2885</v>
      </c>
      <c r="J1533" s="9">
        <f t="shared" si="50"/>
        <v>1999</v>
      </c>
      <c r="K1533" s="13">
        <f t="shared" ca="1" si="51"/>
        <v>18</v>
      </c>
      <c r="L1533">
        <v>1999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1701</v>
      </c>
      <c r="F1534" s="12" t="s">
        <v>1539</v>
      </c>
      <c r="G1534" s="15" t="s">
        <v>2997</v>
      </c>
      <c r="H1534" s="10" t="s">
        <v>8</v>
      </c>
      <c r="I1534" s="12" t="s">
        <v>2886</v>
      </c>
      <c r="J1534" s="9">
        <f t="shared" si="50"/>
        <v>2000</v>
      </c>
      <c r="K1534" s="13">
        <f t="shared" ca="1" si="51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1702</v>
      </c>
      <c r="F1535" s="12" t="s">
        <v>1540</v>
      </c>
      <c r="G1535" s="15" t="s">
        <v>2997</v>
      </c>
      <c r="H1535" s="10" t="s">
        <v>8</v>
      </c>
      <c r="I1535" s="12" t="s">
        <v>2887</v>
      </c>
      <c r="J1535" s="9">
        <f t="shared" si="50"/>
        <v>2000</v>
      </c>
      <c r="K1535" s="13">
        <f t="shared" ca="1" si="51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1703</v>
      </c>
      <c r="F1536" s="12" t="s">
        <v>1541</v>
      </c>
      <c r="G1536" s="15" t="s">
        <v>2997</v>
      </c>
      <c r="H1536" s="10" t="s">
        <v>8</v>
      </c>
      <c r="I1536" s="12" t="s">
        <v>2888</v>
      </c>
      <c r="J1536" s="9">
        <f t="shared" si="50"/>
        <v>2000</v>
      </c>
      <c r="K1536" s="13">
        <f t="shared" ca="1" si="51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1704</v>
      </c>
      <c r="F1537" s="12" t="s">
        <v>1542</v>
      </c>
      <c r="G1537" s="15" t="s">
        <v>2997</v>
      </c>
      <c r="H1537" s="10" t="s">
        <v>8</v>
      </c>
      <c r="I1537" s="12" t="s">
        <v>2889</v>
      </c>
      <c r="J1537" s="9">
        <f t="shared" si="50"/>
        <v>2000</v>
      </c>
      <c r="K1537" s="13">
        <f t="shared" ca="1" si="51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1705</v>
      </c>
      <c r="F1538" s="12" t="s">
        <v>1543</v>
      </c>
      <c r="G1538" s="15" t="s">
        <v>2997</v>
      </c>
      <c r="H1538" s="10" t="s">
        <v>8</v>
      </c>
      <c r="I1538" s="12" t="s">
        <v>2890</v>
      </c>
      <c r="J1538" s="9">
        <f t="shared" si="50"/>
        <v>2000</v>
      </c>
      <c r="K1538" s="13">
        <f t="shared" ca="1" si="51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1672</v>
      </c>
      <c r="E1539" s="11" t="s">
        <v>1706</v>
      </c>
      <c r="F1539" s="12" t="s">
        <v>1544</v>
      </c>
      <c r="G1539" s="15" t="s">
        <v>2997</v>
      </c>
      <c r="H1539" s="10" t="s">
        <v>8</v>
      </c>
      <c r="I1539" s="12" t="s">
        <v>2891</v>
      </c>
      <c r="J1539" s="9">
        <f t="shared" si="50"/>
        <v>2000</v>
      </c>
      <c r="K1539" s="13">
        <f t="shared" ca="1" si="51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1681</v>
      </c>
      <c r="F1540" s="12" t="s">
        <v>1545</v>
      </c>
      <c r="G1540" s="15" t="s">
        <v>2997</v>
      </c>
      <c r="H1540" s="10" t="s">
        <v>8</v>
      </c>
      <c r="I1540" s="12" t="s">
        <v>2892</v>
      </c>
      <c r="J1540" s="9">
        <f t="shared" si="50"/>
        <v>2000</v>
      </c>
      <c r="K1540" s="13">
        <f t="shared" ca="1" si="51"/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1682</v>
      </c>
      <c r="F1541" s="12" t="s">
        <v>1546</v>
      </c>
      <c r="G1541" s="15" t="s">
        <v>2997</v>
      </c>
      <c r="H1541" s="10" t="s">
        <v>9</v>
      </c>
      <c r="I1541" s="12" t="s">
        <v>2893</v>
      </c>
      <c r="J1541" s="9">
        <f t="shared" ref="J1541:J1604" si="52">YEAR(I1541)</f>
        <v>2000</v>
      </c>
      <c r="K1541" s="13">
        <f t="shared" ref="K1541:K1604" ca="1" si="53">(YEAR(NOW())-YEAR(I1541))</f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1683</v>
      </c>
      <c r="F1542" s="12" t="s">
        <v>1547</v>
      </c>
      <c r="G1542" s="15" t="s">
        <v>2997</v>
      </c>
      <c r="H1542" s="10" t="s">
        <v>9</v>
      </c>
      <c r="I1542" s="12" t="s">
        <v>2894</v>
      </c>
      <c r="J1542" s="9">
        <f t="shared" si="52"/>
        <v>2000</v>
      </c>
      <c r="K1542" s="13">
        <f t="shared" ca="1" si="53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1684</v>
      </c>
      <c r="F1543" s="12" t="s">
        <v>1548</v>
      </c>
      <c r="G1543" s="15" t="s">
        <v>2997</v>
      </c>
      <c r="H1543" s="10" t="s">
        <v>9</v>
      </c>
      <c r="I1543" s="12" t="s">
        <v>2895</v>
      </c>
      <c r="J1543" s="9">
        <f t="shared" si="52"/>
        <v>2000</v>
      </c>
      <c r="K1543" s="13">
        <f t="shared" ca="1" si="53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1685</v>
      </c>
      <c r="F1544" s="12" t="s">
        <v>1549</v>
      </c>
      <c r="G1544" s="15" t="s">
        <v>2997</v>
      </c>
      <c r="H1544" s="10" t="s">
        <v>9</v>
      </c>
      <c r="I1544" s="12" t="s">
        <v>2860</v>
      </c>
      <c r="J1544" s="9">
        <f t="shared" si="52"/>
        <v>2000</v>
      </c>
      <c r="K1544" s="13">
        <f t="shared" ca="1" si="53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1686</v>
      </c>
      <c r="F1545" s="12" t="s">
        <v>1550</v>
      </c>
      <c r="G1545" s="15" t="s">
        <v>2997</v>
      </c>
      <c r="H1545" s="10" t="s">
        <v>8</v>
      </c>
      <c r="I1545" s="12" t="s">
        <v>2896</v>
      </c>
      <c r="J1545" s="9">
        <f t="shared" si="52"/>
        <v>2000</v>
      </c>
      <c r="K1545" s="13">
        <f t="shared" ca="1" si="53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1687</v>
      </c>
      <c r="F1546" s="12" t="s">
        <v>1551</v>
      </c>
      <c r="G1546" s="15" t="s">
        <v>2997</v>
      </c>
      <c r="H1546" s="10" t="s">
        <v>9</v>
      </c>
      <c r="I1546" s="12" t="s">
        <v>2897</v>
      </c>
      <c r="J1546" s="9">
        <f t="shared" si="52"/>
        <v>2000</v>
      </c>
      <c r="K1546" s="13">
        <f t="shared" ca="1" si="53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1688</v>
      </c>
      <c r="F1547" s="12" t="s">
        <v>1552</v>
      </c>
      <c r="G1547" s="15" t="s">
        <v>2997</v>
      </c>
      <c r="H1547" s="10" t="s">
        <v>8</v>
      </c>
      <c r="I1547" s="12" t="s">
        <v>2898</v>
      </c>
      <c r="J1547" s="9">
        <f t="shared" si="52"/>
        <v>2000</v>
      </c>
      <c r="K1547" s="13">
        <f t="shared" ca="1" si="53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1689</v>
      </c>
      <c r="F1548" s="12" t="s">
        <v>1553</v>
      </c>
      <c r="G1548" s="15" t="s">
        <v>2997</v>
      </c>
      <c r="H1548" s="10" t="s">
        <v>9</v>
      </c>
      <c r="I1548" s="12" t="s">
        <v>2899</v>
      </c>
      <c r="J1548" s="9">
        <f t="shared" si="52"/>
        <v>2000</v>
      </c>
      <c r="K1548" s="13">
        <f t="shared" ca="1" si="53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1690</v>
      </c>
      <c r="F1549" s="12" t="s">
        <v>1554</v>
      </c>
      <c r="G1549" s="15" t="s">
        <v>2997</v>
      </c>
      <c r="H1549" s="10" t="s">
        <v>9</v>
      </c>
      <c r="I1549" s="12" t="s">
        <v>2900</v>
      </c>
      <c r="J1549" s="9">
        <f t="shared" si="52"/>
        <v>2000</v>
      </c>
      <c r="K1549" s="13">
        <f t="shared" ca="1" si="53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1691</v>
      </c>
      <c r="F1550" s="12" t="s">
        <v>1555</v>
      </c>
      <c r="G1550" s="15" t="s">
        <v>2997</v>
      </c>
      <c r="H1550" s="10" t="s">
        <v>9</v>
      </c>
      <c r="I1550" s="12" t="s">
        <v>2726</v>
      </c>
      <c r="J1550" s="9">
        <f t="shared" si="52"/>
        <v>2000</v>
      </c>
      <c r="K1550" s="13">
        <f t="shared" ca="1" si="53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1692</v>
      </c>
      <c r="F1551" s="12" t="s">
        <v>1556</v>
      </c>
      <c r="G1551" s="15" t="s">
        <v>2997</v>
      </c>
      <c r="H1551" s="10" t="s">
        <v>8</v>
      </c>
      <c r="I1551" s="12" t="s">
        <v>2901</v>
      </c>
      <c r="J1551" s="9">
        <f t="shared" si="52"/>
        <v>2000</v>
      </c>
      <c r="K1551" s="13">
        <f t="shared" ca="1" si="53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1693</v>
      </c>
      <c r="F1552" s="12" t="s">
        <v>1557</v>
      </c>
      <c r="G1552" s="15" t="s">
        <v>2997</v>
      </c>
      <c r="H1552" s="10" t="s">
        <v>8</v>
      </c>
      <c r="I1552" s="12" t="s">
        <v>2902</v>
      </c>
      <c r="J1552" s="9">
        <f t="shared" si="52"/>
        <v>2000</v>
      </c>
      <c r="K1552" s="13">
        <f t="shared" ca="1" si="53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1694</v>
      </c>
      <c r="F1553" s="12" t="s">
        <v>1558</v>
      </c>
      <c r="G1553" s="15" t="s">
        <v>2997</v>
      </c>
      <c r="H1553" s="10" t="s">
        <v>9</v>
      </c>
      <c r="I1553" s="12" t="s">
        <v>2890</v>
      </c>
      <c r="J1553" s="9">
        <f t="shared" si="52"/>
        <v>2000</v>
      </c>
      <c r="K1553" s="13">
        <f t="shared" ca="1" si="53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1695</v>
      </c>
      <c r="F1554" s="12" t="s">
        <v>1559</v>
      </c>
      <c r="G1554" s="15" t="s">
        <v>2997</v>
      </c>
      <c r="H1554" s="10" t="s">
        <v>9</v>
      </c>
      <c r="I1554" s="12" t="s">
        <v>2903</v>
      </c>
      <c r="J1554" s="9">
        <f t="shared" si="52"/>
        <v>2000</v>
      </c>
      <c r="K1554" s="13">
        <f t="shared" ca="1" si="53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1697</v>
      </c>
      <c r="F1555" s="12" t="s">
        <v>1560</v>
      </c>
      <c r="G1555" s="15" t="s">
        <v>2997</v>
      </c>
      <c r="H1555" s="10" t="s">
        <v>9</v>
      </c>
      <c r="I1555" s="12" t="s">
        <v>2904</v>
      </c>
      <c r="J1555" s="9">
        <f t="shared" si="52"/>
        <v>2000</v>
      </c>
      <c r="K1555" s="13">
        <f t="shared" ca="1" si="53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1698</v>
      </c>
      <c r="F1556" s="12" t="s">
        <v>1561</v>
      </c>
      <c r="G1556" s="15" t="s">
        <v>2997</v>
      </c>
      <c r="H1556" s="10" t="s">
        <v>9</v>
      </c>
      <c r="I1556" s="12" t="s">
        <v>2905</v>
      </c>
      <c r="J1556" s="9">
        <f t="shared" si="52"/>
        <v>2000</v>
      </c>
      <c r="K1556" s="13">
        <f t="shared" ca="1" si="53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1699</v>
      </c>
      <c r="F1557" s="12" t="s">
        <v>1562</v>
      </c>
      <c r="G1557" s="15" t="s">
        <v>2997</v>
      </c>
      <c r="H1557" s="10" t="s">
        <v>9</v>
      </c>
      <c r="I1557" s="12" t="s">
        <v>2906</v>
      </c>
      <c r="J1557" s="9">
        <f t="shared" si="52"/>
        <v>2000</v>
      </c>
      <c r="K1557" s="13">
        <f t="shared" ca="1" si="53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1700</v>
      </c>
      <c r="F1558" s="12" t="s">
        <v>1563</v>
      </c>
      <c r="G1558" s="15" t="s">
        <v>2997</v>
      </c>
      <c r="H1558" s="10" t="s">
        <v>9</v>
      </c>
      <c r="I1558" s="12" t="s">
        <v>2907</v>
      </c>
      <c r="J1558" s="9">
        <f t="shared" si="52"/>
        <v>2000</v>
      </c>
      <c r="K1558" s="13">
        <f t="shared" ca="1" si="53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1701</v>
      </c>
      <c r="F1559" s="12" t="s">
        <v>1564</v>
      </c>
      <c r="G1559" s="15" t="s">
        <v>2997</v>
      </c>
      <c r="H1559" s="10" t="s">
        <v>9</v>
      </c>
      <c r="I1559" s="12" t="s">
        <v>2908</v>
      </c>
      <c r="J1559" s="9">
        <f t="shared" si="52"/>
        <v>2000</v>
      </c>
      <c r="K1559" s="13">
        <f t="shared" ca="1" si="53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1702</v>
      </c>
      <c r="F1560" s="12" t="s">
        <v>1565</v>
      </c>
      <c r="G1560" s="15" t="s">
        <v>2997</v>
      </c>
      <c r="H1560" s="10" t="s">
        <v>9</v>
      </c>
      <c r="I1560" s="12" t="s">
        <v>2909</v>
      </c>
      <c r="J1560" s="9">
        <f t="shared" si="52"/>
        <v>2000</v>
      </c>
      <c r="K1560" s="13">
        <f t="shared" ca="1" si="53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1703</v>
      </c>
      <c r="F1561" s="12" t="s">
        <v>1566</v>
      </c>
      <c r="G1561" s="15" t="s">
        <v>2997</v>
      </c>
      <c r="H1561" s="10" t="s">
        <v>8</v>
      </c>
      <c r="I1561" s="12" t="s">
        <v>2910</v>
      </c>
      <c r="J1561" s="9">
        <f t="shared" si="52"/>
        <v>2000</v>
      </c>
      <c r="K1561" s="13">
        <f t="shared" ca="1" si="53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1704</v>
      </c>
      <c r="F1562" s="12" t="s">
        <v>1567</v>
      </c>
      <c r="G1562" s="15" t="s">
        <v>2997</v>
      </c>
      <c r="H1562" s="10" t="s">
        <v>8</v>
      </c>
      <c r="I1562" s="12" t="s">
        <v>2911</v>
      </c>
      <c r="J1562" s="9">
        <f t="shared" si="52"/>
        <v>2000</v>
      </c>
      <c r="K1562" s="13">
        <f t="shared" ca="1" si="53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1705</v>
      </c>
      <c r="F1563" s="12" t="s">
        <v>1568</v>
      </c>
      <c r="G1563" s="15" t="s">
        <v>2997</v>
      </c>
      <c r="H1563" s="10" t="s">
        <v>9</v>
      </c>
      <c r="I1563" s="12" t="s">
        <v>2912</v>
      </c>
      <c r="J1563" s="9">
        <f t="shared" si="52"/>
        <v>2000</v>
      </c>
      <c r="K1563" s="13">
        <f t="shared" ca="1" si="53"/>
        <v>17</v>
      </c>
      <c r="L1563">
        <v>2000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1673</v>
      </c>
      <c r="E1564" s="11" t="s">
        <v>1706</v>
      </c>
      <c r="F1564" s="12" t="s">
        <v>1569</v>
      </c>
      <c r="G1564" s="15" t="s">
        <v>2996</v>
      </c>
      <c r="H1564" s="10" t="s">
        <v>9</v>
      </c>
      <c r="I1564" s="12" t="s">
        <v>2913</v>
      </c>
      <c r="J1564" s="9">
        <f t="shared" si="52"/>
        <v>1999</v>
      </c>
      <c r="K1564" s="13">
        <f t="shared" ca="1" si="53"/>
        <v>18</v>
      </c>
      <c r="L1564">
        <v>1999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1681</v>
      </c>
      <c r="F1565" s="12" t="s">
        <v>1570</v>
      </c>
      <c r="G1565" s="15" t="s">
        <v>2997</v>
      </c>
      <c r="H1565" s="10" t="s">
        <v>8</v>
      </c>
      <c r="I1565" s="12" t="s">
        <v>2862</v>
      </c>
      <c r="J1565" s="9">
        <f t="shared" si="52"/>
        <v>2000</v>
      </c>
      <c r="K1565" s="13">
        <f t="shared" ca="1" si="53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1682</v>
      </c>
      <c r="F1566" s="12" t="s">
        <v>1571</v>
      </c>
      <c r="G1566" s="15" t="s">
        <v>2997</v>
      </c>
      <c r="H1566" s="10" t="s">
        <v>9</v>
      </c>
      <c r="I1566" s="12" t="s">
        <v>2914</v>
      </c>
      <c r="J1566" s="9">
        <f t="shared" si="52"/>
        <v>2000</v>
      </c>
      <c r="K1566" s="13">
        <f t="shared" ca="1" si="53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1683</v>
      </c>
      <c r="F1567" s="12" t="s">
        <v>1572</v>
      </c>
      <c r="G1567" s="15" t="s">
        <v>2997</v>
      </c>
      <c r="H1567" s="10" t="s">
        <v>8</v>
      </c>
      <c r="I1567" s="12" t="s">
        <v>2915</v>
      </c>
      <c r="J1567" s="9">
        <f t="shared" si="52"/>
        <v>2000</v>
      </c>
      <c r="K1567" s="13">
        <f t="shared" ca="1" si="53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1684</v>
      </c>
      <c r="F1568" s="12" t="s">
        <v>1573</v>
      </c>
      <c r="G1568" s="15" t="s">
        <v>2997</v>
      </c>
      <c r="H1568" s="10" t="s">
        <v>9</v>
      </c>
      <c r="I1568" s="12" t="s">
        <v>2916</v>
      </c>
      <c r="J1568" s="9">
        <f t="shared" si="52"/>
        <v>2000</v>
      </c>
      <c r="K1568" s="13">
        <f t="shared" ca="1" si="53"/>
        <v>17</v>
      </c>
      <c r="L1568">
        <v>2000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1685</v>
      </c>
      <c r="F1569" s="12" t="s">
        <v>1574</v>
      </c>
      <c r="G1569" s="15" t="s">
        <v>2997</v>
      </c>
      <c r="H1569" s="10" t="s">
        <v>9</v>
      </c>
      <c r="I1569" s="12" t="s">
        <v>2917</v>
      </c>
      <c r="J1569" s="9">
        <f t="shared" si="52"/>
        <v>2001</v>
      </c>
      <c r="K1569" s="13">
        <f t="shared" ca="1" si="53"/>
        <v>16</v>
      </c>
      <c r="L1569">
        <v>2001</v>
      </c>
      <c r="N1569" s="20"/>
    </row>
    <row r="1570" spans="1:14" ht="22.5" hidden="1" customHeight="1" x14ac:dyDescent="0.25">
      <c r="A1570" s="17"/>
      <c r="B1570" s="17"/>
      <c r="C1570" s="10">
        <v>12</v>
      </c>
      <c r="D1570" s="10" t="s">
        <v>1674</v>
      </c>
      <c r="E1570" s="11" t="s">
        <v>1686</v>
      </c>
      <c r="F1570" s="12" t="s">
        <v>1575</v>
      </c>
      <c r="G1570" s="15" t="s">
        <v>2996</v>
      </c>
      <c r="H1570" s="10" t="s">
        <v>8</v>
      </c>
      <c r="I1570" s="12" t="s">
        <v>2918</v>
      </c>
      <c r="J1570" s="9">
        <f t="shared" si="52"/>
        <v>1999</v>
      </c>
      <c r="K1570" s="13">
        <f t="shared" ca="1" si="53"/>
        <v>18</v>
      </c>
      <c r="L1570">
        <v>1999</v>
      </c>
      <c r="N1570" s="20"/>
    </row>
    <row r="1571" spans="1:14" ht="22.5" hidden="1" customHeight="1" x14ac:dyDescent="0.25">
      <c r="A1571" s="17" t="s">
        <v>3001</v>
      </c>
      <c r="B1571" s="17"/>
      <c r="C1571" s="10">
        <v>12</v>
      </c>
      <c r="D1571" s="10" t="s">
        <v>1674</v>
      </c>
      <c r="E1571" s="11" t="s">
        <v>1687</v>
      </c>
      <c r="F1571" s="12" t="s">
        <v>1576</v>
      </c>
      <c r="G1571" s="15" t="s">
        <v>2997</v>
      </c>
      <c r="H1571" s="10" t="s">
        <v>9</v>
      </c>
      <c r="I1571" s="12" t="s">
        <v>2797</v>
      </c>
      <c r="J1571" s="9">
        <f t="shared" si="52"/>
        <v>2000</v>
      </c>
      <c r="K1571" s="13">
        <f t="shared" ca="1" si="53"/>
        <v>17</v>
      </c>
      <c r="L1571">
        <v>2000</v>
      </c>
      <c r="N1571" s="20"/>
    </row>
    <row r="1572" spans="1:14" ht="22.5" hidden="1" customHeight="1" x14ac:dyDescent="0.25">
      <c r="A1572" s="17"/>
      <c r="B1572" s="17"/>
      <c r="C1572" s="10">
        <v>12</v>
      </c>
      <c r="D1572" s="10" t="s">
        <v>1674</v>
      </c>
      <c r="E1572" s="11" t="s">
        <v>1688</v>
      </c>
      <c r="F1572" s="12" t="s">
        <v>1577</v>
      </c>
      <c r="G1572" s="15" t="s">
        <v>2997</v>
      </c>
      <c r="H1572" s="10" t="s">
        <v>8</v>
      </c>
      <c r="I1572" s="12" t="s">
        <v>2919</v>
      </c>
      <c r="J1572" s="9">
        <f t="shared" si="52"/>
        <v>2000</v>
      </c>
      <c r="K1572" s="13">
        <f t="shared" ca="1" si="53"/>
        <v>17</v>
      </c>
      <c r="L1572">
        <v>2000</v>
      </c>
      <c r="N1572" s="20"/>
    </row>
    <row r="1573" spans="1:14" ht="22.5" hidden="1" customHeight="1" x14ac:dyDescent="0.25">
      <c r="A1573" s="17" t="s">
        <v>3001</v>
      </c>
      <c r="B1573" s="17"/>
      <c r="C1573" s="10">
        <v>12</v>
      </c>
      <c r="D1573" s="10" t="s">
        <v>1674</v>
      </c>
      <c r="E1573" s="11" t="s">
        <v>1689</v>
      </c>
      <c r="F1573" s="12" t="s">
        <v>1578</v>
      </c>
      <c r="G1573" s="15" t="s">
        <v>2997</v>
      </c>
      <c r="H1573" s="10" t="s">
        <v>8</v>
      </c>
      <c r="I1573" s="12" t="s">
        <v>2797</v>
      </c>
      <c r="J1573" s="9">
        <f t="shared" si="52"/>
        <v>2000</v>
      </c>
      <c r="K1573" s="13">
        <f t="shared" ca="1" si="53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1691</v>
      </c>
      <c r="F1574" s="12" t="s">
        <v>1579</v>
      </c>
      <c r="G1574" s="15" t="s">
        <v>2997</v>
      </c>
      <c r="H1574" s="10" t="s">
        <v>8</v>
      </c>
      <c r="I1574" s="12" t="s">
        <v>2920</v>
      </c>
      <c r="J1574" s="9">
        <f t="shared" si="52"/>
        <v>2000</v>
      </c>
      <c r="K1574" s="13">
        <f t="shared" ca="1" si="53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1692</v>
      </c>
      <c r="F1575" s="12" t="s">
        <v>1580</v>
      </c>
      <c r="G1575" s="15" t="s">
        <v>2997</v>
      </c>
      <c r="H1575" s="10" t="s">
        <v>8</v>
      </c>
      <c r="I1575" s="12" t="s">
        <v>2921</v>
      </c>
      <c r="J1575" s="9">
        <f t="shared" si="52"/>
        <v>2000</v>
      </c>
      <c r="K1575" s="13">
        <f t="shared" ca="1" si="53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1693</v>
      </c>
      <c r="F1576" s="12" t="s">
        <v>1581</v>
      </c>
      <c r="G1576" s="15" t="s">
        <v>2997</v>
      </c>
      <c r="H1576" s="10" t="s">
        <v>8</v>
      </c>
      <c r="I1576" s="12" t="s">
        <v>2922</v>
      </c>
      <c r="J1576" s="9">
        <f t="shared" si="52"/>
        <v>2000</v>
      </c>
      <c r="K1576" s="13">
        <f t="shared" ca="1" si="53"/>
        <v>17</v>
      </c>
      <c r="L1576">
        <v>2000</v>
      </c>
      <c r="N1576" s="20"/>
    </row>
    <row r="1577" spans="1:14" ht="22.5" hidden="1" customHeight="1" x14ac:dyDescent="0.25">
      <c r="A1577" s="17"/>
      <c r="B1577" s="17"/>
      <c r="C1577" s="10">
        <v>12</v>
      </c>
      <c r="D1577" s="10" t="s">
        <v>1674</v>
      </c>
      <c r="E1577" s="11" t="s">
        <v>1694</v>
      </c>
      <c r="F1577" s="12" t="s">
        <v>1582</v>
      </c>
      <c r="G1577" s="15" t="s">
        <v>2997</v>
      </c>
      <c r="H1577" s="10" t="s">
        <v>9</v>
      </c>
      <c r="I1577" s="12" t="s">
        <v>2923</v>
      </c>
      <c r="J1577" s="9">
        <f t="shared" si="52"/>
        <v>2000</v>
      </c>
      <c r="K1577" s="13">
        <f t="shared" ca="1" si="53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1695</v>
      </c>
      <c r="F1578" s="12" t="s">
        <v>1583</v>
      </c>
      <c r="G1578" s="15" t="s">
        <v>2997</v>
      </c>
      <c r="H1578" s="10" t="s">
        <v>8</v>
      </c>
      <c r="I1578" s="12" t="s">
        <v>2720</v>
      </c>
      <c r="J1578" s="9">
        <f t="shared" si="52"/>
        <v>2000</v>
      </c>
      <c r="K1578" s="13">
        <f t="shared" ca="1" si="53"/>
        <v>17</v>
      </c>
      <c r="L1578">
        <v>2000</v>
      </c>
      <c r="N1578" s="20"/>
    </row>
    <row r="1579" spans="1:14" ht="22.5" hidden="1" customHeight="1" x14ac:dyDescent="0.25">
      <c r="A1579" s="17" t="s">
        <v>3001</v>
      </c>
      <c r="B1579" s="17"/>
      <c r="C1579" s="10">
        <v>12</v>
      </c>
      <c r="D1579" s="10" t="s">
        <v>1674</v>
      </c>
      <c r="E1579" s="11" t="s">
        <v>1696</v>
      </c>
      <c r="F1579" s="12" t="s">
        <v>1584</v>
      </c>
      <c r="G1579" s="15" t="s">
        <v>2997</v>
      </c>
      <c r="H1579" s="10" t="s">
        <v>8</v>
      </c>
      <c r="I1579" s="12" t="s">
        <v>2924</v>
      </c>
      <c r="J1579" s="9">
        <f t="shared" si="52"/>
        <v>2000</v>
      </c>
      <c r="K1579" s="13">
        <f t="shared" ca="1" si="53"/>
        <v>17</v>
      </c>
      <c r="L1579">
        <v>2000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1697</v>
      </c>
      <c r="F1580" s="12" t="s">
        <v>1585</v>
      </c>
      <c r="G1580" s="15" t="s">
        <v>2996</v>
      </c>
      <c r="H1580" s="10" t="s">
        <v>8</v>
      </c>
      <c r="I1580" s="12" t="s">
        <v>2827</v>
      </c>
      <c r="J1580" s="9">
        <f t="shared" si="52"/>
        <v>1999</v>
      </c>
      <c r="K1580" s="13">
        <f t="shared" ca="1" si="53"/>
        <v>18</v>
      </c>
      <c r="L1580">
        <v>1999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1698</v>
      </c>
      <c r="F1581" s="12" t="s">
        <v>1586</v>
      </c>
      <c r="G1581" s="15" t="s">
        <v>2997</v>
      </c>
      <c r="H1581" s="10" t="s">
        <v>9</v>
      </c>
      <c r="I1581" s="12" t="s">
        <v>2925</v>
      </c>
      <c r="J1581" s="9">
        <f t="shared" si="52"/>
        <v>2000</v>
      </c>
      <c r="K1581" s="13">
        <f t="shared" ca="1" si="53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1699</v>
      </c>
      <c r="F1582" s="12" t="s">
        <v>1587</v>
      </c>
      <c r="G1582" s="15" t="s">
        <v>2997</v>
      </c>
      <c r="H1582" s="10" t="s">
        <v>9</v>
      </c>
      <c r="I1582" s="12" t="s">
        <v>2926</v>
      </c>
      <c r="J1582" s="9">
        <f t="shared" si="52"/>
        <v>2000</v>
      </c>
      <c r="K1582" s="13">
        <f t="shared" ca="1" si="53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1700</v>
      </c>
      <c r="F1583" s="12" t="s">
        <v>1588</v>
      </c>
      <c r="G1583" s="15" t="s">
        <v>2997</v>
      </c>
      <c r="H1583" s="10" t="s">
        <v>9</v>
      </c>
      <c r="I1583" s="12" t="s">
        <v>2927</v>
      </c>
      <c r="J1583" s="9">
        <f t="shared" si="52"/>
        <v>2000</v>
      </c>
      <c r="K1583" s="13">
        <f t="shared" ca="1" si="53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1701</v>
      </c>
      <c r="F1584" s="12" t="s">
        <v>1589</v>
      </c>
      <c r="G1584" s="15" t="s">
        <v>2997</v>
      </c>
      <c r="H1584" s="10" t="s">
        <v>9</v>
      </c>
      <c r="I1584" s="12" t="s">
        <v>2928</v>
      </c>
      <c r="J1584" s="9">
        <f t="shared" si="52"/>
        <v>2000</v>
      </c>
      <c r="K1584" s="13">
        <f t="shared" ca="1" si="53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1702</v>
      </c>
      <c r="F1585" s="12" t="s">
        <v>1590</v>
      </c>
      <c r="G1585" s="15" t="s">
        <v>2997</v>
      </c>
      <c r="H1585" s="10" t="s">
        <v>9</v>
      </c>
      <c r="I1585" s="12" t="s">
        <v>2929</v>
      </c>
      <c r="J1585" s="9">
        <f t="shared" si="52"/>
        <v>2000</v>
      </c>
      <c r="K1585" s="13">
        <f t="shared" ca="1" si="53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1703</v>
      </c>
      <c r="F1586" s="12" t="s">
        <v>1591</v>
      </c>
      <c r="G1586" s="15" t="s">
        <v>2997</v>
      </c>
      <c r="H1586" s="10" t="s">
        <v>9</v>
      </c>
      <c r="I1586" s="12" t="s">
        <v>2930</v>
      </c>
      <c r="J1586" s="9">
        <f t="shared" si="52"/>
        <v>2000</v>
      </c>
      <c r="K1586" s="13">
        <f t="shared" ca="1" si="53"/>
        <v>17</v>
      </c>
      <c r="L1586">
        <v>2000</v>
      </c>
      <c r="N1586" s="20"/>
    </row>
    <row r="1587" spans="1:14" ht="22.5" hidden="1" customHeight="1" x14ac:dyDescent="0.25">
      <c r="A1587" s="17"/>
      <c r="B1587" s="17"/>
      <c r="C1587" s="10">
        <v>12</v>
      </c>
      <c r="D1587" s="10" t="s">
        <v>1674</v>
      </c>
      <c r="E1587" s="11" t="s">
        <v>1704</v>
      </c>
      <c r="F1587" s="12" t="s">
        <v>1592</v>
      </c>
      <c r="G1587" s="15" t="s">
        <v>2997</v>
      </c>
      <c r="H1587" s="10" t="s">
        <v>9</v>
      </c>
      <c r="I1587" s="12" t="s">
        <v>2832</v>
      </c>
      <c r="J1587" s="9">
        <f t="shared" si="52"/>
        <v>2000</v>
      </c>
      <c r="K1587" s="13">
        <f t="shared" ca="1" si="53"/>
        <v>17</v>
      </c>
      <c r="L1587">
        <v>2000</v>
      </c>
      <c r="N1587" s="20"/>
    </row>
    <row r="1588" spans="1:14" ht="22.5" hidden="1" customHeight="1" x14ac:dyDescent="0.25">
      <c r="A1588" s="17" t="s">
        <v>3001</v>
      </c>
      <c r="B1588" s="17"/>
      <c r="C1588" s="10">
        <v>12</v>
      </c>
      <c r="D1588" s="10" t="s">
        <v>1674</v>
      </c>
      <c r="E1588" s="11" t="s">
        <v>1705</v>
      </c>
      <c r="F1588" s="12" t="s">
        <v>1593</v>
      </c>
      <c r="G1588" s="15" t="s">
        <v>2997</v>
      </c>
      <c r="H1588" s="10" t="s">
        <v>8</v>
      </c>
      <c r="I1588" s="12" t="s">
        <v>2931</v>
      </c>
      <c r="J1588" s="9">
        <f t="shared" si="52"/>
        <v>2000</v>
      </c>
      <c r="K1588" s="13">
        <f t="shared" ca="1" si="53"/>
        <v>17</v>
      </c>
      <c r="L1588">
        <v>2000</v>
      </c>
      <c r="N1588" s="20"/>
    </row>
    <row r="1589" spans="1:14" ht="22.5" hidden="1" customHeight="1" x14ac:dyDescent="0.25">
      <c r="A1589" s="17"/>
      <c r="B1589" s="17"/>
      <c r="C1589" s="10">
        <v>12</v>
      </c>
      <c r="D1589" s="10" t="s">
        <v>1674</v>
      </c>
      <c r="E1589" s="11" t="s">
        <v>1706</v>
      </c>
      <c r="F1589" s="12" t="s">
        <v>1594</v>
      </c>
      <c r="G1589" s="15" t="s">
        <v>2997</v>
      </c>
      <c r="H1589" s="10" t="s">
        <v>8</v>
      </c>
      <c r="I1589" s="12" t="s">
        <v>2932</v>
      </c>
      <c r="J1589" s="9">
        <f t="shared" si="52"/>
        <v>2000</v>
      </c>
      <c r="K1589" s="13">
        <f t="shared" ca="1" si="53"/>
        <v>17</v>
      </c>
      <c r="L1589">
        <v>2000</v>
      </c>
      <c r="N1589" s="20"/>
    </row>
    <row r="1590" spans="1:14" ht="22.5" hidden="1" customHeight="1" x14ac:dyDescent="0.25">
      <c r="A1590" s="17" t="s">
        <v>3001</v>
      </c>
      <c r="B1590" s="17"/>
      <c r="C1590" s="10">
        <v>12</v>
      </c>
      <c r="D1590" s="10" t="s">
        <v>1674</v>
      </c>
      <c r="E1590" s="11" t="s">
        <v>1707</v>
      </c>
      <c r="F1590" s="12" t="s">
        <v>1595</v>
      </c>
      <c r="G1590" s="15" t="s">
        <v>2996</v>
      </c>
      <c r="H1590" s="10" t="s">
        <v>8</v>
      </c>
      <c r="I1590" s="12" t="s">
        <v>2933</v>
      </c>
      <c r="J1590" s="9">
        <f t="shared" si="52"/>
        <v>1999</v>
      </c>
      <c r="K1590" s="13">
        <f t="shared" ca="1" si="53"/>
        <v>18</v>
      </c>
      <c r="L1590">
        <v>1999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1708</v>
      </c>
      <c r="F1591" s="12" t="s">
        <v>1596</v>
      </c>
      <c r="G1591" s="15" t="s">
        <v>2997</v>
      </c>
      <c r="H1591" s="10" t="s">
        <v>9</v>
      </c>
      <c r="I1591" s="12" t="s">
        <v>2934</v>
      </c>
      <c r="J1591" s="9">
        <f t="shared" si="52"/>
        <v>2000</v>
      </c>
      <c r="K1591" s="13">
        <f t="shared" ca="1" si="53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1709</v>
      </c>
      <c r="F1592" s="12" t="s">
        <v>1597</v>
      </c>
      <c r="G1592" s="15" t="s">
        <v>2997</v>
      </c>
      <c r="H1592" s="10" t="s">
        <v>9</v>
      </c>
      <c r="I1592" s="12" t="s">
        <v>2935</v>
      </c>
      <c r="J1592" s="9">
        <f t="shared" si="52"/>
        <v>2000</v>
      </c>
      <c r="K1592" s="13">
        <f t="shared" ca="1" si="53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1710</v>
      </c>
      <c r="F1593" s="12" t="s">
        <v>1598</v>
      </c>
      <c r="G1593" s="15" t="s">
        <v>2997</v>
      </c>
      <c r="H1593" s="10" t="s">
        <v>8</v>
      </c>
      <c r="I1593" s="12" t="s">
        <v>2936</v>
      </c>
      <c r="J1593" s="9">
        <f t="shared" si="52"/>
        <v>2000</v>
      </c>
      <c r="K1593" s="13">
        <f t="shared" ca="1" si="53"/>
        <v>17</v>
      </c>
      <c r="L1593">
        <v>2000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1711</v>
      </c>
      <c r="F1594" s="12" t="s">
        <v>1599</v>
      </c>
      <c r="G1594" s="15" t="s">
        <v>2996</v>
      </c>
      <c r="H1594" s="10" t="s">
        <v>9</v>
      </c>
      <c r="I1594" s="12" t="s">
        <v>2937</v>
      </c>
      <c r="J1594" s="9">
        <f t="shared" si="52"/>
        <v>1999</v>
      </c>
      <c r="K1594" s="13">
        <f t="shared" ca="1" si="53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1674</v>
      </c>
      <c r="E1595" s="11" t="s">
        <v>1712</v>
      </c>
      <c r="F1595" s="12" t="s">
        <v>1600</v>
      </c>
      <c r="G1595" s="15" t="s">
        <v>2996</v>
      </c>
      <c r="H1595" s="10" t="s">
        <v>8</v>
      </c>
      <c r="I1595" s="12" t="s">
        <v>2938</v>
      </c>
      <c r="J1595" s="9">
        <f t="shared" si="52"/>
        <v>1999</v>
      </c>
      <c r="K1595" s="13">
        <f t="shared" ca="1" si="53"/>
        <v>18</v>
      </c>
      <c r="L1595">
        <v>1999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1681</v>
      </c>
      <c r="F1596" s="12" t="s">
        <v>1601</v>
      </c>
      <c r="G1596" s="15" t="s">
        <v>2997</v>
      </c>
      <c r="H1596" s="10" t="s">
        <v>9</v>
      </c>
      <c r="I1596" s="12" t="s">
        <v>2939</v>
      </c>
      <c r="J1596" s="9">
        <f t="shared" si="52"/>
        <v>2000</v>
      </c>
      <c r="K1596" s="13">
        <f t="shared" ca="1" si="53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1682</v>
      </c>
      <c r="F1597" s="12" t="s">
        <v>1602</v>
      </c>
      <c r="G1597" s="15" t="s">
        <v>2997</v>
      </c>
      <c r="H1597" s="10" t="s">
        <v>8</v>
      </c>
      <c r="I1597" s="12" t="s">
        <v>2940</v>
      </c>
      <c r="J1597" s="9">
        <f t="shared" si="52"/>
        <v>2000</v>
      </c>
      <c r="K1597" s="13">
        <f t="shared" ca="1" si="53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1685</v>
      </c>
      <c r="F1598" s="12" t="s">
        <v>1603</v>
      </c>
      <c r="G1598" s="15" t="s">
        <v>2997</v>
      </c>
      <c r="H1598" s="10" t="s">
        <v>8</v>
      </c>
      <c r="I1598" s="12" t="s">
        <v>2941</v>
      </c>
      <c r="J1598" s="9">
        <f t="shared" si="52"/>
        <v>2000</v>
      </c>
      <c r="K1598" s="13">
        <f t="shared" ca="1" si="53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1686</v>
      </c>
      <c r="F1599" s="12" t="s">
        <v>1604</v>
      </c>
      <c r="G1599" s="15" t="s">
        <v>2997</v>
      </c>
      <c r="H1599" s="10" t="s">
        <v>8</v>
      </c>
      <c r="I1599" s="12" t="s">
        <v>2627</v>
      </c>
      <c r="J1599" s="9">
        <f t="shared" si="52"/>
        <v>2000</v>
      </c>
      <c r="K1599" s="13">
        <f t="shared" ca="1" si="53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1687</v>
      </c>
      <c r="F1600" s="12" t="s">
        <v>1605</v>
      </c>
      <c r="G1600" s="15" t="s">
        <v>2997</v>
      </c>
      <c r="H1600" s="10" t="s">
        <v>9</v>
      </c>
      <c r="I1600" s="12" t="s">
        <v>2942</v>
      </c>
      <c r="J1600" s="9">
        <f t="shared" si="52"/>
        <v>2000</v>
      </c>
      <c r="K1600" s="13">
        <f t="shared" ca="1" si="53"/>
        <v>17</v>
      </c>
      <c r="L1600">
        <v>2000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1688</v>
      </c>
      <c r="F1601" s="12" t="s">
        <v>1606</v>
      </c>
      <c r="G1601" s="15" t="s">
        <v>2996</v>
      </c>
      <c r="H1601" s="10" t="s">
        <v>8</v>
      </c>
      <c r="I1601" s="12" t="s">
        <v>2943</v>
      </c>
      <c r="J1601" s="9">
        <f t="shared" si="52"/>
        <v>1999</v>
      </c>
      <c r="K1601" s="13">
        <f t="shared" ca="1" si="53"/>
        <v>18</v>
      </c>
      <c r="L1601">
        <v>1999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1689</v>
      </c>
      <c r="F1602" s="12" t="s">
        <v>1607</v>
      </c>
      <c r="G1602" s="15" t="s">
        <v>2997</v>
      </c>
      <c r="H1602" s="10" t="s">
        <v>8</v>
      </c>
      <c r="I1602" s="12" t="s">
        <v>2890</v>
      </c>
      <c r="J1602" s="9">
        <f t="shared" si="52"/>
        <v>2000</v>
      </c>
      <c r="K1602" s="13">
        <f t="shared" ca="1" si="53"/>
        <v>17</v>
      </c>
      <c r="L1602">
        <v>2000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1690</v>
      </c>
      <c r="F1603" s="12" t="s">
        <v>1608</v>
      </c>
      <c r="G1603" s="15" t="s">
        <v>2996</v>
      </c>
      <c r="H1603" s="10" t="s">
        <v>8</v>
      </c>
      <c r="I1603" s="12" t="s">
        <v>2944</v>
      </c>
      <c r="J1603" s="9">
        <f t="shared" si="52"/>
        <v>1999</v>
      </c>
      <c r="K1603" s="13">
        <f t="shared" ca="1" si="53"/>
        <v>18</v>
      </c>
      <c r="L1603">
        <v>1999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1691</v>
      </c>
      <c r="F1604" s="12" t="s">
        <v>1609</v>
      </c>
      <c r="G1604" s="15" t="s">
        <v>2997</v>
      </c>
      <c r="H1604" s="10" t="s">
        <v>9</v>
      </c>
      <c r="I1604" s="12" t="s">
        <v>2945</v>
      </c>
      <c r="J1604" s="9">
        <f t="shared" si="52"/>
        <v>2000</v>
      </c>
      <c r="K1604" s="13">
        <f t="shared" ca="1" si="53"/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1693</v>
      </c>
      <c r="F1605" s="12" t="s">
        <v>1610</v>
      </c>
      <c r="G1605" s="15" t="s">
        <v>2997</v>
      </c>
      <c r="H1605" s="10" t="s">
        <v>8</v>
      </c>
      <c r="I1605" s="12" t="s">
        <v>2939</v>
      </c>
      <c r="J1605" s="9">
        <f t="shared" ref="J1605:J1659" si="54">YEAR(I1605)</f>
        <v>2000</v>
      </c>
      <c r="K1605" s="13">
        <f t="shared" ref="K1605:K1659" ca="1" si="55">(YEAR(NOW())-YEAR(I1605))</f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1694</v>
      </c>
      <c r="F1606" s="12" t="s">
        <v>1611</v>
      </c>
      <c r="G1606" s="15" t="s">
        <v>2997</v>
      </c>
      <c r="H1606" s="10" t="s">
        <v>9</v>
      </c>
      <c r="I1606" s="12" t="s">
        <v>2946</v>
      </c>
      <c r="J1606" s="9">
        <f t="shared" si="54"/>
        <v>2000</v>
      </c>
      <c r="K1606" s="13">
        <f t="shared" ca="1" si="55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1695</v>
      </c>
      <c r="F1607" s="12" t="s">
        <v>1612</v>
      </c>
      <c r="G1607" s="15" t="s">
        <v>2997</v>
      </c>
      <c r="H1607" s="10" t="s">
        <v>9</v>
      </c>
      <c r="I1607" s="12" t="s">
        <v>2947</v>
      </c>
      <c r="J1607" s="9">
        <f t="shared" si="54"/>
        <v>2000</v>
      </c>
      <c r="K1607" s="13">
        <f t="shared" ca="1" si="55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1696</v>
      </c>
      <c r="F1608" s="12" t="s">
        <v>1613</v>
      </c>
      <c r="G1608" s="15" t="s">
        <v>2997</v>
      </c>
      <c r="H1608" s="10" t="s">
        <v>8</v>
      </c>
      <c r="I1608" s="12" t="s">
        <v>2948</v>
      </c>
      <c r="J1608" s="9">
        <f t="shared" si="54"/>
        <v>2000</v>
      </c>
      <c r="K1608" s="13">
        <f t="shared" ca="1" si="55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1697</v>
      </c>
      <c r="F1609" s="12" t="s">
        <v>1614</v>
      </c>
      <c r="G1609" s="15" t="s">
        <v>2997</v>
      </c>
      <c r="H1609" s="10" t="s">
        <v>9</v>
      </c>
      <c r="I1609" s="12" t="s">
        <v>2949</v>
      </c>
      <c r="J1609" s="9">
        <f t="shared" si="54"/>
        <v>2000</v>
      </c>
      <c r="K1609" s="13">
        <f t="shared" ca="1" si="55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1676</v>
      </c>
      <c r="E1610" s="11" t="s">
        <v>1698</v>
      </c>
      <c r="F1610" s="12" t="s">
        <v>1615</v>
      </c>
      <c r="G1610" s="15" t="s">
        <v>2997</v>
      </c>
      <c r="H1610" s="10" t="s">
        <v>8</v>
      </c>
      <c r="I1610" s="12" t="s">
        <v>2950</v>
      </c>
      <c r="J1610" s="9">
        <f t="shared" si="54"/>
        <v>2000</v>
      </c>
      <c r="K1610" s="13">
        <f t="shared" ca="1" si="55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1681</v>
      </c>
      <c r="F1611" s="12" t="s">
        <v>1616</v>
      </c>
      <c r="G1611" s="15" t="s">
        <v>2997</v>
      </c>
      <c r="H1611" s="10" t="s">
        <v>9</v>
      </c>
      <c r="I1611" s="12" t="s">
        <v>2899</v>
      </c>
      <c r="J1611" s="9">
        <f t="shared" si="54"/>
        <v>2000</v>
      </c>
      <c r="K1611" s="13">
        <f t="shared" ca="1" si="55"/>
        <v>17</v>
      </c>
      <c r="L1611">
        <v>2000</v>
      </c>
      <c r="N1611" s="20"/>
    </row>
    <row r="1612" spans="1:14" ht="22.5" hidden="1" customHeight="1" x14ac:dyDescent="0.25">
      <c r="A1612" s="17"/>
      <c r="B1612" s="17"/>
      <c r="C1612" s="10">
        <v>12</v>
      </c>
      <c r="D1612" s="10" t="s">
        <v>1679</v>
      </c>
      <c r="E1612" s="11" t="s">
        <v>1682</v>
      </c>
      <c r="F1612" s="12" t="s">
        <v>1617</v>
      </c>
      <c r="G1612" s="15" t="s">
        <v>2996</v>
      </c>
      <c r="H1612" s="10" t="s">
        <v>9</v>
      </c>
      <c r="I1612" s="12" t="s">
        <v>2951</v>
      </c>
      <c r="J1612" s="9">
        <f t="shared" si="54"/>
        <v>1999</v>
      </c>
      <c r="K1612" s="13">
        <f t="shared" ca="1" si="55"/>
        <v>18</v>
      </c>
      <c r="L1612">
        <v>1999</v>
      </c>
      <c r="N1612" s="20"/>
    </row>
    <row r="1613" spans="1:14" ht="22.5" hidden="1" customHeight="1" x14ac:dyDescent="0.25">
      <c r="A1613" s="17" t="s">
        <v>3001</v>
      </c>
      <c r="B1613" s="17"/>
      <c r="C1613" s="10">
        <v>12</v>
      </c>
      <c r="D1613" s="10" t="s">
        <v>1679</v>
      </c>
      <c r="E1613" s="11" t="s">
        <v>1683</v>
      </c>
      <c r="F1613" s="12" t="s">
        <v>1618</v>
      </c>
      <c r="G1613" s="15" t="s">
        <v>2997</v>
      </c>
      <c r="H1613" s="10" t="s">
        <v>8</v>
      </c>
      <c r="I1613" s="12" t="s">
        <v>2952</v>
      </c>
      <c r="J1613" s="9">
        <f t="shared" si="54"/>
        <v>2000</v>
      </c>
      <c r="K1613" s="13">
        <f t="shared" ca="1" si="55"/>
        <v>17</v>
      </c>
      <c r="L1613">
        <v>2000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1684</v>
      </c>
      <c r="F1614" s="12" t="s">
        <v>1619</v>
      </c>
      <c r="G1614" s="15" t="s">
        <v>2996</v>
      </c>
      <c r="H1614" s="10" t="s">
        <v>8</v>
      </c>
      <c r="I1614" s="12" t="s">
        <v>2953</v>
      </c>
      <c r="J1614" s="9">
        <f t="shared" si="54"/>
        <v>1999</v>
      </c>
      <c r="K1614" s="13">
        <f t="shared" ca="1" si="55"/>
        <v>18</v>
      </c>
      <c r="L1614">
        <v>1999</v>
      </c>
      <c r="N1614" s="20"/>
    </row>
    <row r="1615" spans="1:14" ht="22.5" hidden="1" customHeight="1" x14ac:dyDescent="0.25">
      <c r="A1615" s="17"/>
      <c r="B1615" s="17"/>
      <c r="C1615" s="10">
        <v>12</v>
      </c>
      <c r="D1615" s="10" t="s">
        <v>1679</v>
      </c>
      <c r="E1615" s="11" t="s">
        <v>1685</v>
      </c>
      <c r="F1615" s="12" t="s">
        <v>1620</v>
      </c>
      <c r="G1615" s="15" t="s">
        <v>2997</v>
      </c>
      <c r="H1615" s="10" t="s">
        <v>9</v>
      </c>
      <c r="I1615" s="12" t="s">
        <v>2930</v>
      </c>
      <c r="J1615" s="9">
        <f t="shared" si="54"/>
        <v>2000</v>
      </c>
      <c r="K1615" s="13">
        <f t="shared" ca="1" si="55"/>
        <v>17</v>
      </c>
      <c r="L1615">
        <v>2000</v>
      </c>
      <c r="N1615" s="20"/>
    </row>
    <row r="1616" spans="1:14" ht="22.5" hidden="1" customHeight="1" x14ac:dyDescent="0.25">
      <c r="A1616" s="17" t="s">
        <v>3001</v>
      </c>
      <c r="B1616" s="17"/>
      <c r="C1616" s="10">
        <v>12</v>
      </c>
      <c r="D1616" s="10" t="s">
        <v>1679</v>
      </c>
      <c r="E1616" s="11" t="s">
        <v>1686</v>
      </c>
      <c r="F1616" s="12" t="s">
        <v>1621</v>
      </c>
      <c r="G1616" s="15" t="s">
        <v>2996</v>
      </c>
      <c r="H1616" s="10" t="s">
        <v>8</v>
      </c>
      <c r="I1616" s="12" t="s">
        <v>2954</v>
      </c>
      <c r="J1616" s="9">
        <f t="shared" si="54"/>
        <v>1999</v>
      </c>
      <c r="K1616" s="13">
        <f t="shared" ca="1" si="55"/>
        <v>18</v>
      </c>
      <c r="L1616">
        <v>1999</v>
      </c>
      <c r="N1616" s="20"/>
    </row>
    <row r="1617" spans="1:14" ht="22.5" hidden="1" customHeight="1" x14ac:dyDescent="0.25">
      <c r="A1617" s="17"/>
      <c r="B1617" s="17"/>
      <c r="C1617" s="10">
        <v>12</v>
      </c>
      <c r="D1617" s="10" t="s">
        <v>1679</v>
      </c>
      <c r="E1617" s="11" t="s">
        <v>1687</v>
      </c>
      <c r="F1617" s="12" t="s">
        <v>1622</v>
      </c>
      <c r="G1617" s="15" t="s">
        <v>2997</v>
      </c>
      <c r="H1617" s="10" t="s">
        <v>9</v>
      </c>
      <c r="I1617" s="12" t="s">
        <v>2955</v>
      </c>
      <c r="J1617" s="9">
        <f t="shared" si="54"/>
        <v>2000</v>
      </c>
      <c r="K1617" s="13">
        <f t="shared" ca="1" si="55"/>
        <v>17</v>
      </c>
      <c r="L1617">
        <v>2000</v>
      </c>
      <c r="N1617" s="20"/>
    </row>
    <row r="1618" spans="1:14" ht="22.5" hidden="1" customHeight="1" x14ac:dyDescent="0.25">
      <c r="A1618" s="17" t="s">
        <v>3001</v>
      </c>
      <c r="B1618" s="17"/>
      <c r="C1618" s="10">
        <v>12</v>
      </c>
      <c r="D1618" s="10" t="s">
        <v>1679</v>
      </c>
      <c r="E1618" s="11" t="s">
        <v>1688</v>
      </c>
      <c r="F1618" s="12" t="s">
        <v>1623</v>
      </c>
      <c r="G1618" s="15" t="s">
        <v>2996</v>
      </c>
      <c r="H1618" s="10" t="s">
        <v>8</v>
      </c>
      <c r="I1618" s="12" t="s">
        <v>2956</v>
      </c>
      <c r="J1618" s="9">
        <f t="shared" si="54"/>
        <v>1999</v>
      </c>
      <c r="K1618" s="13">
        <f t="shared" ca="1" si="55"/>
        <v>18</v>
      </c>
      <c r="L1618">
        <v>1999</v>
      </c>
      <c r="N1618" s="20"/>
    </row>
    <row r="1619" spans="1:14" ht="22.5" hidden="1" customHeight="1" x14ac:dyDescent="0.25">
      <c r="A1619" s="17"/>
      <c r="B1619" s="17"/>
      <c r="C1619" s="10">
        <v>12</v>
      </c>
      <c r="D1619" s="10" t="s">
        <v>1679</v>
      </c>
      <c r="E1619" s="11" t="s">
        <v>1689</v>
      </c>
      <c r="F1619" s="12" t="s">
        <v>1624</v>
      </c>
      <c r="G1619" s="15" t="s">
        <v>2996</v>
      </c>
      <c r="H1619" s="10" t="s">
        <v>8</v>
      </c>
      <c r="I1619" s="12" t="s">
        <v>2957</v>
      </c>
      <c r="J1619" s="9">
        <f t="shared" si="54"/>
        <v>1997</v>
      </c>
      <c r="K1619" s="13">
        <f t="shared" ca="1" si="55"/>
        <v>20</v>
      </c>
      <c r="L1619">
        <v>1997</v>
      </c>
      <c r="N1619" s="20"/>
    </row>
    <row r="1620" spans="1:14" ht="22.5" hidden="1" customHeight="1" x14ac:dyDescent="0.25">
      <c r="A1620" s="17" t="s">
        <v>3001</v>
      </c>
      <c r="B1620" s="17"/>
      <c r="C1620" s="10">
        <v>12</v>
      </c>
      <c r="D1620" s="10" t="s">
        <v>1679</v>
      </c>
      <c r="E1620" s="11" t="s">
        <v>1690</v>
      </c>
      <c r="F1620" s="12" t="s">
        <v>1625</v>
      </c>
      <c r="G1620" s="15" t="s">
        <v>2997</v>
      </c>
      <c r="H1620" s="10" t="s">
        <v>8</v>
      </c>
      <c r="I1620" s="12" t="s">
        <v>2958</v>
      </c>
      <c r="J1620" s="9">
        <f t="shared" si="54"/>
        <v>2000</v>
      </c>
      <c r="K1620" s="13">
        <f t="shared" ca="1" si="55"/>
        <v>17</v>
      </c>
      <c r="L1620">
        <v>2000</v>
      </c>
      <c r="N1620" s="20"/>
    </row>
    <row r="1621" spans="1:14" ht="22.5" hidden="1" customHeight="1" x14ac:dyDescent="0.25">
      <c r="A1621" s="17"/>
      <c r="B1621" s="17"/>
      <c r="C1621" s="10">
        <v>12</v>
      </c>
      <c r="D1621" s="10" t="s">
        <v>1679</v>
      </c>
      <c r="E1621" s="11" t="s">
        <v>1691</v>
      </c>
      <c r="F1621" s="12" t="s">
        <v>1626</v>
      </c>
      <c r="G1621" s="15" t="s">
        <v>2997</v>
      </c>
      <c r="H1621" s="10" t="s">
        <v>9</v>
      </c>
      <c r="I1621" s="12" t="s">
        <v>2959</v>
      </c>
      <c r="J1621" s="9">
        <f t="shared" si="54"/>
        <v>2000</v>
      </c>
      <c r="K1621" s="13">
        <f t="shared" ca="1" si="55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1692</v>
      </c>
      <c r="F1622" s="12" t="s">
        <v>1627</v>
      </c>
      <c r="G1622" s="15" t="s">
        <v>2997</v>
      </c>
      <c r="H1622" s="10" t="s">
        <v>8</v>
      </c>
      <c r="I1622" s="12" t="s">
        <v>2960</v>
      </c>
      <c r="J1622" s="9">
        <f t="shared" si="54"/>
        <v>2000</v>
      </c>
      <c r="K1622" s="13">
        <f t="shared" ca="1" si="55"/>
        <v>17</v>
      </c>
      <c r="L1622">
        <v>2000</v>
      </c>
      <c r="N1622" s="20"/>
    </row>
    <row r="1623" spans="1:14" ht="22.5" hidden="1" customHeight="1" x14ac:dyDescent="0.25">
      <c r="A1623" s="17" t="s">
        <v>3001</v>
      </c>
      <c r="B1623" s="17"/>
      <c r="C1623" s="10">
        <v>12</v>
      </c>
      <c r="D1623" s="10" t="s">
        <v>1679</v>
      </c>
      <c r="E1623" s="11" t="s">
        <v>1693</v>
      </c>
      <c r="F1623" s="12" t="s">
        <v>1628</v>
      </c>
      <c r="G1623" s="15" t="s">
        <v>2997</v>
      </c>
      <c r="H1623" s="10" t="s">
        <v>8</v>
      </c>
      <c r="I1623" s="12" t="s">
        <v>2961</v>
      </c>
      <c r="J1623" s="9">
        <f t="shared" si="54"/>
        <v>2000</v>
      </c>
      <c r="K1623" s="13">
        <f t="shared" ca="1" si="55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1694</v>
      </c>
      <c r="F1624" s="12" t="s">
        <v>1629</v>
      </c>
      <c r="G1624" s="15" t="s">
        <v>2997</v>
      </c>
      <c r="H1624" s="10" t="s">
        <v>9</v>
      </c>
      <c r="I1624" s="12" t="s">
        <v>2962</v>
      </c>
      <c r="J1624" s="9">
        <f t="shared" si="54"/>
        <v>2000</v>
      </c>
      <c r="K1624" s="13">
        <f t="shared" ca="1" si="55"/>
        <v>17</v>
      </c>
      <c r="L1624">
        <v>2000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1695</v>
      </c>
      <c r="F1625" s="12" t="s">
        <v>1630</v>
      </c>
      <c r="G1625" s="15" t="s">
        <v>2996</v>
      </c>
      <c r="H1625" s="10" t="s">
        <v>9</v>
      </c>
      <c r="I1625" s="12" t="s">
        <v>2963</v>
      </c>
      <c r="J1625" s="9">
        <f t="shared" si="54"/>
        <v>1999</v>
      </c>
      <c r="K1625" s="13">
        <f t="shared" ca="1" si="55"/>
        <v>18</v>
      </c>
      <c r="L1625">
        <v>1999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1696</v>
      </c>
      <c r="F1626" s="12" t="s">
        <v>1631</v>
      </c>
      <c r="G1626" s="15" t="s">
        <v>2997</v>
      </c>
      <c r="H1626" s="10" t="s">
        <v>9</v>
      </c>
      <c r="I1626" s="12" t="s">
        <v>2964</v>
      </c>
      <c r="J1626" s="9">
        <f t="shared" si="54"/>
        <v>2000</v>
      </c>
      <c r="K1626" s="13">
        <f t="shared" ca="1" si="55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1697</v>
      </c>
      <c r="F1627" s="12" t="s">
        <v>1632</v>
      </c>
      <c r="G1627" s="15" t="s">
        <v>2997</v>
      </c>
      <c r="H1627" s="10" t="s">
        <v>9</v>
      </c>
      <c r="I1627" s="12" t="s">
        <v>2898</v>
      </c>
      <c r="J1627" s="9">
        <f t="shared" si="54"/>
        <v>2000</v>
      </c>
      <c r="K1627" s="13">
        <f t="shared" ca="1" si="55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1698</v>
      </c>
      <c r="F1628" s="12" t="s">
        <v>1633</v>
      </c>
      <c r="G1628" s="15" t="s">
        <v>2997</v>
      </c>
      <c r="H1628" s="10" t="s">
        <v>9</v>
      </c>
      <c r="I1628" s="12" t="s">
        <v>2965</v>
      </c>
      <c r="J1628" s="9">
        <f t="shared" si="54"/>
        <v>2000</v>
      </c>
      <c r="K1628" s="13">
        <f t="shared" ca="1" si="55"/>
        <v>17</v>
      </c>
      <c r="L1628">
        <v>2000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1699</v>
      </c>
      <c r="F1629" s="12" t="s">
        <v>1634</v>
      </c>
      <c r="G1629" s="15" t="s">
        <v>2996</v>
      </c>
      <c r="H1629" s="10" t="s">
        <v>8</v>
      </c>
      <c r="I1629" s="12" t="s">
        <v>2966</v>
      </c>
      <c r="J1629" s="9">
        <f t="shared" si="54"/>
        <v>1999</v>
      </c>
      <c r="K1629" s="13">
        <f t="shared" ca="1" si="55"/>
        <v>18</v>
      </c>
      <c r="L1629">
        <v>1999</v>
      </c>
      <c r="N1629" s="20"/>
    </row>
    <row r="1630" spans="1:14" ht="22.5" hidden="1" customHeight="1" x14ac:dyDescent="0.25">
      <c r="A1630" s="17"/>
      <c r="B1630" s="17"/>
      <c r="C1630" s="10">
        <v>12</v>
      </c>
      <c r="D1630" s="10" t="s">
        <v>1679</v>
      </c>
      <c r="E1630" s="11" t="s">
        <v>1700</v>
      </c>
      <c r="F1630" s="12" t="s">
        <v>1635</v>
      </c>
      <c r="G1630" s="15" t="s">
        <v>2996</v>
      </c>
      <c r="H1630" s="10" t="s">
        <v>8</v>
      </c>
      <c r="I1630" s="12" t="s">
        <v>2967</v>
      </c>
      <c r="J1630" s="9">
        <f t="shared" si="54"/>
        <v>1999</v>
      </c>
      <c r="K1630" s="13">
        <f t="shared" ca="1" si="55"/>
        <v>18</v>
      </c>
      <c r="L1630">
        <v>1999</v>
      </c>
      <c r="N1630" s="20"/>
    </row>
    <row r="1631" spans="1:14" ht="22.5" hidden="1" customHeight="1" x14ac:dyDescent="0.25">
      <c r="A1631" s="17" t="s">
        <v>3001</v>
      </c>
      <c r="B1631" s="17"/>
      <c r="C1631" s="10">
        <v>12</v>
      </c>
      <c r="D1631" s="10" t="s">
        <v>1679</v>
      </c>
      <c r="E1631" s="11" t="s">
        <v>1701</v>
      </c>
      <c r="F1631" s="12" t="s">
        <v>1636</v>
      </c>
      <c r="G1631" s="15" t="s">
        <v>2997</v>
      </c>
      <c r="H1631" s="10" t="s">
        <v>8</v>
      </c>
      <c r="I1631" s="12" t="s">
        <v>2968</v>
      </c>
      <c r="J1631" s="9">
        <f t="shared" si="54"/>
        <v>2000</v>
      </c>
      <c r="K1631" s="13">
        <f t="shared" ca="1" si="55"/>
        <v>17</v>
      </c>
      <c r="L1631">
        <v>2000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1702</v>
      </c>
      <c r="F1632" s="12" t="s">
        <v>1637</v>
      </c>
      <c r="G1632" s="15" t="s">
        <v>2996</v>
      </c>
      <c r="H1632" s="10" t="s">
        <v>8</v>
      </c>
      <c r="I1632" s="12" t="s">
        <v>2969</v>
      </c>
      <c r="J1632" s="9">
        <f t="shared" si="54"/>
        <v>1999</v>
      </c>
      <c r="K1632" s="13">
        <f t="shared" ca="1" si="55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1703</v>
      </c>
      <c r="F1633" s="12" t="s">
        <v>1638</v>
      </c>
      <c r="G1633" s="15" t="s">
        <v>2996</v>
      </c>
      <c r="H1633" s="10" t="s">
        <v>8</v>
      </c>
      <c r="I1633" s="12" t="s">
        <v>2970</v>
      </c>
      <c r="J1633" s="9">
        <f t="shared" si="54"/>
        <v>1999</v>
      </c>
      <c r="K1633" s="13">
        <f t="shared" ca="1" si="55"/>
        <v>18</v>
      </c>
      <c r="L1633">
        <v>1999</v>
      </c>
      <c r="N1633" s="20"/>
    </row>
    <row r="1634" spans="1:14" ht="22.5" hidden="1" customHeight="1" x14ac:dyDescent="0.25">
      <c r="A1634" s="17"/>
      <c r="B1634" s="17"/>
      <c r="C1634" s="10">
        <v>12</v>
      </c>
      <c r="D1634" s="10" t="s">
        <v>1679</v>
      </c>
      <c r="E1634" s="11" t="s">
        <v>1704</v>
      </c>
      <c r="F1634" s="12" t="s">
        <v>1639</v>
      </c>
      <c r="G1634" s="15" t="s">
        <v>2996</v>
      </c>
      <c r="H1634" s="10" t="s">
        <v>8</v>
      </c>
      <c r="I1634" s="12" t="s">
        <v>2971</v>
      </c>
      <c r="J1634" s="9">
        <f t="shared" si="54"/>
        <v>1999</v>
      </c>
      <c r="K1634" s="13">
        <f t="shared" ca="1" si="55"/>
        <v>18</v>
      </c>
      <c r="L1634">
        <v>1999</v>
      </c>
      <c r="N1634" s="20"/>
    </row>
    <row r="1635" spans="1:14" ht="22.5" hidden="1" customHeight="1" x14ac:dyDescent="0.25">
      <c r="A1635" s="17" t="s">
        <v>3001</v>
      </c>
      <c r="B1635" s="17"/>
      <c r="C1635" s="10">
        <v>12</v>
      </c>
      <c r="D1635" s="10" t="s">
        <v>1679</v>
      </c>
      <c r="E1635" s="11" t="s">
        <v>1705</v>
      </c>
      <c r="F1635" s="12" t="s">
        <v>1640</v>
      </c>
      <c r="G1635" s="15" t="s">
        <v>2997</v>
      </c>
      <c r="H1635" s="10" t="s">
        <v>8</v>
      </c>
      <c r="I1635" s="12" t="s">
        <v>2972</v>
      </c>
      <c r="J1635" s="9">
        <f t="shared" si="54"/>
        <v>2000</v>
      </c>
      <c r="K1635" s="13">
        <f t="shared" ca="1" si="55"/>
        <v>17</v>
      </c>
      <c r="L1635">
        <v>2000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1679</v>
      </c>
      <c r="E1636" s="11" t="s">
        <v>1706</v>
      </c>
      <c r="F1636" s="12" t="s">
        <v>1641</v>
      </c>
      <c r="G1636" s="15" t="s">
        <v>2996</v>
      </c>
      <c r="H1636" s="10" t="s">
        <v>8</v>
      </c>
      <c r="I1636" s="12" t="s">
        <v>2973</v>
      </c>
      <c r="J1636" s="9">
        <f t="shared" si="54"/>
        <v>1999</v>
      </c>
      <c r="K1636" s="13">
        <f t="shared" ca="1" si="55"/>
        <v>18</v>
      </c>
      <c r="L1636">
        <v>1999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1681</v>
      </c>
      <c r="F1637" s="12" t="s">
        <v>1642</v>
      </c>
      <c r="G1637" s="15" t="s">
        <v>2997</v>
      </c>
      <c r="H1637" s="10" t="s">
        <v>9</v>
      </c>
      <c r="I1637" s="12" t="s">
        <v>2974</v>
      </c>
      <c r="J1637" s="9">
        <f t="shared" si="54"/>
        <v>2000</v>
      </c>
      <c r="K1637" s="13">
        <f t="shared" ca="1" si="55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1682</v>
      </c>
      <c r="F1638" s="12" t="s">
        <v>1643</v>
      </c>
      <c r="G1638" s="15" t="s">
        <v>2997</v>
      </c>
      <c r="H1638" s="10" t="s">
        <v>9</v>
      </c>
      <c r="I1638" s="12" t="s">
        <v>2975</v>
      </c>
      <c r="J1638" s="9">
        <f t="shared" si="54"/>
        <v>2000</v>
      </c>
      <c r="K1638" s="13">
        <f t="shared" ca="1" si="55"/>
        <v>17</v>
      </c>
      <c r="L1638">
        <v>2000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1683</v>
      </c>
      <c r="F1639" s="12" t="s">
        <v>1644</v>
      </c>
      <c r="G1639" s="15" t="s">
        <v>2996</v>
      </c>
      <c r="H1639" s="10" t="s">
        <v>8</v>
      </c>
      <c r="I1639" s="12" t="s">
        <v>2976</v>
      </c>
      <c r="J1639" s="9">
        <f t="shared" si="54"/>
        <v>1998</v>
      </c>
      <c r="K1639" s="13">
        <f t="shared" ca="1" si="55"/>
        <v>19</v>
      </c>
      <c r="L1639">
        <v>1998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1684</v>
      </c>
      <c r="F1640" s="12" t="s">
        <v>1645</v>
      </c>
      <c r="G1640" s="15" t="s">
        <v>2997</v>
      </c>
      <c r="H1640" s="10" t="s">
        <v>8</v>
      </c>
      <c r="I1640" s="12" t="s">
        <v>2977</v>
      </c>
      <c r="J1640" s="9">
        <f t="shared" si="54"/>
        <v>2000</v>
      </c>
      <c r="K1640" s="13">
        <f t="shared" ca="1" si="55"/>
        <v>17</v>
      </c>
      <c r="L1640">
        <v>2000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1685</v>
      </c>
      <c r="F1641" s="12" t="s">
        <v>1646</v>
      </c>
      <c r="G1641" s="15" t="s">
        <v>2996</v>
      </c>
      <c r="H1641" s="10" t="s">
        <v>8</v>
      </c>
      <c r="I1641" s="12" t="s">
        <v>2978</v>
      </c>
      <c r="J1641" s="9">
        <f t="shared" si="54"/>
        <v>1999</v>
      </c>
      <c r="K1641" s="13">
        <f t="shared" ca="1" si="55"/>
        <v>18</v>
      </c>
      <c r="L1641">
        <v>1999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1686</v>
      </c>
      <c r="F1642" s="12" t="s">
        <v>1647</v>
      </c>
      <c r="G1642" s="15" t="s">
        <v>2997</v>
      </c>
      <c r="H1642" s="10" t="s">
        <v>9</v>
      </c>
      <c r="I1642" s="12" t="s">
        <v>2936</v>
      </c>
      <c r="J1642" s="9">
        <f t="shared" si="54"/>
        <v>2000</v>
      </c>
      <c r="K1642" s="13">
        <f t="shared" ca="1" si="55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1687</v>
      </c>
      <c r="F1643" s="12" t="s">
        <v>1648</v>
      </c>
      <c r="G1643" s="15" t="s">
        <v>2997</v>
      </c>
      <c r="H1643" s="10" t="s">
        <v>9</v>
      </c>
      <c r="I1643" s="12" t="s">
        <v>2979</v>
      </c>
      <c r="J1643" s="9">
        <f t="shared" si="54"/>
        <v>2000</v>
      </c>
      <c r="K1643" s="13">
        <f t="shared" ca="1" si="55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1688</v>
      </c>
      <c r="F1644" s="12" t="s">
        <v>1649</v>
      </c>
      <c r="G1644" s="15" t="s">
        <v>2997</v>
      </c>
      <c r="H1644" s="10" t="s">
        <v>8</v>
      </c>
      <c r="I1644" s="12" t="s">
        <v>2864</v>
      </c>
      <c r="J1644" s="9">
        <f t="shared" si="54"/>
        <v>2000</v>
      </c>
      <c r="K1644" s="13">
        <f t="shared" ca="1" si="55"/>
        <v>17</v>
      </c>
      <c r="L1644">
        <v>2000</v>
      </c>
      <c r="N1644" s="20"/>
    </row>
    <row r="1645" spans="1:14" ht="22.5" hidden="1" customHeight="1" x14ac:dyDescent="0.25">
      <c r="A1645" s="17"/>
      <c r="B1645" s="17"/>
      <c r="C1645" s="10">
        <v>12</v>
      </c>
      <c r="D1645" s="10" t="s">
        <v>1677</v>
      </c>
      <c r="E1645" s="11" t="s">
        <v>1690</v>
      </c>
      <c r="F1645" s="12" t="s">
        <v>1650</v>
      </c>
      <c r="G1645" s="15" t="s">
        <v>2997</v>
      </c>
      <c r="H1645" s="10" t="s">
        <v>8</v>
      </c>
      <c r="I1645" s="12" t="s">
        <v>2941</v>
      </c>
      <c r="J1645" s="9">
        <f t="shared" si="54"/>
        <v>2000</v>
      </c>
      <c r="K1645" s="13">
        <f t="shared" ca="1" si="55"/>
        <v>17</v>
      </c>
      <c r="L1645">
        <v>2000</v>
      </c>
      <c r="N1645" s="20"/>
    </row>
    <row r="1646" spans="1:14" ht="22.5" hidden="1" customHeight="1" x14ac:dyDescent="0.25">
      <c r="A1646" s="17" t="s">
        <v>3001</v>
      </c>
      <c r="B1646" s="17"/>
      <c r="C1646" s="10">
        <v>12</v>
      </c>
      <c r="D1646" s="10" t="s">
        <v>1677</v>
      </c>
      <c r="E1646" s="11" t="s">
        <v>1691</v>
      </c>
      <c r="F1646" s="12" t="s">
        <v>1651</v>
      </c>
      <c r="G1646" s="15" t="s">
        <v>2996</v>
      </c>
      <c r="H1646" s="10" t="s">
        <v>9</v>
      </c>
      <c r="I1646" s="12" t="s">
        <v>2827</v>
      </c>
      <c r="J1646" s="9">
        <f t="shared" si="54"/>
        <v>1999</v>
      </c>
      <c r="K1646" s="13">
        <f t="shared" ca="1" si="55"/>
        <v>18</v>
      </c>
      <c r="L1646">
        <v>1999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1692</v>
      </c>
      <c r="F1647" s="12" t="s">
        <v>1652</v>
      </c>
      <c r="G1647" s="15" t="s">
        <v>2997</v>
      </c>
      <c r="H1647" s="10" t="s">
        <v>9</v>
      </c>
      <c r="I1647" s="12" t="s">
        <v>2832</v>
      </c>
      <c r="J1647" s="9">
        <f t="shared" si="54"/>
        <v>2000</v>
      </c>
      <c r="K1647" s="13">
        <f t="shared" ca="1" si="55"/>
        <v>17</v>
      </c>
      <c r="L1647">
        <v>2000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1693</v>
      </c>
      <c r="F1648" s="12" t="s">
        <v>1653</v>
      </c>
      <c r="G1648" s="15" t="s">
        <v>2996</v>
      </c>
      <c r="H1648" s="10" t="s">
        <v>9</v>
      </c>
      <c r="I1648" s="12" t="s">
        <v>2980</v>
      </c>
      <c r="J1648" s="9">
        <f t="shared" si="54"/>
        <v>1999</v>
      </c>
      <c r="K1648" s="13">
        <f t="shared" ca="1" si="55"/>
        <v>18</v>
      </c>
      <c r="L1648">
        <v>1999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1694</v>
      </c>
      <c r="F1649" s="12" t="s">
        <v>1654</v>
      </c>
      <c r="G1649" s="15" t="s">
        <v>2997</v>
      </c>
      <c r="H1649" s="10" t="s">
        <v>9</v>
      </c>
      <c r="I1649" s="12" t="s">
        <v>2981</v>
      </c>
      <c r="J1649" s="9">
        <f t="shared" si="54"/>
        <v>2000</v>
      </c>
      <c r="K1649" s="13">
        <f t="shared" ca="1" si="55"/>
        <v>17</v>
      </c>
      <c r="L1649">
        <v>2000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1695</v>
      </c>
      <c r="F1650" s="12" t="s">
        <v>1655</v>
      </c>
      <c r="G1650" s="15" t="s">
        <v>2996</v>
      </c>
      <c r="H1650" s="10" t="s">
        <v>9</v>
      </c>
      <c r="I1650" s="12" t="s">
        <v>2982</v>
      </c>
      <c r="J1650" s="9">
        <f t="shared" si="54"/>
        <v>1998</v>
      </c>
      <c r="K1650" s="13">
        <f t="shared" ca="1" si="55"/>
        <v>19</v>
      </c>
      <c r="L1650">
        <v>1998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1696</v>
      </c>
      <c r="F1651" s="12" t="s">
        <v>1656</v>
      </c>
      <c r="G1651" s="15" t="s">
        <v>2997</v>
      </c>
      <c r="H1651" s="10" t="s">
        <v>9</v>
      </c>
      <c r="I1651" s="12" t="s">
        <v>2983</v>
      </c>
      <c r="J1651" s="9">
        <f t="shared" si="54"/>
        <v>2000</v>
      </c>
      <c r="K1651" s="13">
        <f t="shared" ca="1" si="55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1697</v>
      </c>
      <c r="F1652" s="12" t="s">
        <v>1657</v>
      </c>
      <c r="G1652" s="15" t="s">
        <v>2997</v>
      </c>
      <c r="H1652" s="10" t="s">
        <v>9</v>
      </c>
      <c r="I1652" s="12" t="s">
        <v>2984</v>
      </c>
      <c r="J1652" s="9">
        <f t="shared" si="54"/>
        <v>2000</v>
      </c>
      <c r="K1652" s="13">
        <f t="shared" ca="1" si="55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1698</v>
      </c>
      <c r="F1653" s="12" t="s">
        <v>1658</v>
      </c>
      <c r="G1653" s="15" t="s">
        <v>2997</v>
      </c>
      <c r="H1653" s="10" t="s">
        <v>8</v>
      </c>
      <c r="I1653" s="12" t="s">
        <v>2985</v>
      </c>
      <c r="J1653" s="9">
        <f t="shared" si="54"/>
        <v>2000</v>
      </c>
      <c r="K1653" s="13">
        <f t="shared" ca="1" si="55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1699</v>
      </c>
      <c r="F1654" s="12" t="s">
        <v>1659</v>
      </c>
      <c r="G1654" s="15" t="s">
        <v>2997</v>
      </c>
      <c r="H1654" s="10" t="s">
        <v>8</v>
      </c>
      <c r="I1654" s="12" t="s">
        <v>2986</v>
      </c>
      <c r="J1654" s="9">
        <f t="shared" si="54"/>
        <v>2000</v>
      </c>
      <c r="K1654" s="13">
        <f t="shared" ca="1" si="55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1700</v>
      </c>
      <c r="F1655" s="12" t="s">
        <v>1660</v>
      </c>
      <c r="G1655" s="15" t="s">
        <v>2997</v>
      </c>
      <c r="H1655" s="10" t="s">
        <v>8</v>
      </c>
      <c r="I1655" s="12" t="s">
        <v>2987</v>
      </c>
      <c r="J1655" s="9">
        <f t="shared" si="54"/>
        <v>2000</v>
      </c>
      <c r="K1655" s="13">
        <f t="shared" ca="1" si="55"/>
        <v>17</v>
      </c>
      <c r="L1655">
        <v>2000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1701</v>
      </c>
      <c r="F1656" s="12" t="s">
        <v>1661</v>
      </c>
      <c r="G1656" s="15" t="s">
        <v>2996</v>
      </c>
      <c r="H1656" s="10" t="s">
        <v>8</v>
      </c>
      <c r="I1656" s="12" t="s">
        <v>2988</v>
      </c>
      <c r="J1656" s="9">
        <f t="shared" si="54"/>
        <v>1998</v>
      </c>
      <c r="K1656" s="13">
        <f t="shared" ca="1" si="55"/>
        <v>19</v>
      </c>
      <c r="L1656">
        <v>1998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1703</v>
      </c>
      <c r="F1657" s="12" t="s">
        <v>1662</v>
      </c>
      <c r="G1657" s="15" t="s">
        <v>2997</v>
      </c>
      <c r="H1657" s="10" t="s">
        <v>9</v>
      </c>
      <c r="I1657" s="12" t="s">
        <v>2989</v>
      </c>
      <c r="J1657" s="9">
        <f t="shared" si="54"/>
        <v>2000</v>
      </c>
      <c r="K1657" s="13">
        <f t="shared" ca="1" si="55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1704</v>
      </c>
      <c r="F1658" s="12" t="s">
        <v>1663</v>
      </c>
      <c r="G1658" s="15" t="s">
        <v>2997</v>
      </c>
      <c r="H1658" s="10" t="s">
        <v>9</v>
      </c>
      <c r="I1658" s="12" t="s">
        <v>2990</v>
      </c>
      <c r="J1658" s="9">
        <f t="shared" si="54"/>
        <v>2000</v>
      </c>
      <c r="K1658" s="13">
        <f t="shared" ca="1" si="55"/>
        <v>17</v>
      </c>
      <c r="L1658">
        <v>2000</v>
      </c>
      <c r="N1658" s="20"/>
    </row>
    <row r="1659" spans="1:14" ht="22.5" hidden="1" customHeight="1" x14ac:dyDescent="0.25">
      <c r="A1659" s="17"/>
      <c r="B1659" s="17"/>
      <c r="C1659" s="10">
        <v>12</v>
      </c>
      <c r="D1659" s="10" t="s">
        <v>1677</v>
      </c>
      <c r="E1659" s="11" t="s">
        <v>1705</v>
      </c>
      <c r="F1659" s="12" t="s">
        <v>1664</v>
      </c>
      <c r="G1659" s="15" t="s">
        <v>2996</v>
      </c>
      <c r="H1659" s="10" t="s">
        <v>8</v>
      </c>
      <c r="I1659" s="12" t="s">
        <v>2991</v>
      </c>
      <c r="J1659" s="9">
        <f t="shared" si="54"/>
        <v>1999</v>
      </c>
      <c r="K1659" s="13">
        <f t="shared" ca="1" si="55"/>
        <v>18</v>
      </c>
      <c r="L1659">
        <v>1999</v>
      </c>
      <c r="N1659" s="20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9" xr:uid="{00000000-0009-0000-0000-000000000000}">
    <filterColumn colId="0">
      <customFilters>
        <customFilter operator="notEqual" val=" "/>
      </customFilters>
    </filterColumn>
    <filterColumn colId="6">
      <filters>
        <filter val="INF A-4"/>
      </filters>
    </filterColumn>
    <filterColumn colId="7">
      <filters>
        <filter val="F"/>
      </filters>
    </filterColumn>
    <sortState ref="A6:J158">
      <sortCondition ref="B3:B1659"/>
    </sortState>
  </autoFilter>
  <mergeCells count="2">
    <mergeCell ref="A1:I1"/>
    <mergeCell ref="A2:I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80" fitToHeight="0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theme="8" tint="-0.249977111117893"/>
    <pageSetUpPr fitToPage="1"/>
  </sheetPr>
  <dimension ref="A1:Q2162"/>
  <sheetViews>
    <sheetView topLeftCell="A1693" workbookViewId="0">
      <selection activeCell="F1166" sqref="F1166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3014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9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6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6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6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6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6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ref="J260:J323" si="8">YEAR(I260)</f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8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8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8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8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8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8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8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8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8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8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8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8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8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38" t="s">
        <v>2998</v>
      </c>
      <c r="H300" s="10" t="s">
        <v>9</v>
      </c>
      <c r="I300" s="12" t="s">
        <v>1964</v>
      </c>
      <c r="J300" s="9">
        <f t="shared" si="8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38" t="s">
        <v>2998</v>
      </c>
      <c r="H301" s="10" t="s">
        <v>8</v>
      </c>
      <c r="I301" s="12" t="s">
        <v>1965</v>
      </c>
      <c r="J301" s="9">
        <f t="shared" si="8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8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8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8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8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8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8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8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8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8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8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8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8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8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8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8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8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8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8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8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8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8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8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ref="J324:J387" si="10">YEAR(I324)</f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0"/>
        <v>2006</v>
      </c>
      <c r="K331" s="13">
        <f t="shared" ca="1" si="11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0"/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0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0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0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0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0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0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0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0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0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0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0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0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0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0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0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0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0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0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0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0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0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0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0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0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0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0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0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0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0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0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0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0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0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0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0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0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0"/>
        <v>2005</v>
      </c>
      <c r="K377" s="13">
        <f t="shared" ca="1" si="11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0"/>
        <v>2006</v>
      </c>
      <c r="K378" s="13">
        <f t="shared" ca="1" si="11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0"/>
        <v>2006</v>
      </c>
      <c r="K379" s="13">
        <f t="shared" ca="1" si="11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0"/>
        <v>2006</v>
      </c>
      <c r="K380" s="13">
        <f t="shared" ca="1" si="11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0"/>
        <v>2006</v>
      </c>
      <c r="K381" s="13">
        <f t="shared" ca="1" si="11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0"/>
        <v>2006</v>
      </c>
      <c r="K382" s="13">
        <f t="shared" ca="1" si="11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0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0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0"/>
        <v>2006</v>
      </c>
      <c r="K385" s="13">
        <f t="shared" ca="1" si="11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0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0"/>
        <v>2006</v>
      </c>
      <c r="K387" s="13">
        <f t="shared" ca="1" si="11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51" si="12">YEAR(I388)</f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2"/>
        <v>2006</v>
      </c>
      <c r="K393" s="13">
        <f t="shared" ca="1" si="13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2"/>
        <v>2006</v>
      </c>
      <c r="K402" s="13">
        <f t="shared" ca="1" si="13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2"/>
        <v>2005</v>
      </c>
      <c r="K404" s="13">
        <f t="shared" ca="1" si="13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38" t="s">
        <v>2998</v>
      </c>
      <c r="H405" s="10" t="s">
        <v>9</v>
      </c>
      <c r="I405" s="12" t="s">
        <v>2041</v>
      </c>
      <c r="J405" s="9">
        <f t="shared" si="12"/>
        <v>2003</v>
      </c>
      <c r="K405" s="13">
        <f t="shared" ca="1" si="13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2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2"/>
        <v>2006</v>
      </c>
      <c r="K407" s="13">
        <f t="shared" ca="1" si="13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38" t="s">
        <v>2998</v>
      </c>
      <c r="H408" s="10" t="s">
        <v>8</v>
      </c>
      <c r="I408" s="12" t="s">
        <v>2044</v>
      </c>
      <c r="J408" s="9">
        <f t="shared" si="12"/>
        <v>2003</v>
      </c>
      <c r="K408" s="13">
        <f t="shared" ca="1" si="13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2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2"/>
        <v>2006</v>
      </c>
      <c r="K410" s="13">
        <f t="shared" ca="1" si="13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2"/>
        <v>2006</v>
      </c>
      <c r="K411" s="13">
        <f t="shared" ca="1" si="13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2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2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2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2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2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2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2"/>
        <v>2006</v>
      </c>
      <c r="K418" s="13">
        <f t="shared" ca="1" si="13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2"/>
        <v>2006</v>
      </c>
      <c r="K419" s="13">
        <f t="shared" ca="1" si="13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2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2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2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2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2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2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2"/>
        <v>2006</v>
      </c>
      <c r="K426" s="13">
        <f t="shared" ca="1" si="13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2"/>
        <v>2006</v>
      </c>
      <c r="K427" s="13">
        <f t="shared" ca="1" si="13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2"/>
        <v>2006</v>
      </c>
      <c r="K428" s="13">
        <f t="shared" ca="1" si="13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2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2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2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2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2"/>
        <v>2006</v>
      </c>
      <c r="K433" s="13">
        <f t="shared" ca="1" si="13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2"/>
        <v>2006</v>
      </c>
      <c r="K434" s="13">
        <f t="shared" ca="1" si="13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2"/>
        <v>2006</v>
      </c>
      <c r="K435" s="13">
        <f t="shared" ca="1" si="13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2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2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2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2"/>
        <v>2006</v>
      </c>
      <c r="K439" s="13">
        <f t="shared" ca="1" si="13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2"/>
        <v>2006</v>
      </c>
      <c r="K440" s="13">
        <f t="shared" ca="1" si="13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2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2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2"/>
        <v>2006</v>
      </c>
      <c r="K443" s="13">
        <f t="shared" ca="1" si="13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2"/>
        <v>2006</v>
      </c>
      <c r="K444" s="13">
        <f t="shared" ca="1" si="13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2"/>
        <v>2006</v>
      </c>
      <c r="K445" s="13">
        <f t="shared" ca="1" si="13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2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2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2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2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2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2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ref="J452:J515" si="14">YEAR(I452)</f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4"/>
        <v>2006</v>
      </c>
      <c r="K456" s="13">
        <f t="shared" ca="1" si="15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38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4"/>
        <v>2005</v>
      </c>
      <c r="K468" s="13">
        <f t="shared" ca="1" si="15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38" t="s">
        <v>2998</v>
      </c>
      <c r="H469" s="10" t="s">
        <v>8</v>
      </c>
      <c r="I469" s="12" t="s">
        <v>2089</v>
      </c>
      <c r="J469" s="9">
        <f t="shared" si="14"/>
        <v>2004</v>
      </c>
      <c r="K469" s="13">
        <f t="shared" ca="1" si="15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4"/>
        <v>2005</v>
      </c>
      <c r="K470" s="13">
        <f t="shared" ca="1" si="15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4"/>
        <v>2005</v>
      </c>
      <c r="K471" s="13">
        <f t="shared" ca="1" si="15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38" t="s">
        <v>2998</v>
      </c>
      <c r="H472" s="10" t="s">
        <v>9</v>
      </c>
      <c r="I472" s="12" t="s">
        <v>2092</v>
      </c>
      <c r="J472" s="9">
        <f t="shared" si="14"/>
        <v>2004</v>
      </c>
      <c r="K472" s="13">
        <f t="shared" ca="1" si="15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4"/>
        <v>2005</v>
      </c>
      <c r="K473" s="13">
        <f t="shared" ca="1" si="15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4"/>
        <v>2006</v>
      </c>
      <c r="K474" s="13">
        <f t="shared" ca="1" si="15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38" t="s">
        <v>2998</v>
      </c>
      <c r="H475" s="10" t="s">
        <v>9</v>
      </c>
      <c r="I475" s="12" t="s">
        <v>2094</v>
      </c>
      <c r="J475" s="9">
        <f t="shared" si="14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4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4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4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4"/>
        <v>2006</v>
      </c>
      <c r="K479" s="13">
        <f t="shared" ca="1" si="15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4"/>
        <v>2006</v>
      </c>
      <c r="K480" s="13">
        <f t="shared" ca="1" si="15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4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4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4"/>
        <v>2005</v>
      </c>
      <c r="K483" s="13">
        <f t="shared" ca="1" si="15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4"/>
        <v>2006</v>
      </c>
      <c r="K484" s="13">
        <f t="shared" ca="1" si="15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4"/>
        <v>2006</v>
      </c>
      <c r="K485" s="13">
        <f t="shared" ca="1" si="15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4"/>
        <v>2006</v>
      </c>
      <c r="K486" s="13">
        <f t="shared" ca="1" si="15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4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4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4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4"/>
        <v>2006</v>
      </c>
      <c r="K490" s="13">
        <f t="shared" ca="1" si="15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4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4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4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4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4"/>
        <v>2006</v>
      </c>
      <c r="K495" s="13">
        <f t="shared" ca="1" si="15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4"/>
        <v>2006</v>
      </c>
      <c r="K496" s="13">
        <f t="shared" ca="1" si="15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4"/>
        <v>2006</v>
      </c>
      <c r="K497" s="13">
        <f t="shared" ca="1" si="15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4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4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4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4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4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4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4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4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4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4"/>
        <v>2006</v>
      </c>
      <c r="K507" s="13">
        <f t="shared" ca="1" si="15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4"/>
        <v>2006</v>
      </c>
      <c r="K508" s="13">
        <f t="shared" ca="1" si="15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4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38" t="s">
        <v>2998</v>
      </c>
      <c r="H510" s="10" t="s">
        <v>8</v>
      </c>
      <c r="I510" s="12" t="s">
        <v>2117</v>
      </c>
      <c r="J510" s="9">
        <f t="shared" si="14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4"/>
        <v>2006</v>
      </c>
      <c r="K511" s="13">
        <f t="shared" ca="1" si="15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4"/>
        <v>2006</v>
      </c>
      <c r="K512" s="13">
        <f t="shared" ca="1" si="15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4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4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4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ref="J516:J579" si="16">YEAR(I516)</f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16"/>
        <v>2006</v>
      </c>
      <c r="K518" s="13">
        <f t="shared" ca="1" si="17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16"/>
        <v>2006</v>
      </c>
      <c r="K529" s="13">
        <f t="shared" ca="1" si="17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16"/>
        <v>2006</v>
      </c>
      <c r="K532" s="13">
        <f t="shared" ca="1" si="17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16"/>
        <v>2006</v>
      </c>
      <c r="K533" s="13">
        <f t="shared" ca="1" si="17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38" t="s">
        <v>2998</v>
      </c>
      <c r="H534" s="10" t="s">
        <v>8</v>
      </c>
      <c r="I534" s="12" t="s">
        <v>2134</v>
      </c>
      <c r="J534" s="9">
        <f t="shared" si="16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6"/>
        <v>2006</v>
      </c>
      <c r="K535" s="13">
        <f t="shared" ca="1" si="17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16"/>
        <v>2006</v>
      </c>
      <c r="K536" s="13">
        <f t="shared" ca="1" si="17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16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6"/>
        <v>2006</v>
      </c>
      <c r="K538" s="13">
        <f t="shared" ca="1" si="17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16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6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6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6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6"/>
        <v>2005</v>
      </c>
      <c r="K543" s="13">
        <f t="shared" ca="1" si="17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16"/>
        <v>2005</v>
      </c>
      <c r="K544" s="13">
        <f t="shared" ca="1" si="17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16"/>
        <v>2006</v>
      </c>
      <c r="K545" s="13">
        <f t="shared" ca="1" si="17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16"/>
        <v>2006</v>
      </c>
      <c r="K546" s="13">
        <f t="shared" ca="1" si="17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6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6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6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6"/>
        <v>2006</v>
      </c>
      <c r="K550" s="13">
        <f t="shared" ca="1" si="17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16"/>
        <v>2006</v>
      </c>
      <c r="K551" s="13">
        <f t="shared" ca="1" si="17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16"/>
        <v>2006</v>
      </c>
      <c r="K552" s="13">
        <f t="shared" ca="1" si="17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6"/>
        <v>2006</v>
      </c>
      <c r="K553" s="13">
        <f t="shared" ca="1" si="17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16"/>
        <v>2006</v>
      </c>
      <c r="K554" s="13">
        <f t="shared" ca="1" si="17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16"/>
        <v>2006</v>
      </c>
      <c r="K555" s="13">
        <f t="shared" ca="1" si="17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16"/>
        <v>2005</v>
      </c>
      <c r="K556" s="13">
        <f t="shared" ca="1" si="17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6"/>
        <v>2005</v>
      </c>
      <c r="K557" s="13">
        <f t="shared" ca="1" si="17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16"/>
        <v>2005</v>
      </c>
      <c r="K558" s="13">
        <f t="shared" ca="1" si="17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6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6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6"/>
        <v>2005</v>
      </c>
      <c r="K561" s="13">
        <f t="shared" ca="1" si="17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38" t="s">
        <v>2998</v>
      </c>
      <c r="H562" s="10" t="s">
        <v>8</v>
      </c>
      <c r="I562" s="12" t="s">
        <v>2154</v>
      </c>
      <c r="J562" s="9">
        <f t="shared" si="16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6"/>
        <v>2005</v>
      </c>
      <c r="K563" s="13">
        <f t="shared" ca="1" si="17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16"/>
        <v>2005</v>
      </c>
      <c r="K564" s="13">
        <f t="shared" ca="1" si="17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16"/>
        <v>2005</v>
      </c>
      <c r="K565" s="13">
        <f t="shared" ca="1" si="17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38" t="s">
        <v>2997</v>
      </c>
      <c r="H566" s="10" t="s">
        <v>8</v>
      </c>
      <c r="I566" s="12" t="s">
        <v>2158</v>
      </c>
      <c r="J566" s="9">
        <f t="shared" si="16"/>
        <v>2002</v>
      </c>
      <c r="K566" s="13">
        <f t="shared" ca="1" si="17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16"/>
        <v>2005</v>
      </c>
      <c r="K567" s="13">
        <f t="shared" ca="1" si="17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16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38" t="s">
        <v>2998</v>
      </c>
      <c r="H569" s="10" t="s">
        <v>8</v>
      </c>
      <c r="I569" s="12" t="s">
        <v>2161</v>
      </c>
      <c r="J569" s="9">
        <f t="shared" si="16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6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6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6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6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6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6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6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6"/>
        <v>2005</v>
      </c>
      <c r="K577" s="13">
        <f t="shared" ca="1" si="17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16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6"/>
        <v>2005</v>
      </c>
      <c r="K579" s="13">
        <f t="shared" ca="1" si="17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ref="J580:J643" si="18">YEAR(I580)</f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38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38" t="s">
        <v>2998</v>
      </c>
      <c r="H583" s="10" t="s">
        <v>8</v>
      </c>
      <c r="I583" s="12" t="s">
        <v>2171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38" t="s">
        <v>2998</v>
      </c>
      <c r="H584" s="10" t="s">
        <v>8</v>
      </c>
      <c r="I584" s="12" t="s">
        <v>2172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38" t="s">
        <v>2998</v>
      </c>
      <c r="H585" s="10" t="s">
        <v>8</v>
      </c>
      <c r="I585" s="12" t="s">
        <v>2173</v>
      </c>
      <c r="J585" s="9">
        <f t="shared" si="18"/>
        <v>2003</v>
      </c>
      <c r="K585" s="13">
        <f t="shared" ca="1" si="19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38" t="s">
        <v>2998</v>
      </c>
      <c r="H588" s="10" t="s">
        <v>8</v>
      </c>
      <c r="I588" s="12" t="s">
        <v>2175</v>
      </c>
      <c r="J588" s="9">
        <f t="shared" si="18"/>
        <v>2004</v>
      </c>
      <c r="K588" s="13">
        <f t="shared" ca="1" si="19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18"/>
        <v>2005</v>
      </c>
      <c r="K592" s="13">
        <f t="shared" ca="1" si="19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18"/>
        <v>2005</v>
      </c>
      <c r="K593" s="13">
        <f t="shared" ca="1" si="19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18"/>
        <v>2005</v>
      </c>
      <c r="K595" s="13">
        <f t="shared" ca="1" si="19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38" t="s">
        <v>2998</v>
      </c>
      <c r="H596" s="10" t="s">
        <v>9</v>
      </c>
      <c r="I596" s="12" t="s">
        <v>2183</v>
      </c>
      <c r="J596" s="9">
        <f t="shared" si="18"/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18"/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18"/>
        <v>2005</v>
      </c>
      <c r="K598" s="13">
        <f t="shared" ca="1" si="19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18"/>
        <v>2005</v>
      </c>
      <c r="K599" s="13">
        <f t="shared" ca="1" si="19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18"/>
        <v>2005</v>
      </c>
      <c r="K600" s="13">
        <f t="shared" ca="1" si="19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18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18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18"/>
        <v>2005</v>
      </c>
      <c r="K603" s="13">
        <f t="shared" ca="1" si="19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38" t="s">
        <v>2998</v>
      </c>
      <c r="H604" s="10" t="s">
        <v>9</v>
      </c>
      <c r="I604" s="12" t="s">
        <v>2190</v>
      </c>
      <c r="J604" s="9">
        <f t="shared" si="18"/>
        <v>2004</v>
      </c>
      <c r="K604" s="13">
        <f t="shared" ca="1" si="19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18"/>
        <v>2005</v>
      </c>
      <c r="K605" s="13">
        <f t="shared" ca="1" si="19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18"/>
        <v>2005</v>
      </c>
      <c r="K606" s="13">
        <f t="shared" ca="1" si="19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18"/>
        <v>2005</v>
      </c>
      <c r="K607" s="13">
        <f t="shared" ca="1" si="19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38" t="s">
        <v>2998</v>
      </c>
      <c r="H608" s="10" t="s">
        <v>8</v>
      </c>
      <c r="I608" s="12" t="s">
        <v>2194</v>
      </c>
      <c r="J608" s="9">
        <f t="shared" si="18"/>
        <v>2004</v>
      </c>
      <c r="K608" s="13">
        <f t="shared" ca="1" si="19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18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18"/>
        <v>2005</v>
      </c>
      <c r="K610" s="13">
        <f t="shared" ca="1" si="19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18"/>
        <v>2005</v>
      </c>
      <c r="K611" s="13">
        <f t="shared" ca="1" si="19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18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38" t="s">
        <v>2998</v>
      </c>
      <c r="H613" s="10" t="s">
        <v>8</v>
      </c>
      <c r="I613" s="12" t="s">
        <v>2199</v>
      </c>
      <c r="J613" s="9">
        <f t="shared" si="18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18"/>
        <v>2005</v>
      </c>
      <c r="K614" s="13">
        <f t="shared" ca="1" si="19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18"/>
        <v>2005</v>
      </c>
      <c r="K615" s="13">
        <f t="shared" ca="1" si="19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18"/>
        <v>2005</v>
      </c>
      <c r="K616" s="13">
        <f t="shared" ca="1" si="19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18"/>
        <v>2005</v>
      </c>
      <c r="K617" s="13">
        <f t="shared" ca="1" si="19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18"/>
        <v>2005</v>
      </c>
      <c r="K618" s="13">
        <f t="shared" ca="1" si="19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18"/>
        <v>2005</v>
      </c>
      <c r="K619" s="13">
        <f t="shared" ca="1" si="19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18"/>
        <v>2005</v>
      </c>
      <c r="K620" s="13">
        <f t="shared" ca="1" si="19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18"/>
        <v>2005</v>
      </c>
      <c r="K621" s="13">
        <f t="shared" ca="1" si="19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18"/>
        <v>2005</v>
      </c>
      <c r="K622" s="13">
        <f t="shared" ca="1" si="19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38" t="s">
        <v>2998</v>
      </c>
      <c r="H623" s="10" t="s">
        <v>8</v>
      </c>
      <c r="I623" s="12" t="s">
        <v>2206</v>
      </c>
      <c r="J623" s="9">
        <f t="shared" si="18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18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18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18"/>
        <v>2005</v>
      </c>
      <c r="K626" s="13">
        <f t="shared" ca="1" si="19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18"/>
        <v>2005</v>
      </c>
      <c r="K627" s="13">
        <f t="shared" ca="1" si="19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38" t="s">
        <v>2998</v>
      </c>
      <c r="H628" s="10" t="s">
        <v>9</v>
      </c>
      <c r="I628" s="12" t="s">
        <v>2206</v>
      </c>
      <c r="J628" s="9">
        <f t="shared" si="18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18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18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18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18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18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18"/>
        <v>2005</v>
      </c>
      <c r="K634" s="13">
        <f t="shared" ca="1" si="19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18"/>
        <v>2005</v>
      </c>
      <c r="K635" s="13">
        <f t="shared" ca="1" si="19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18"/>
        <v>2005</v>
      </c>
      <c r="K636" s="13">
        <f t="shared" ca="1" si="19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18"/>
        <v>2005</v>
      </c>
      <c r="K637" s="13">
        <f t="shared" ca="1" si="19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18"/>
        <v>2005</v>
      </c>
      <c r="K638" s="13">
        <f t="shared" ca="1" si="19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18"/>
        <v>2005</v>
      </c>
      <c r="K639" s="13">
        <f t="shared" ca="1" si="19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18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18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18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18"/>
        <v>2005</v>
      </c>
      <c r="K643" s="13">
        <f t="shared" ca="1" si="19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ref="J644:J707" si="20">YEAR(I644)</f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0"/>
        <v>2005</v>
      </c>
      <c r="K650" s="13">
        <f t="shared" ca="1" si="21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0"/>
        <v>2005</v>
      </c>
      <c r="K653" s="13">
        <f t="shared" ca="1" si="21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0"/>
        <v>2005</v>
      </c>
      <c r="K660" s="13">
        <f t="shared" ca="1" si="21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0"/>
        <v>2005</v>
      </c>
      <c r="K661" s="13">
        <f t="shared" ca="1" si="21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38" t="s">
        <v>2998</v>
      </c>
      <c r="H662" s="10" t="s">
        <v>8</v>
      </c>
      <c r="I662" s="12" t="s">
        <v>2234</v>
      </c>
      <c r="J662" s="9">
        <f t="shared" si="20"/>
        <v>2003</v>
      </c>
      <c r="K662" s="13">
        <f t="shared" ca="1" si="21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0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0"/>
        <v>2005</v>
      </c>
      <c r="K664" s="13">
        <f t="shared" ca="1" si="21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0"/>
        <v>2005</v>
      </c>
      <c r="K665" s="13">
        <f t="shared" ca="1" si="21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38" t="s">
        <v>2998</v>
      </c>
      <c r="H666" s="10" t="s">
        <v>8</v>
      </c>
      <c r="I666" s="12" t="s">
        <v>2237</v>
      </c>
      <c r="J666" s="9">
        <f t="shared" si="20"/>
        <v>2003</v>
      </c>
      <c r="K666" s="13">
        <f t="shared" ca="1" si="21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0"/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0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0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0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0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0"/>
        <v>2005</v>
      </c>
      <c r="K672" s="13">
        <f t="shared" ca="1" si="21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0"/>
        <v>2005</v>
      </c>
      <c r="K673" s="13">
        <f t="shared" ca="1" si="21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0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38" t="s">
        <v>2998</v>
      </c>
      <c r="H675" s="10" t="s">
        <v>8</v>
      </c>
      <c r="I675" s="12" t="s">
        <v>2244</v>
      </c>
      <c r="J675" s="9">
        <f t="shared" si="20"/>
        <v>2003</v>
      </c>
      <c r="K675" s="13">
        <f t="shared" ca="1" si="21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0"/>
        <v>2005</v>
      </c>
      <c r="K676" s="13">
        <f t="shared" ca="1" si="21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0"/>
        <v>2005</v>
      </c>
      <c r="K677" s="13">
        <f t="shared" ca="1" si="21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0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0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38" t="s">
        <v>2998</v>
      </c>
      <c r="H680" s="10" t="s">
        <v>8</v>
      </c>
      <c r="I680" s="12" t="s">
        <v>2247</v>
      </c>
      <c r="J680" s="9">
        <f t="shared" si="20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38" t="s">
        <v>2998</v>
      </c>
      <c r="H681" s="10" t="s">
        <v>9</v>
      </c>
      <c r="I681" s="12" t="s">
        <v>2248</v>
      </c>
      <c r="J681" s="9">
        <f t="shared" si="20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0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0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0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0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0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0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0"/>
        <v>2005</v>
      </c>
      <c r="K688" s="13">
        <f t="shared" ca="1" si="21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0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0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0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38" t="s">
        <v>2998</v>
      </c>
      <c r="H692" s="10" t="s">
        <v>8</v>
      </c>
      <c r="I692" s="12" t="s">
        <v>2256</v>
      </c>
      <c r="J692" s="9">
        <f t="shared" si="20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0"/>
        <v>2005</v>
      </c>
      <c r="K693" s="13">
        <f t="shared" ca="1" si="21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0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0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38" t="s">
        <v>2997</v>
      </c>
      <c r="H696" s="10" t="s">
        <v>8</v>
      </c>
      <c r="I696" s="12" t="s">
        <v>2259</v>
      </c>
      <c r="J696" s="9">
        <f t="shared" si="20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0"/>
        <v>2005</v>
      </c>
      <c r="K697" s="13">
        <f t="shared" ca="1" si="21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0"/>
        <v>2005</v>
      </c>
      <c r="K698" s="13">
        <f t="shared" ca="1" si="21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0"/>
        <v>2005</v>
      </c>
      <c r="K699" s="13">
        <f t="shared" ca="1" si="21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0"/>
        <v>2005</v>
      </c>
      <c r="K700" s="13">
        <f t="shared" ca="1" si="21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0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38" t="s">
        <v>2998</v>
      </c>
      <c r="H702" s="10" t="s">
        <v>8</v>
      </c>
      <c r="I702" s="12" t="s">
        <v>2263</v>
      </c>
      <c r="J702" s="9">
        <f t="shared" si="20"/>
        <v>2004</v>
      </c>
      <c r="K702" s="13">
        <f t="shared" ca="1" si="21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38" t="s">
        <v>2998</v>
      </c>
      <c r="H703" s="10" t="s">
        <v>8</v>
      </c>
      <c r="I703" s="12" t="s">
        <v>2264</v>
      </c>
      <c r="J703" s="9">
        <f t="shared" si="20"/>
        <v>2004</v>
      </c>
      <c r="K703" s="13">
        <f t="shared" ca="1" si="21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0"/>
        <v>2005</v>
      </c>
      <c r="K704" s="13">
        <f t="shared" ca="1" si="21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38" t="s">
        <v>2998</v>
      </c>
      <c r="H705" s="10" t="s">
        <v>8</v>
      </c>
      <c r="I705" s="12" t="s">
        <v>2266</v>
      </c>
      <c r="J705" s="9">
        <f t="shared" si="20"/>
        <v>2004</v>
      </c>
      <c r="K705" s="13">
        <f t="shared" ca="1" si="21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0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38" t="s">
        <v>2997</v>
      </c>
      <c r="H707" s="10" t="s">
        <v>9</v>
      </c>
      <c r="I707" s="12" t="s">
        <v>2267</v>
      </c>
      <c r="J707" s="9">
        <f t="shared" si="20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ref="J708:J771" si="22">YEAR(I708)</f>
        <v>2005</v>
      </c>
      <c r="K708" s="13">
        <f t="shared" ref="K708:K771" ca="1" si="23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2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38" t="s">
        <v>2997</v>
      </c>
      <c r="H710" s="10" t="s">
        <v>8</v>
      </c>
      <c r="I710" s="12" t="s">
        <v>2270</v>
      </c>
      <c r="J710" s="9">
        <f t="shared" si="22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2"/>
        <v>2005</v>
      </c>
      <c r="K711" s="13">
        <f t="shared" ca="1" si="23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38" t="s">
        <v>2998</v>
      </c>
      <c r="H712" s="10" t="s">
        <v>9</v>
      </c>
      <c r="I712" s="12" t="s">
        <v>2272</v>
      </c>
      <c r="J712" s="9">
        <f t="shared" si="22"/>
        <v>2003</v>
      </c>
      <c r="K712" s="13">
        <f t="shared" ca="1" si="23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2"/>
        <v>2005</v>
      </c>
      <c r="K713" s="13">
        <f t="shared" ca="1" si="23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2"/>
        <v>2005</v>
      </c>
      <c r="K714" s="13">
        <f t="shared" ca="1" si="23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2"/>
        <v>2005</v>
      </c>
      <c r="K715" s="13">
        <f t="shared" ca="1" si="23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2"/>
        <v>2005</v>
      </c>
      <c r="K716" s="13">
        <f t="shared" ca="1" si="23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38" t="s">
        <v>2998</v>
      </c>
      <c r="H717" s="10" t="s">
        <v>9</v>
      </c>
      <c r="I717" s="12" t="s">
        <v>2277</v>
      </c>
      <c r="J717" s="9">
        <f t="shared" si="22"/>
        <v>2003</v>
      </c>
      <c r="K717" s="13">
        <f t="shared" ca="1" si="23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2"/>
        <v>2005</v>
      </c>
      <c r="K718" s="13">
        <f t="shared" ca="1" si="23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38" t="s">
        <v>2998</v>
      </c>
      <c r="H719" s="10" t="s">
        <v>9</v>
      </c>
      <c r="I719" s="12" t="s">
        <v>2278</v>
      </c>
      <c r="J719" s="9">
        <f t="shared" si="22"/>
        <v>2004</v>
      </c>
      <c r="K719" s="13">
        <f t="shared" ca="1" si="23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2"/>
        <v>2005</v>
      </c>
      <c r="K720" s="13">
        <f t="shared" ca="1" si="23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2"/>
        <v>2005</v>
      </c>
      <c r="K721" s="13">
        <f t="shared" ca="1" si="23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2"/>
        <v>2005</v>
      </c>
      <c r="K722" s="13">
        <f t="shared" ca="1" si="23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2"/>
        <v>2005</v>
      </c>
      <c r="K723" s="13">
        <f t="shared" ca="1" si="23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2"/>
        <v>2005</v>
      </c>
      <c r="K724" s="13">
        <f t="shared" ca="1" si="23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2"/>
        <v>2005</v>
      </c>
      <c r="K725" s="13">
        <f t="shared" ca="1" si="23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2"/>
        <v>2005</v>
      </c>
      <c r="K726" s="13">
        <f t="shared" ca="1" si="23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2"/>
        <v>2005</v>
      </c>
      <c r="K727" s="13">
        <f t="shared" ca="1" si="23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38" t="s">
        <v>2998</v>
      </c>
      <c r="H728" s="10" t="s">
        <v>8</v>
      </c>
      <c r="I728" s="12" t="s">
        <v>2281</v>
      </c>
      <c r="J728" s="9">
        <f t="shared" si="22"/>
        <v>2004</v>
      </c>
      <c r="K728" s="13">
        <f t="shared" ca="1" si="23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2"/>
        <v>2005</v>
      </c>
      <c r="K729" s="13">
        <f t="shared" ca="1" si="23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2"/>
        <v>2005</v>
      </c>
      <c r="K730" s="13">
        <f t="shared" ca="1" si="23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38" t="s">
        <v>2998</v>
      </c>
      <c r="H731" s="10" t="s">
        <v>8</v>
      </c>
      <c r="I731" s="12" t="s">
        <v>2283</v>
      </c>
      <c r="J731" s="9">
        <f t="shared" si="22"/>
        <v>2004</v>
      </c>
      <c r="K731" s="13">
        <f t="shared" ca="1" si="23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2"/>
        <v>2005</v>
      </c>
      <c r="K732" s="13">
        <f t="shared" ca="1" si="23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2"/>
        <v>2005</v>
      </c>
      <c r="K733" s="13">
        <f t="shared" ca="1" si="23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2"/>
        <v>2005</v>
      </c>
      <c r="K734" s="13">
        <f t="shared" ca="1" si="23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2"/>
        <v>2005</v>
      </c>
      <c r="K735" s="13">
        <f t="shared" ca="1" si="23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38" t="s">
        <v>2998</v>
      </c>
      <c r="H736" s="10" t="s">
        <v>8</v>
      </c>
      <c r="I736" s="12" t="s">
        <v>2287</v>
      </c>
      <c r="J736" s="9">
        <f t="shared" si="22"/>
        <v>2004</v>
      </c>
      <c r="K736" s="13">
        <f t="shared" ca="1" si="23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38" t="s">
        <v>2998</v>
      </c>
      <c r="H737" s="10" t="s">
        <v>8</v>
      </c>
      <c r="I737" s="12" t="s">
        <v>2288</v>
      </c>
      <c r="J737" s="9">
        <f t="shared" si="22"/>
        <v>2004</v>
      </c>
      <c r="K737" s="13">
        <f t="shared" ca="1" si="23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2"/>
        <v>2005</v>
      </c>
      <c r="K738" s="13">
        <f t="shared" ca="1" si="23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2"/>
        <v>2005</v>
      </c>
      <c r="K739" s="13">
        <f t="shared" ca="1" si="23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2"/>
        <v>2005</v>
      </c>
      <c r="K740" s="13">
        <f t="shared" ca="1" si="23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2"/>
        <v>2005</v>
      </c>
      <c r="K741" s="13">
        <f t="shared" ca="1" si="23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38" t="s">
        <v>2998</v>
      </c>
      <c r="H742" s="10" t="s">
        <v>8</v>
      </c>
      <c r="I742" s="12" t="s">
        <v>2264</v>
      </c>
      <c r="J742" s="9">
        <f t="shared" si="22"/>
        <v>2004</v>
      </c>
      <c r="K742" s="13">
        <f t="shared" ca="1" si="23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2"/>
        <v>2005</v>
      </c>
      <c r="K743" s="13">
        <f t="shared" ca="1" si="23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2"/>
        <v>2005</v>
      </c>
      <c r="K744" s="13">
        <f t="shared" ca="1" si="23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38" t="s">
        <v>2998</v>
      </c>
      <c r="H745" s="10" t="s">
        <v>8</v>
      </c>
      <c r="I745" s="12" t="s">
        <v>2292</v>
      </c>
      <c r="J745" s="9">
        <f t="shared" si="22"/>
        <v>2003</v>
      </c>
      <c r="K745" s="13">
        <f t="shared" ca="1" si="23"/>
        <v>14</v>
      </c>
      <c r="L745">
        <v>2003</v>
      </c>
      <c r="N745" s="20"/>
    </row>
    <row r="746" spans="1:14" ht="22.5" customHeight="1" x14ac:dyDescent="0.25">
      <c r="A746" s="17" t="s">
        <v>3002</v>
      </c>
      <c r="B746" s="17">
        <v>1</v>
      </c>
      <c r="C746" s="10">
        <v>11</v>
      </c>
      <c r="D746" s="10" t="s">
        <v>1672</v>
      </c>
      <c r="E746" s="11" t="s">
        <v>1683</v>
      </c>
      <c r="F746" s="12" t="s">
        <v>1347</v>
      </c>
      <c r="G746" s="38" t="s">
        <v>2997</v>
      </c>
      <c r="H746" s="10" t="s">
        <v>8</v>
      </c>
      <c r="I746" s="12" t="s">
        <v>2727</v>
      </c>
      <c r="J746" s="9">
        <f t="shared" si="22"/>
        <v>2001</v>
      </c>
      <c r="K746" s="13">
        <f t="shared" ca="1" si="23"/>
        <v>16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2"/>
        <v>2005</v>
      </c>
      <c r="K747" s="13">
        <f t="shared" ca="1" si="23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2"/>
        <v>2005</v>
      </c>
      <c r="K748" s="13">
        <f t="shared" ca="1" si="23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2"/>
        <v>2005</v>
      </c>
      <c r="K749" s="13">
        <f t="shared" ca="1" si="23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38" t="s">
        <v>2998</v>
      </c>
      <c r="H750" s="10" t="s">
        <v>8</v>
      </c>
      <c r="I750" s="12" t="s">
        <v>1965</v>
      </c>
      <c r="J750" s="9">
        <f t="shared" si="22"/>
        <v>2004</v>
      </c>
      <c r="K750" s="13">
        <f t="shared" ca="1" si="23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2"/>
        <v>2005</v>
      </c>
      <c r="K751" s="13">
        <f t="shared" ca="1" si="23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38" t="s">
        <v>2998</v>
      </c>
      <c r="H752" s="10" t="s">
        <v>9</v>
      </c>
      <c r="I752" s="12" t="s">
        <v>2295</v>
      </c>
      <c r="J752" s="9">
        <f t="shared" si="22"/>
        <v>2004</v>
      </c>
      <c r="K752" s="13">
        <f t="shared" ca="1" si="23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2"/>
        <v>2005</v>
      </c>
      <c r="K753" s="13">
        <f t="shared" ca="1" si="23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2"/>
        <v>2005</v>
      </c>
      <c r="K754" s="13">
        <f t="shared" ca="1" si="23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2"/>
        <v>2005</v>
      </c>
      <c r="K755" s="13">
        <f t="shared" ca="1" si="23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2"/>
        <v>2005</v>
      </c>
      <c r="K756" s="13">
        <f t="shared" ca="1" si="23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2"/>
        <v>2005</v>
      </c>
      <c r="K757" s="13">
        <f t="shared" ca="1" si="23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2"/>
        <v>2005</v>
      </c>
      <c r="K758" s="13">
        <f t="shared" ca="1" si="23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2"/>
        <v>2005</v>
      </c>
      <c r="K759" s="13">
        <f t="shared" ca="1" si="23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2"/>
        <v>2005</v>
      </c>
      <c r="K760" s="13">
        <f t="shared" ca="1" si="23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2"/>
        <v>2005</v>
      </c>
      <c r="K761" s="13">
        <f t="shared" ca="1" si="23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2"/>
        <v>2005</v>
      </c>
      <c r="K762" s="13">
        <f t="shared" ca="1" si="23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2"/>
        <v>2005</v>
      </c>
      <c r="K763" s="13">
        <f t="shared" ca="1" si="23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2"/>
        <v>2005</v>
      </c>
      <c r="K764" s="13">
        <f t="shared" ca="1" si="23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38" t="s">
        <v>2998</v>
      </c>
      <c r="H765" s="10" t="s">
        <v>9</v>
      </c>
      <c r="I765" s="12" t="s">
        <v>2305</v>
      </c>
      <c r="J765" s="9">
        <f t="shared" si="22"/>
        <v>2004</v>
      </c>
      <c r="K765" s="13">
        <f t="shared" ca="1" si="23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38" t="s">
        <v>2998</v>
      </c>
      <c r="H766" s="10" t="s">
        <v>8</v>
      </c>
      <c r="I766" s="12" t="s">
        <v>2306</v>
      </c>
      <c r="J766" s="9">
        <f t="shared" si="22"/>
        <v>2004</v>
      </c>
      <c r="K766" s="13">
        <f t="shared" ca="1" si="23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38" t="s">
        <v>2998</v>
      </c>
      <c r="H767" s="10" t="s">
        <v>9</v>
      </c>
      <c r="I767" s="12" t="s">
        <v>2307</v>
      </c>
      <c r="J767" s="9">
        <f t="shared" si="22"/>
        <v>2004</v>
      </c>
      <c r="K767" s="13">
        <f t="shared" ca="1" si="23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38" t="s">
        <v>2998</v>
      </c>
      <c r="H768" s="10" t="s">
        <v>9</v>
      </c>
      <c r="I768" s="12" t="s">
        <v>2308</v>
      </c>
      <c r="J768" s="9">
        <f t="shared" si="22"/>
        <v>2004</v>
      </c>
      <c r="K768" s="13">
        <f t="shared" ca="1" si="23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38" t="s">
        <v>2998</v>
      </c>
      <c r="H769" s="10" t="s">
        <v>9</v>
      </c>
      <c r="I769" s="12" t="s">
        <v>2309</v>
      </c>
      <c r="J769" s="9">
        <f t="shared" si="22"/>
        <v>2004</v>
      </c>
      <c r="K769" s="13">
        <f t="shared" ca="1" si="23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38" t="s">
        <v>2998</v>
      </c>
      <c r="H770" s="10" t="s">
        <v>8</v>
      </c>
      <c r="I770" s="12" t="s">
        <v>2310</v>
      </c>
      <c r="J770" s="9">
        <f t="shared" si="22"/>
        <v>2003</v>
      </c>
      <c r="K770" s="13">
        <f t="shared" ca="1" si="23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38" t="s">
        <v>2998</v>
      </c>
      <c r="H771" s="10" t="s">
        <v>8</v>
      </c>
      <c r="I771" s="12" t="s">
        <v>2085</v>
      </c>
      <c r="J771" s="9">
        <f t="shared" si="22"/>
        <v>2004</v>
      </c>
      <c r="K771" s="13">
        <f t="shared" ca="1" si="23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38" t="s">
        <v>2998</v>
      </c>
      <c r="H772" s="10" t="s">
        <v>8</v>
      </c>
      <c r="I772" s="12" t="s">
        <v>2311</v>
      </c>
      <c r="J772" s="9">
        <f t="shared" ref="J772:J835" si="24">YEAR(I772)</f>
        <v>2004</v>
      </c>
      <c r="K772" s="13">
        <f t="shared" ref="K772:K835" ca="1" si="25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38" t="s">
        <v>2998</v>
      </c>
      <c r="H773" s="10" t="s">
        <v>8</v>
      </c>
      <c r="I773" s="12" t="s">
        <v>2312</v>
      </c>
      <c r="J773" s="9">
        <f t="shared" si="24"/>
        <v>2004</v>
      </c>
      <c r="K773" s="13">
        <f t="shared" ca="1" si="25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38" t="s">
        <v>2998</v>
      </c>
      <c r="H774" s="10" t="s">
        <v>8</v>
      </c>
      <c r="I774" s="12" t="s">
        <v>2313</v>
      </c>
      <c r="J774" s="9">
        <f t="shared" si="24"/>
        <v>2004</v>
      </c>
      <c r="K774" s="13">
        <f t="shared" ca="1" si="25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38" t="s">
        <v>2998</v>
      </c>
      <c r="H775" s="10" t="s">
        <v>8</v>
      </c>
      <c r="I775" s="12" t="s">
        <v>2314</v>
      </c>
      <c r="J775" s="9">
        <f t="shared" si="24"/>
        <v>2004</v>
      </c>
      <c r="K775" s="13">
        <f t="shared" ca="1" si="25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38" t="s">
        <v>2998</v>
      </c>
      <c r="H776" s="10" t="s">
        <v>8</v>
      </c>
      <c r="I776" s="12" t="s">
        <v>2315</v>
      </c>
      <c r="J776" s="9">
        <f t="shared" si="24"/>
        <v>2004</v>
      </c>
      <c r="K776" s="13">
        <f t="shared" ca="1" si="25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38" t="s">
        <v>2998</v>
      </c>
      <c r="H777" s="10" t="s">
        <v>8</v>
      </c>
      <c r="I777" s="12" t="s">
        <v>2316</v>
      </c>
      <c r="J777" s="9">
        <f t="shared" si="24"/>
        <v>2003</v>
      </c>
      <c r="K777" s="13">
        <f t="shared" ca="1" si="25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38" t="s">
        <v>2998</v>
      </c>
      <c r="H778" s="10" t="s">
        <v>8</v>
      </c>
      <c r="I778" s="12" t="s">
        <v>2317</v>
      </c>
      <c r="J778" s="9">
        <f t="shared" si="24"/>
        <v>2004</v>
      </c>
      <c r="K778" s="13">
        <f t="shared" ca="1" si="25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38" t="s">
        <v>2998</v>
      </c>
      <c r="H779" s="10" t="s">
        <v>8</v>
      </c>
      <c r="I779" s="12" t="s">
        <v>2318</v>
      </c>
      <c r="J779" s="9">
        <f t="shared" si="24"/>
        <v>2004</v>
      </c>
      <c r="K779" s="13">
        <f t="shared" ca="1" si="25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38" t="s">
        <v>2998</v>
      </c>
      <c r="H780" s="10" t="s">
        <v>9</v>
      </c>
      <c r="I780" s="12" t="s">
        <v>2319</v>
      </c>
      <c r="J780" s="9">
        <f t="shared" si="24"/>
        <v>2004</v>
      </c>
      <c r="K780" s="13">
        <f t="shared" ca="1" si="25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38" t="s">
        <v>2998</v>
      </c>
      <c r="H781" s="10" t="s">
        <v>9</v>
      </c>
      <c r="I781" s="12" t="s">
        <v>2320</v>
      </c>
      <c r="J781" s="9">
        <f t="shared" si="24"/>
        <v>2004</v>
      </c>
      <c r="K781" s="13">
        <f t="shared" ca="1" si="25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38" t="s">
        <v>2998</v>
      </c>
      <c r="H782" s="10" t="s">
        <v>9</v>
      </c>
      <c r="I782" s="12" t="s">
        <v>2321</v>
      </c>
      <c r="J782" s="9">
        <f t="shared" si="24"/>
        <v>2004</v>
      </c>
      <c r="K782" s="13">
        <f t="shared" ca="1" si="25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38" t="s">
        <v>2998</v>
      </c>
      <c r="H783" s="10" t="s">
        <v>9</v>
      </c>
      <c r="I783" s="12" t="s">
        <v>2322</v>
      </c>
      <c r="J783" s="9">
        <f t="shared" si="24"/>
        <v>2004</v>
      </c>
      <c r="K783" s="13">
        <f t="shared" ca="1" si="25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38" t="s">
        <v>2998</v>
      </c>
      <c r="H784" s="10" t="s">
        <v>9</v>
      </c>
      <c r="I784" s="12" t="s">
        <v>2323</v>
      </c>
      <c r="J784" s="9">
        <f t="shared" si="24"/>
        <v>2004</v>
      </c>
      <c r="K784" s="13">
        <f t="shared" ca="1" si="25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38" t="s">
        <v>2998</v>
      </c>
      <c r="H785" s="10" t="s">
        <v>8</v>
      </c>
      <c r="I785" s="12" t="s">
        <v>2324</v>
      </c>
      <c r="J785" s="9">
        <f t="shared" si="24"/>
        <v>2004</v>
      </c>
      <c r="K785" s="13">
        <f t="shared" ca="1" si="25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38" t="s">
        <v>2998</v>
      </c>
      <c r="H786" s="10" t="s">
        <v>8</v>
      </c>
      <c r="I786" s="12" t="s">
        <v>2325</v>
      </c>
      <c r="J786" s="9">
        <f t="shared" si="24"/>
        <v>2004</v>
      </c>
      <c r="K786" s="13">
        <f t="shared" ca="1" si="25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38" t="s">
        <v>2998</v>
      </c>
      <c r="H787" s="10" t="s">
        <v>8</v>
      </c>
      <c r="I787" s="12" t="s">
        <v>2315</v>
      </c>
      <c r="J787" s="9">
        <f t="shared" si="24"/>
        <v>2004</v>
      </c>
      <c r="K787" s="13">
        <f t="shared" ca="1" si="25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38" t="s">
        <v>2998</v>
      </c>
      <c r="H788" s="10" t="s">
        <v>9</v>
      </c>
      <c r="I788" s="12" t="s">
        <v>2326</v>
      </c>
      <c r="J788" s="9">
        <f t="shared" si="24"/>
        <v>2004</v>
      </c>
      <c r="K788" s="13">
        <f t="shared" ca="1" si="25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38" t="s">
        <v>2998</v>
      </c>
      <c r="H789" s="10" t="s">
        <v>8</v>
      </c>
      <c r="I789" s="12" t="s">
        <v>2327</v>
      </c>
      <c r="J789" s="9">
        <f t="shared" si="24"/>
        <v>2003</v>
      </c>
      <c r="K789" s="13">
        <f t="shared" ca="1" si="25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38" t="s">
        <v>2998</v>
      </c>
      <c r="H790" s="10" t="s">
        <v>9</v>
      </c>
      <c r="I790" s="12" t="s">
        <v>2328</v>
      </c>
      <c r="J790" s="9">
        <f t="shared" si="24"/>
        <v>2004</v>
      </c>
      <c r="K790" s="13">
        <f t="shared" ca="1" si="25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38" t="s">
        <v>2998</v>
      </c>
      <c r="H791" s="10" t="s">
        <v>8</v>
      </c>
      <c r="I791" s="12" t="s">
        <v>2318</v>
      </c>
      <c r="J791" s="9">
        <f t="shared" si="24"/>
        <v>2004</v>
      </c>
      <c r="K791" s="13">
        <f t="shared" ca="1" si="25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38" t="s">
        <v>2998</v>
      </c>
      <c r="H792" s="10" t="s">
        <v>9</v>
      </c>
      <c r="I792" s="12" t="s">
        <v>2044</v>
      </c>
      <c r="J792" s="9">
        <f t="shared" si="24"/>
        <v>2003</v>
      </c>
      <c r="K792" s="13">
        <f t="shared" ca="1" si="25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38" t="s">
        <v>2998</v>
      </c>
      <c r="H793" s="10" t="s">
        <v>9</v>
      </c>
      <c r="I793" s="12" t="s">
        <v>2329</v>
      </c>
      <c r="J793" s="9">
        <f t="shared" si="24"/>
        <v>2004</v>
      </c>
      <c r="K793" s="13">
        <f t="shared" ca="1" si="25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38" t="s">
        <v>2998</v>
      </c>
      <c r="H794" s="10" t="s">
        <v>8</v>
      </c>
      <c r="I794" s="12" t="s">
        <v>2183</v>
      </c>
      <c r="J794" s="9">
        <f t="shared" si="24"/>
        <v>2004</v>
      </c>
      <c r="K794" s="13">
        <f t="shared" ca="1" si="25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38" t="s">
        <v>2998</v>
      </c>
      <c r="H795" s="10" t="s">
        <v>9</v>
      </c>
      <c r="I795" s="12" t="s">
        <v>2330</v>
      </c>
      <c r="J795" s="9">
        <f t="shared" si="24"/>
        <v>2003</v>
      </c>
      <c r="K795" s="13">
        <f t="shared" ca="1" si="25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38" t="s">
        <v>2998</v>
      </c>
      <c r="H796" s="10" t="s">
        <v>9</v>
      </c>
      <c r="I796" s="12" t="s">
        <v>2331</v>
      </c>
      <c r="J796" s="9">
        <f t="shared" si="24"/>
        <v>2004</v>
      </c>
      <c r="K796" s="13">
        <f t="shared" ca="1" si="25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38" t="s">
        <v>2998</v>
      </c>
      <c r="H797" s="10" t="s">
        <v>8</v>
      </c>
      <c r="I797" s="12" t="s">
        <v>2117</v>
      </c>
      <c r="J797" s="9">
        <f t="shared" si="24"/>
        <v>2004</v>
      </c>
      <c r="K797" s="13">
        <f t="shared" ca="1" si="25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38" t="s">
        <v>2998</v>
      </c>
      <c r="H798" s="10" t="s">
        <v>8</v>
      </c>
      <c r="I798" s="12" t="s">
        <v>2332</v>
      </c>
      <c r="J798" s="9">
        <f t="shared" si="24"/>
        <v>2004</v>
      </c>
      <c r="K798" s="13">
        <f t="shared" ca="1" si="25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38" t="s">
        <v>2998</v>
      </c>
      <c r="H799" s="10" t="s">
        <v>8</v>
      </c>
      <c r="I799" s="12" t="s">
        <v>2333</v>
      </c>
      <c r="J799" s="9">
        <f t="shared" si="24"/>
        <v>2003</v>
      </c>
      <c r="K799" s="13">
        <f t="shared" ca="1" si="25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38" t="s">
        <v>2998</v>
      </c>
      <c r="H800" s="10" t="s">
        <v>8</v>
      </c>
      <c r="I800" s="12" t="s">
        <v>2334</v>
      </c>
      <c r="J800" s="9">
        <f t="shared" si="24"/>
        <v>2004</v>
      </c>
      <c r="K800" s="13">
        <f t="shared" ca="1" si="25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38" t="s">
        <v>2998</v>
      </c>
      <c r="H801" s="10" t="s">
        <v>8</v>
      </c>
      <c r="I801" s="12" t="s">
        <v>2335</v>
      </c>
      <c r="J801" s="9">
        <f t="shared" si="24"/>
        <v>2004</v>
      </c>
      <c r="K801" s="13">
        <f t="shared" ca="1" si="25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38" t="s">
        <v>2998</v>
      </c>
      <c r="H802" s="10" t="s">
        <v>8</v>
      </c>
      <c r="I802" s="12" t="s">
        <v>2336</v>
      </c>
      <c r="J802" s="9">
        <f t="shared" si="24"/>
        <v>2003</v>
      </c>
      <c r="K802" s="13">
        <f t="shared" ca="1" si="25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38" t="s">
        <v>2998</v>
      </c>
      <c r="H803" s="10" t="s">
        <v>9</v>
      </c>
      <c r="I803" s="12" t="s">
        <v>2337</v>
      </c>
      <c r="J803" s="9">
        <f t="shared" si="24"/>
        <v>2004</v>
      </c>
      <c r="K803" s="13">
        <f t="shared" ca="1" si="25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38" t="s">
        <v>2998</v>
      </c>
      <c r="H804" s="10" t="s">
        <v>8</v>
      </c>
      <c r="I804" s="12" t="s">
        <v>2338</v>
      </c>
      <c r="J804" s="9">
        <f t="shared" si="24"/>
        <v>2003</v>
      </c>
      <c r="K804" s="13">
        <f t="shared" ca="1" si="25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38" t="s">
        <v>2998</v>
      </c>
      <c r="H805" s="10" t="s">
        <v>8</v>
      </c>
      <c r="I805" s="12" t="s">
        <v>2339</v>
      </c>
      <c r="J805" s="9">
        <f t="shared" si="24"/>
        <v>2004</v>
      </c>
      <c r="K805" s="13">
        <f t="shared" ca="1" si="25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38" t="s">
        <v>2998</v>
      </c>
      <c r="H806" s="10" t="s">
        <v>8</v>
      </c>
      <c r="I806" s="12" t="s">
        <v>2340</v>
      </c>
      <c r="J806" s="9">
        <f t="shared" si="24"/>
        <v>2004</v>
      </c>
      <c r="K806" s="13">
        <f t="shared" ca="1" si="25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38" t="s">
        <v>2998</v>
      </c>
      <c r="H807" s="10" t="s">
        <v>9</v>
      </c>
      <c r="I807" s="12" t="s">
        <v>2341</v>
      </c>
      <c r="J807" s="9">
        <f t="shared" si="24"/>
        <v>2003</v>
      </c>
      <c r="K807" s="13">
        <f t="shared" ca="1" si="25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38" t="s">
        <v>2998</v>
      </c>
      <c r="H808" s="10" t="s">
        <v>9</v>
      </c>
      <c r="I808" s="12" t="s">
        <v>2342</v>
      </c>
      <c r="J808" s="9">
        <f t="shared" si="24"/>
        <v>2004</v>
      </c>
      <c r="K808" s="13">
        <f t="shared" ca="1" si="25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38" t="s">
        <v>2998</v>
      </c>
      <c r="H809" s="10" t="s">
        <v>9</v>
      </c>
      <c r="I809" s="12" t="s">
        <v>2343</v>
      </c>
      <c r="J809" s="9">
        <f t="shared" si="24"/>
        <v>2004</v>
      </c>
      <c r="K809" s="13">
        <f t="shared" ca="1" si="25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38" t="s">
        <v>2998</v>
      </c>
      <c r="H810" s="10" t="s">
        <v>9</v>
      </c>
      <c r="I810" s="12" t="s">
        <v>2344</v>
      </c>
      <c r="J810" s="9">
        <f t="shared" si="24"/>
        <v>2004</v>
      </c>
      <c r="K810" s="13">
        <f t="shared" ca="1" si="25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38" t="s">
        <v>2998</v>
      </c>
      <c r="H811" s="10" t="s">
        <v>9</v>
      </c>
      <c r="I811" s="12" t="s">
        <v>2345</v>
      </c>
      <c r="J811" s="9">
        <f t="shared" si="24"/>
        <v>2004</v>
      </c>
      <c r="K811" s="13">
        <f t="shared" ca="1" si="25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38" t="s">
        <v>2998</v>
      </c>
      <c r="H812" s="10" t="s">
        <v>9</v>
      </c>
      <c r="I812" s="12" t="s">
        <v>2346</v>
      </c>
      <c r="J812" s="9">
        <f t="shared" si="24"/>
        <v>2004</v>
      </c>
      <c r="K812" s="13">
        <f t="shared" ca="1" si="25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38" t="s">
        <v>2998</v>
      </c>
      <c r="H813" s="10" t="s">
        <v>8</v>
      </c>
      <c r="I813" s="12" t="s">
        <v>2347</v>
      </c>
      <c r="J813" s="9">
        <f t="shared" si="24"/>
        <v>2004</v>
      </c>
      <c r="K813" s="13">
        <f t="shared" ca="1" si="25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38" t="s">
        <v>2998</v>
      </c>
      <c r="H814" s="10" t="s">
        <v>8</v>
      </c>
      <c r="I814" s="12" t="s">
        <v>2348</v>
      </c>
      <c r="J814" s="9">
        <f t="shared" si="24"/>
        <v>2004</v>
      </c>
      <c r="K814" s="13">
        <f t="shared" ca="1" si="25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38" t="s">
        <v>2998</v>
      </c>
      <c r="H815" s="10" t="s">
        <v>9</v>
      </c>
      <c r="I815" s="12" t="s">
        <v>2349</v>
      </c>
      <c r="J815" s="9">
        <f t="shared" si="24"/>
        <v>2004</v>
      </c>
      <c r="K815" s="13">
        <f t="shared" ca="1" si="25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38" t="s">
        <v>2998</v>
      </c>
      <c r="H816" s="10" t="s">
        <v>8</v>
      </c>
      <c r="I816" s="12" t="s">
        <v>2350</v>
      </c>
      <c r="J816" s="9">
        <f t="shared" si="24"/>
        <v>2004</v>
      </c>
      <c r="K816" s="13">
        <f t="shared" ca="1" si="25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38" t="s">
        <v>2998</v>
      </c>
      <c r="H817" s="10" t="s">
        <v>9</v>
      </c>
      <c r="I817" s="12" t="s">
        <v>2351</v>
      </c>
      <c r="J817" s="9">
        <f t="shared" si="24"/>
        <v>2004</v>
      </c>
      <c r="K817" s="13">
        <f t="shared" ca="1" si="25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38" t="s">
        <v>2998</v>
      </c>
      <c r="H818" s="10" t="s">
        <v>8</v>
      </c>
      <c r="I818" s="12" t="s">
        <v>2352</v>
      </c>
      <c r="J818" s="9">
        <f t="shared" si="24"/>
        <v>2004</v>
      </c>
      <c r="K818" s="13">
        <f t="shared" ca="1" si="25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38" t="s">
        <v>2998</v>
      </c>
      <c r="H819" s="10" t="s">
        <v>9</v>
      </c>
      <c r="I819" s="12" t="s">
        <v>2353</v>
      </c>
      <c r="J819" s="9">
        <f t="shared" si="24"/>
        <v>2003</v>
      </c>
      <c r="K819" s="13">
        <f t="shared" ca="1" si="25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38" t="s">
        <v>2998</v>
      </c>
      <c r="H820" s="10" t="s">
        <v>9</v>
      </c>
      <c r="I820" s="12" t="s">
        <v>2354</v>
      </c>
      <c r="J820" s="9">
        <f t="shared" si="24"/>
        <v>2004</v>
      </c>
      <c r="K820" s="13">
        <f t="shared" ca="1" si="25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38" t="s">
        <v>2998</v>
      </c>
      <c r="H821" s="10" t="s">
        <v>9</v>
      </c>
      <c r="I821" s="12" t="s">
        <v>2355</v>
      </c>
      <c r="J821" s="9">
        <f t="shared" si="24"/>
        <v>2004</v>
      </c>
      <c r="K821" s="13">
        <f t="shared" ca="1" si="25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38" t="s">
        <v>2998</v>
      </c>
      <c r="H822" s="10" t="s">
        <v>8</v>
      </c>
      <c r="I822" s="12" t="s">
        <v>2356</v>
      </c>
      <c r="J822" s="9">
        <f t="shared" si="24"/>
        <v>2004</v>
      </c>
      <c r="K822" s="13">
        <f t="shared" ca="1" si="25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38" t="s">
        <v>2998</v>
      </c>
      <c r="H823" s="10" t="s">
        <v>8</v>
      </c>
      <c r="I823" s="12" t="s">
        <v>2325</v>
      </c>
      <c r="J823" s="9">
        <f t="shared" si="24"/>
        <v>2004</v>
      </c>
      <c r="K823" s="13">
        <f t="shared" ca="1" si="25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38" t="s">
        <v>2998</v>
      </c>
      <c r="H824" s="10" t="s">
        <v>8</v>
      </c>
      <c r="I824" s="12" t="s">
        <v>2357</v>
      </c>
      <c r="J824" s="9">
        <f t="shared" si="24"/>
        <v>2004</v>
      </c>
      <c r="K824" s="13">
        <f t="shared" ca="1" si="25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38" t="s">
        <v>2998</v>
      </c>
      <c r="H825" s="10" t="s">
        <v>8</v>
      </c>
      <c r="I825" s="12" t="s">
        <v>2358</v>
      </c>
      <c r="J825" s="9">
        <f t="shared" si="24"/>
        <v>2004</v>
      </c>
      <c r="K825" s="13">
        <f t="shared" ca="1" si="25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38" t="s">
        <v>2998</v>
      </c>
      <c r="H826" s="10" t="s">
        <v>8</v>
      </c>
      <c r="I826" s="12" t="s">
        <v>2359</v>
      </c>
      <c r="J826" s="9">
        <f t="shared" si="24"/>
        <v>2004</v>
      </c>
      <c r="K826" s="13">
        <f t="shared" ca="1" si="25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38" t="s">
        <v>2998</v>
      </c>
      <c r="H827" s="10" t="s">
        <v>8</v>
      </c>
      <c r="I827" s="12" t="s">
        <v>2360</v>
      </c>
      <c r="J827" s="9">
        <f t="shared" si="24"/>
        <v>2004</v>
      </c>
      <c r="K827" s="13">
        <f t="shared" ca="1" si="25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38" t="s">
        <v>2998</v>
      </c>
      <c r="H828" s="10" t="s">
        <v>9</v>
      </c>
      <c r="I828" s="12" t="s">
        <v>2361</v>
      </c>
      <c r="J828" s="9">
        <f t="shared" si="24"/>
        <v>2004</v>
      </c>
      <c r="K828" s="13">
        <f t="shared" ca="1" si="25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38" t="s">
        <v>2998</v>
      </c>
      <c r="H829" s="10" t="s">
        <v>9</v>
      </c>
      <c r="I829" s="12" t="s">
        <v>2362</v>
      </c>
      <c r="J829" s="9">
        <f t="shared" si="24"/>
        <v>2004</v>
      </c>
      <c r="K829" s="13">
        <f t="shared" ca="1" si="25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38" t="s">
        <v>2998</v>
      </c>
      <c r="H830" s="10" t="s">
        <v>8</v>
      </c>
      <c r="I830" s="12" t="s">
        <v>2363</v>
      </c>
      <c r="J830" s="9">
        <f t="shared" si="24"/>
        <v>2004</v>
      </c>
      <c r="K830" s="13">
        <f t="shared" ca="1" si="25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38" t="s">
        <v>2998</v>
      </c>
      <c r="H831" s="10" t="s">
        <v>8</v>
      </c>
      <c r="I831" s="12" t="s">
        <v>2364</v>
      </c>
      <c r="J831" s="9">
        <f t="shared" si="24"/>
        <v>2004</v>
      </c>
      <c r="K831" s="13">
        <f t="shared" ca="1" si="25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38" t="s">
        <v>2998</v>
      </c>
      <c r="H832" s="10" t="s">
        <v>9</v>
      </c>
      <c r="I832" s="12" t="s">
        <v>2365</v>
      </c>
      <c r="J832" s="9">
        <f t="shared" si="24"/>
        <v>2004</v>
      </c>
      <c r="K832" s="13">
        <f t="shared" ca="1" si="25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38" t="s">
        <v>2998</v>
      </c>
      <c r="H833" s="10" t="s">
        <v>9</v>
      </c>
      <c r="I833" s="12" t="s">
        <v>2283</v>
      </c>
      <c r="J833" s="9">
        <f t="shared" si="24"/>
        <v>2004</v>
      </c>
      <c r="K833" s="13">
        <f t="shared" ca="1" si="25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38" t="s">
        <v>2998</v>
      </c>
      <c r="H834" s="10" t="s">
        <v>8</v>
      </c>
      <c r="I834" s="12" t="s">
        <v>2366</v>
      </c>
      <c r="J834" s="9">
        <f t="shared" si="24"/>
        <v>2004</v>
      </c>
      <c r="K834" s="13">
        <f t="shared" ca="1" si="25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38" t="s">
        <v>2998</v>
      </c>
      <c r="H835" s="10" t="s">
        <v>9</v>
      </c>
      <c r="I835" s="12" t="s">
        <v>2309</v>
      </c>
      <c r="J835" s="9">
        <f t="shared" si="24"/>
        <v>2004</v>
      </c>
      <c r="K835" s="13">
        <f t="shared" ca="1" si="25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26">YEAR(I836)</f>
        <v>2005</v>
      </c>
      <c r="K836" s="13">
        <f t="shared" ref="K836:K899" ca="1" si="27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38" t="s">
        <v>2998</v>
      </c>
      <c r="H837" s="10" t="s">
        <v>8</v>
      </c>
      <c r="I837" s="12" t="s">
        <v>2368</v>
      </c>
      <c r="J837" s="9">
        <f t="shared" si="26"/>
        <v>2004</v>
      </c>
      <c r="K837" s="13">
        <f t="shared" ca="1" si="27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38" t="s">
        <v>2998</v>
      </c>
      <c r="H838" s="10" t="s">
        <v>8</v>
      </c>
      <c r="I838" s="12" t="s">
        <v>2369</v>
      </c>
      <c r="J838" s="9">
        <f t="shared" si="26"/>
        <v>2004</v>
      </c>
      <c r="K838" s="13">
        <f t="shared" ca="1" si="27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38" t="s">
        <v>2998</v>
      </c>
      <c r="H839" s="10" t="s">
        <v>8</v>
      </c>
      <c r="I839" s="12" t="s">
        <v>2314</v>
      </c>
      <c r="J839" s="9">
        <f t="shared" si="26"/>
        <v>2004</v>
      </c>
      <c r="K839" s="13">
        <f t="shared" ca="1" si="27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38" t="s">
        <v>2998</v>
      </c>
      <c r="H840" s="10" t="s">
        <v>8</v>
      </c>
      <c r="I840" s="12" t="s">
        <v>2370</v>
      </c>
      <c r="J840" s="9">
        <f t="shared" si="26"/>
        <v>2003</v>
      </c>
      <c r="K840" s="13">
        <f t="shared" ca="1" si="27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38" t="s">
        <v>2998</v>
      </c>
      <c r="H841" s="10" t="s">
        <v>9</v>
      </c>
      <c r="I841" s="12" t="s">
        <v>2371</v>
      </c>
      <c r="J841" s="9">
        <f t="shared" si="26"/>
        <v>2004</v>
      </c>
      <c r="K841" s="13">
        <f t="shared" ca="1" si="27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38" t="s">
        <v>2998</v>
      </c>
      <c r="H842" s="10" t="s">
        <v>9</v>
      </c>
      <c r="I842" s="12" t="s">
        <v>2372</v>
      </c>
      <c r="J842" s="9">
        <f t="shared" si="26"/>
        <v>2004</v>
      </c>
      <c r="K842" s="13">
        <f t="shared" ca="1" si="27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38" t="s">
        <v>2998</v>
      </c>
      <c r="H843" s="10" t="s">
        <v>8</v>
      </c>
      <c r="I843" s="12" t="s">
        <v>2373</v>
      </c>
      <c r="J843" s="9">
        <f t="shared" si="26"/>
        <v>2004</v>
      </c>
      <c r="K843" s="13">
        <f t="shared" ca="1" si="27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38" t="s">
        <v>2998</v>
      </c>
      <c r="H844" s="10" t="s">
        <v>8</v>
      </c>
      <c r="I844" s="12" t="s">
        <v>2374</v>
      </c>
      <c r="J844" s="9">
        <f t="shared" si="26"/>
        <v>2004</v>
      </c>
      <c r="K844" s="13">
        <f t="shared" ca="1" si="27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38" t="s">
        <v>2998</v>
      </c>
      <c r="H845" s="10" t="s">
        <v>8</v>
      </c>
      <c r="I845" s="12" t="s">
        <v>2375</v>
      </c>
      <c r="J845" s="9">
        <f t="shared" si="26"/>
        <v>2004</v>
      </c>
      <c r="K845" s="13">
        <f t="shared" ca="1" si="27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38" t="s">
        <v>2998</v>
      </c>
      <c r="H846" s="10" t="s">
        <v>8</v>
      </c>
      <c r="I846" s="12" t="s">
        <v>2376</v>
      </c>
      <c r="J846" s="9">
        <f t="shared" si="26"/>
        <v>2004</v>
      </c>
      <c r="K846" s="13">
        <f t="shared" ca="1" si="27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38" t="s">
        <v>2998</v>
      </c>
      <c r="H847" s="10" t="s">
        <v>8</v>
      </c>
      <c r="I847" s="12" t="s">
        <v>2309</v>
      </c>
      <c r="J847" s="9">
        <f t="shared" si="26"/>
        <v>2004</v>
      </c>
      <c r="K847" s="13">
        <f t="shared" ca="1" si="27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38" t="s">
        <v>2998</v>
      </c>
      <c r="H848" s="10" t="s">
        <v>8</v>
      </c>
      <c r="I848" s="12" t="s">
        <v>2364</v>
      </c>
      <c r="J848" s="9">
        <f t="shared" si="26"/>
        <v>2004</v>
      </c>
      <c r="K848" s="13">
        <f t="shared" ca="1" si="27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38" t="s">
        <v>2998</v>
      </c>
      <c r="H849" s="10" t="s">
        <v>9</v>
      </c>
      <c r="I849" s="12" t="s">
        <v>2362</v>
      </c>
      <c r="J849" s="9">
        <f t="shared" si="26"/>
        <v>2004</v>
      </c>
      <c r="K849" s="13">
        <f t="shared" ca="1" si="27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38" t="s">
        <v>2998</v>
      </c>
      <c r="H850" s="10" t="s">
        <v>9</v>
      </c>
      <c r="I850" s="12" t="s">
        <v>2283</v>
      </c>
      <c r="J850" s="9">
        <f t="shared" si="26"/>
        <v>2004</v>
      </c>
      <c r="K850" s="13">
        <f t="shared" ca="1" si="27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38" t="s">
        <v>2998</v>
      </c>
      <c r="H851" s="10" t="s">
        <v>9</v>
      </c>
      <c r="I851" s="12" t="s">
        <v>2377</v>
      </c>
      <c r="J851" s="9">
        <f t="shared" si="26"/>
        <v>2004</v>
      </c>
      <c r="K851" s="13">
        <f t="shared" ca="1" si="27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38" t="s">
        <v>2998</v>
      </c>
      <c r="H852" s="10" t="s">
        <v>8</v>
      </c>
      <c r="I852" s="12" t="s">
        <v>2378</v>
      </c>
      <c r="J852" s="9">
        <f t="shared" si="26"/>
        <v>2004</v>
      </c>
      <c r="K852" s="13">
        <f t="shared" ca="1" si="27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38" t="s">
        <v>2998</v>
      </c>
      <c r="H853" s="10" t="s">
        <v>8</v>
      </c>
      <c r="I853" s="12" t="s">
        <v>2379</v>
      </c>
      <c r="J853" s="9">
        <f t="shared" si="26"/>
        <v>2003</v>
      </c>
      <c r="K853" s="13">
        <f t="shared" ca="1" si="27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38" t="s">
        <v>2998</v>
      </c>
      <c r="H854" s="10" t="s">
        <v>8</v>
      </c>
      <c r="I854" s="12" t="s">
        <v>2380</v>
      </c>
      <c r="J854" s="9">
        <f t="shared" si="26"/>
        <v>2003</v>
      </c>
      <c r="K854" s="13">
        <f t="shared" ca="1" si="27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38" t="s">
        <v>2998</v>
      </c>
      <c r="H855" s="10" t="s">
        <v>8</v>
      </c>
      <c r="I855" s="12" t="s">
        <v>2381</v>
      </c>
      <c r="J855" s="9">
        <f t="shared" si="26"/>
        <v>2004</v>
      </c>
      <c r="K855" s="13">
        <f t="shared" ca="1" si="27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38" t="s">
        <v>2998</v>
      </c>
      <c r="H856" s="10" t="s">
        <v>8</v>
      </c>
      <c r="I856" s="12" t="s">
        <v>2382</v>
      </c>
      <c r="J856" s="9">
        <f t="shared" si="26"/>
        <v>2004</v>
      </c>
      <c r="K856" s="13">
        <f t="shared" ca="1" si="27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38" t="s">
        <v>2998</v>
      </c>
      <c r="H857" s="10" t="s">
        <v>9</v>
      </c>
      <c r="I857" s="12" t="s">
        <v>2264</v>
      </c>
      <c r="J857" s="9">
        <f t="shared" si="26"/>
        <v>2004</v>
      </c>
      <c r="K857" s="13">
        <f t="shared" ca="1" si="27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38" t="s">
        <v>2998</v>
      </c>
      <c r="H858" s="10" t="s">
        <v>9</v>
      </c>
      <c r="I858" s="12" t="s">
        <v>2383</v>
      </c>
      <c r="J858" s="9">
        <f t="shared" si="26"/>
        <v>2004</v>
      </c>
      <c r="K858" s="13">
        <f t="shared" ca="1" si="27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38" t="s">
        <v>2998</v>
      </c>
      <c r="H859" s="10" t="s">
        <v>8</v>
      </c>
      <c r="I859" s="12" t="s">
        <v>2384</v>
      </c>
      <c r="J859" s="9">
        <f t="shared" si="26"/>
        <v>2004</v>
      </c>
      <c r="K859" s="13">
        <f t="shared" ca="1" si="27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38" t="s">
        <v>2998</v>
      </c>
      <c r="H860" s="10" t="s">
        <v>9</v>
      </c>
      <c r="I860" s="12" t="s">
        <v>2385</v>
      </c>
      <c r="J860" s="9">
        <f t="shared" si="26"/>
        <v>2004</v>
      </c>
      <c r="K860" s="13">
        <f t="shared" ca="1" si="27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38" t="s">
        <v>2998</v>
      </c>
      <c r="H861" s="10" t="s">
        <v>8</v>
      </c>
      <c r="I861" s="12" t="s">
        <v>2386</v>
      </c>
      <c r="J861" s="9">
        <f t="shared" si="26"/>
        <v>2004</v>
      </c>
      <c r="K861" s="13">
        <f t="shared" ca="1" si="27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38" t="s">
        <v>2998</v>
      </c>
      <c r="H862" s="10" t="s">
        <v>9</v>
      </c>
      <c r="I862" s="12" t="s">
        <v>2317</v>
      </c>
      <c r="J862" s="9">
        <f t="shared" si="26"/>
        <v>2004</v>
      </c>
      <c r="K862" s="13">
        <f t="shared" ca="1" si="27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38" t="s">
        <v>2998</v>
      </c>
      <c r="H863" s="10" t="s">
        <v>9</v>
      </c>
      <c r="I863" s="12" t="s">
        <v>2387</v>
      </c>
      <c r="J863" s="9">
        <f t="shared" si="26"/>
        <v>2004</v>
      </c>
      <c r="K863" s="13">
        <f t="shared" ca="1" si="27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38" t="s">
        <v>2998</v>
      </c>
      <c r="H864" s="10" t="s">
        <v>8</v>
      </c>
      <c r="I864" s="12" t="s">
        <v>2388</v>
      </c>
      <c r="J864" s="9">
        <f t="shared" si="26"/>
        <v>2004</v>
      </c>
      <c r="K864" s="13">
        <f t="shared" ca="1" si="27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38" t="s">
        <v>2998</v>
      </c>
      <c r="H865" s="10" t="s">
        <v>8</v>
      </c>
      <c r="I865" s="12" t="s">
        <v>2389</v>
      </c>
      <c r="J865" s="9">
        <f t="shared" si="26"/>
        <v>2003</v>
      </c>
      <c r="K865" s="13">
        <f t="shared" ca="1" si="27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38" t="s">
        <v>2998</v>
      </c>
      <c r="H866" s="10" t="s">
        <v>8</v>
      </c>
      <c r="I866" s="12" t="s">
        <v>2390</v>
      </c>
      <c r="J866" s="9">
        <f t="shared" si="26"/>
        <v>2004</v>
      </c>
      <c r="K866" s="13">
        <f t="shared" ca="1" si="27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38" t="s">
        <v>2998</v>
      </c>
      <c r="H867" s="10" t="s">
        <v>8</v>
      </c>
      <c r="I867" s="12" t="s">
        <v>2206</v>
      </c>
      <c r="J867" s="9">
        <f t="shared" si="26"/>
        <v>2004</v>
      </c>
      <c r="K867" s="13">
        <f t="shared" ca="1" si="27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38" t="s">
        <v>2998</v>
      </c>
      <c r="H868" s="10" t="s">
        <v>8</v>
      </c>
      <c r="I868" s="12" t="s">
        <v>2344</v>
      </c>
      <c r="J868" s="9">
        <f t="shared" si="26"/>
        <v>2004</v>
      </c>
      <c r="K868" s="13">
        <f t="shared" ca="1" si="27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38" t="s">
        <v>2998</v>
      </c>
      <c r="H869" s="10" t="s">
        <v>9</v>
      </c>
      <c r="I869" s="12" t="s">
        <v>2391</v>
      </c>
      <c r="J869" s="9">
        <f t="shared" si="26"/>
        <v>2004</v>
      </c>
      <c r="K869" s="13">
        <f t="shared" ca="1" si="27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38" t="s">
        <v>2998</v>
      </c>
      <c r="H870" s="10" t="s">
        <v>9</v>
      </c>
      <c r="I870" s="12" t="s">
        <v>2392</v>
      </c>
      <c r="J870" s="9">
        <f t="shared" si="26"/>
        <v>2004</v>
      </c>
      <c r="K870" s="13">
        <f t="shared" ca="1" si="27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38" t="s">
        <v>2998</v>
      </c>
      <c r="H871" s="10" t="s">
        <v>8</v>
      </c>
      <c r="I871" s="12" t="s">
        <v>2393</v>
      </c>
      <c r="J871" s="9">
        <f t="shared" si="26"/>
        <v>2004</v>
      </c>
      <c r="K871" s="13">
        <f t="shared" ca="1" si="27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38" t="s">
        <v>2998</v>
      </c>
      <c r="H872" s="10" t="s">
        <v>9</v>
      </c>
      <c r="I872" s="12" t="s">
        <v>2394</v>
      </c>
      <c r="J872" s="9">
        <f t="shared" si="26"/>
        <v>2004</v>
      </c>
      <c r="K872" s="13">
        <f t="shared" ca="1" si="27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38" t="s">
        <v>2998</v>
      </c>
      <c r="H873" s="10" t="s">
        <v>8</v>
      </c>
      <c r="I873" s="12" t="s">
        <v>2395</v>
      </c>
      <c r="J873" s="9">
        <f t="shared" si="26"/>
        <v>2004</v>
      </c>
      <c r="K873" s="13">
        <f t="shared" ca="1" si="27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38" t="s">
        <v>2998</v>
      </c>
      <c r="H874" s="10" t="s">
        <v>8</v>
      </c>
      <c r="I874" s="12" t="s">
        <v>2396</v>
      </c>
      <c r="J874" s="9">
        <f t="shared" si="26"/>
        <v>2004</v>
      </c>
      <c r="K874" s="13">
        <f t="shared" ca="1" si="27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38" t="s">
        <v>2998</v>
      </c>
      <c r="H875" s="10" t="s">
        <v>9</v>
      </c>
      <c r="I875" s="12" t="s">
        <v>2337</v>
      </c>
      <c r="J875" s="9">
        <f t="shared" si="26"/>
        <v>2004</v>
      </c>
      <c r="K875" s="13">
        <f t="shared" ca="1" si="27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38" t="s">
        <v>2998</v>
      </c>
      <c r="H876" s="10" t="s">
        <v>9</v>
      </c>
      <c r="I876" s="12" t="s">
        <v>2397</v>
      </c>
      <c r="J876" s="9">
        <f t="shared" si="26"/>
        <v>2004</v>
      </c>
      <c r="K876" s="13">
        <f t="shared" ca="1" si="27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38" t="s">
        <v>2998</v>
      </c>
      <c r="H877" s="10" t="s">
        <v>9</v>
      </c>
      <c r="I877" s="12" t="s">
        <v>2398</v>
      </c>
      <c r="J877" s="9">
        <f t="shared" si="26"/>
        <v>2004</v>
      </c>
      <c r="K877" s="13">
        <f t="shared" ca="1" si="27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38" t="s">
        <v>2998</v>
      </c>
      <c r="H878" s="10" t="s">
        <v>8</v>
      </c>
      <c r="I878" s="12" t="s">
        <v>2399</v>
      </c>
      <c r="J878" s="9">
        <f t="shared" si="26"/>
        <v>2004</v>
      </c>
      <c r="K878" s="13">
        <f t="shared" ca="1" si="27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38" t="s">
        <v>2998</v>
      </c>
      <c r="H879" s="10" t="s">
        <v>9</v>
      </c>
      <c r="I879" s="12" t="s">
        <v>2400</v>
      </c>
      <c r="J879" s="9">
        <f t="shared" si="26"/>
        <v>2004</v>
      </c>
      <c r="K879" s="13">
        <f t="shared" ca="1" si="27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38" t="s">
        <v>2998</v>
      </c>
      <c r="H880" s="10" t="s">
        <v>8</v>
      </c>
      <c r="I880" s="12" t="s">
        <v>2401</v>
      </c>
      <c r="J880" s="9">
        <f t="shared" si="26"/>
        <v>2004</v>
      </c>
      <c r="K880" s="13">
        <f t="shared" ca="1" si="27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38" t="s">
        <v>2998</v>
      </c>
      <c r="H881" s="10" t="s">
        <v>8</v>
      </c>
      <c r="I881" s="12" t="s">
        <v>2402</v>
      </c>
      <c r="J881" s="9">
        <f t="shared" si="26"/>
        <v>2004</v>
      </c>
      <c r="K881" s="13">
        <f t="shared" ca="1" si="27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38" t="s">
        <v>2997</v>
      </c>
      <c r="H882" s="10" t="s">
        <v>9</v>
      </c>
      <c r="I882" s="12" t="s">
        <v>2403</v>
      </c>
      <c r="J882" s="9">
        <f t="shared" si="26"/>
        <v>2002</v>
      </c>
      <c r="K882" s="13">
        <f t="shared" ca="1" si="27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38" t="s">
        <v>2998</v>
      </c>
      <c r="H883" s="10" t="s">
        <v>9</v>
      </c>
      <c r="I883" s="12" t="s">
        <v>2404</v>
      </c>
      <c r="J883" s="9">
        <f t="shared" si="26"/>
        <v>2004</v>
      </c>
      <c r="K883" s="13">
        <f t="shared" ca="1" si="27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38" t="s">
        <v>2998</v>
      </c>
      <c r="H884" s="10" t="s">
        <v>8</v>
      </c>
      <c r="I884" s="12" t="s">
        <v>2405</v>
      </c>
      <c r="J884" s="9">
        <f t="shared" si="26"/>
        <v>2004</v>
      </c>
      <c r="K884" s="13">
        <f t="shared" ca="1" si="27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38" t="s">
        <v>2998</v>
      </c>
      <c r="H885" s="10" t="s">
        <v>9</v>
      </c>
      <c r="I885" s="12" t="s">
        <v>2406</v>
      </c>
      <c r="J885" s="9">
        <f t="shared" si="26"/>
        <v>2004</v>
      </c>
      <c r="K885" s="13">
        <f t="shared" ca="1" si="27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38" t="s">
        <v>2998</v>
      </c>
      <c r="H886" s="10" t="s">
        <v>9</v>
      </c>
      <c r="I886" s="12" t="s">
        <v>2322</v>
      </c>
      <c r="J886" s="9">
        <f t="shared" si="26"/>
        <v>2004</v>
      </c>
      <c r="K886" s="13">
        <f t="shared" ca="1" si="27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38" t="s">
        <v>2998</v>
      </c>
      <c r="H887" s="10" t="s">
        <v>9</v>
      </c>
      <c r="I887" s="12" t="s">
        <v>2387</v>
      </c>
      <c r="J887" s="9">
        <f t="shared" si="26"/>
        <v>2004</v>
      </c>
      <c r="K887" s="13">
        <f t="shared" ca="1" si="27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38" t="s">
        <v>2998</v>
      </c>
      <c r="H888" s="10" t="s">
        <v>9</v>
      </c>
      <c r="I888" s="12" t="s">
        <v>2407</v>
      </c>
      <c r="J888" s="9">
        <f t="shared" si="26"/>
        <v>2004</v>
      </c>
      <c r="K888" s="13">
        <f t="shared" ca="1" si="27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38" t="s">
        <v>2998</v>
      </c>
      <c r="H889" s="10" t="s">
        <v>8</v>
      </c>
      <c r="I889" s="12" t="s">
        <v>2247</v>
      </c>
      <c r="J889" s="9">
        <f t="shared" si="26"/>
        <v>2003</v>
      </c>
      <c r="K889" s="13">
        <f t="shared" ca="1" si="27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38" t="s">
        <v>2998</v>
      </c>
      <c r="H890" s="10" t="s">
        <v>8</v>
      </c>
      <c r="I890" s="12" t="s">
        <v>2408</v>
      </c>
      <c r="J890" s="9">
        <f t="shared" si="26"/>
        <v>2004</v>
      </c>
      <c r="K890" s="13">
        <f t="shared" ca="1" si="27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38" t="s">
        <v>2998</v>
      </c>
      <c r="H891" s="10" t="s">
        <v>8</v>
      </c>
      <c r="I891" s="12" t="s">
        <v>2399</v>
      </c>
      <c r="J891" s="9">
        <f t="shared" si="26"/>
        <v>2004</v>
      </c>
      <c r="K891" s="13">
        <f t="shared" ca="1" si="27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38" t="s">
        <v>2998</v>
      </c>
      <c r="H892" s="10" t="s">
        <v>8</v>
      </c>
      <c r="I892" s="12" t="s">
        <v>2409</v>
      </c>
      <c r="J892" s="9">
        <f t="shared" si="26"/>
        <v>2004</v>
      </c>
      <c r="K892" s="13">
        <f t="shared" ca="1" si="27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38" t="s">
        <v>2998</v>
      </c>
      <c r="H893" s="10" t="s">
        <v>9</v>
      </c>
      <c r="I893" s="12" t="s">
        <v>2410</v>
      </c>
      <c r="J893" s="9">
        <f t="shared" si="26"/>
        <v>2004</v>
      </c>
      <c r="K893" s="13">
        <f t="shared" ca="1" si="27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38" t="s">
        <v>2998</v>
      </c>
      <c r="H894" s="10" t="s">
        <v>8</v>
      </c>
      <c r="I894" s="12" t="s">
        <v>2411</v>
      </c>
      <c r="J894" s="9">
        <f t="shared" si="26"/>
        <v>2003</v>
      </c>
      <c r="K894" s="13">
        <f t="shared" ca="1" si="27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38" t="s">
        <v>2998</v>
      </c>
      <c r="H895" s="10" t="s">
        <v>8</v>
      </c>
      <c r="I895" s="12" t="s">
        <v>2363</v>
      </c>
      <c r="J895" s="9">
        <f t="shared" si="26"/>
        <v>2004</v>
      </c>
      <c r="K895" s="13">
        <f t="shared" ca="1" si="27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38" t="s">
        <v>2998</v>
      </c>
      <c r="H896" s="10" t="s">
        <v>9</v>
      </c>
      <c r="I896" s="12" t="s">
        <v>2412</v>
      </c>
      <c r="J896" s="9">
        <f t="shared" si="26"/>
        <v>2004</v>
      </c>
      <c r="K896" s="13">
        <f t="shared" ca="1" si="27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38" t="s">
        <v>2998</v>
      </c>
      <c r="H897" s="10" t="s">
        <v>8</v>
      </c>
      <c r="I897" s="12" t="s">
        <v>2413</v>
      </c>
      <c r="J897" s="9">
        <f t="shared" si="26"/>
        <v>2004</v>
      </c>
      <c r="K897" s="13">
        <f t="shared" ca="1" si="27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38" t="s">
        <v>2998</v>
      </c>
      <c r="H898" s="10" t="s">
        <v>8</v>
      </c>
      <c r="I898" s="12" t="s">
        <v>2414</v>
      </c>
      <c r="J898" s="9">
        <f t="shared" si="26"/>
        <v>2004</v>
      </c>
      <c r="K898" s="13">
        <f t="shared" ca="1" si="27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38" t="s">
        <v>2998</v>
      </c>
      <c r="H899" s="10" t="s">
        <v>8</v>
      </c>
      <c r="I899" s="12" t="s">
        <v>2415</v>
      </c>
      <c r="J899" s="9">
        <f t="shared" si="26"/>
        <v>2004</v>
      </c>
      <c r="K899" s="13">
        <f t="shared" ca="1" si="27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38" t="s">
        <v>2998</v>
      </c>
      <c r="H900" s="10" t="s">
        <v>9</v>
      </c>
      <c r="I900" s="12" t="s">
        <v>2094</v>
      </c>
      <c r="J900" s="9">
        <f t="shared" ref="J900:J963" si="28">YEAR(I900)</f>
        <v>2004</v>
      </c>
      <c r="K900" s="13">
        <f t="shared" ref="K900:K963" ca="1" si="29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38" t="s">
        <v>2998</v>
      </c>
      <c r="H901" s="10" t="s">
        <v>8</v>
      </c>
      <c r="I901" s="12" t="s">
        <v>2416</v>
      </c>
      <c r="J901" s="9">
        <f t="shared" si="28"/>
        <v>2004</v>
      </c>
      <c r="K901" s="13">
        <f t="shared" ca="1" si="29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38" t="s">
        <v>2998</v>
      </c>
      <c r="H902" s="10" t="s">
        <v>8</v>
      </c>
      <c r="I902" s="12" t="s">
        <v>2417</v>
      </c>
      <c r="J902" s="9">
        <f t="shared" si="28"/>
        <v>2004</v>
      </c>
      <c r="K902" s="13">
        <f t="shared" ca="1" si="29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38" t="s">
        <v>2997</v>
      </c>
      <c r="H903" s="10" t="s">
        <v>8</v>
      </c>
      <c r="I903" s="12" t="s">
        <v>2418</v>
      </c>
      <c r="J903" s="9">
        <f t="shared" si="28"/>
        <v>2002</v>
      </c>
      <c r="K903" s="13">
        <f t="shared" ca="1" si="29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38" t="s">
        <v>2998</v>
      </c>
      <c r="H904" s="10" t="s">
        <v>8</v>
      </c>
      <c r="I904" s="12" t="s">
        <v>2332</v>
      </c>
      <c r="J904" s="9">
        <f t="shared" si="28"/>
        <v>2004</v>
      </c>
      <c r="K904" s="13">
        <f t="shared" ca="1" si="29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38" t="s">
        <v>2998</v>
      </c>
      <c r="H905" s="10" t="s">
        <v>9</v>
      </c>
      <c r="I905" s="12" t="s">
        <v>2393</v>
      </c>
      <c r="J905" s="9">
        <f t="shared" si="28"/>
        <v>2004</v>
      </c>
      <c r="K905" s="13">
        <f t="shared" ca="1" si="29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38" t="s">
        <v>2998</v>
      </c>
      <c r="H906" s="10" t="s">
        <v>9</v>
      </c>
      <c r="I906" s="12" t="s">
        <v>2390</v>
      </c>
      <c r="J906" s="9">
        <f t="shared" si="28"/>
        <v>2004</v>
      </c>
      <c r="K906" s="13">
        <f t="shared" ca="1" si="29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38" t="s">
        <v>2998</v>
      </c>
      <c r="H907" s="10" t="s">
        <v>9</v>
      </c>
      <c r="I907" s="12" t="s">
        <v>2419</v>
      </c>
      <c r="J907" s="9">
        <f t="shared" si="28"/>
        <v>2003</v>
      </c>
      <c r="K907" s="13">
        <f t="shared" ca="1" si="29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38" t="s">
        <v>2998</v>
      </c>
      <c r="H908" s="10" t="s">
        <v>8</v>
      </c>
      <c r="I908" s="12" t="s">
        <v>2420</v>
      </c>
      <c r="J908" s="9">
        <f t="shared" si="28"/>
        <v>2003</v>
      </c>
      <c r="K908" s="13">
        <f t="shared" ca="1" si="29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38" t="s">
        <v>2998</v>
      </c>
      <c r="H909" s="10" t="s">
        <v>8</v>
      </c>
      <c r="I909" s="12" t="s">
        <v>2332</v>
      </c>
      <c r="J909" s="9">
        <f t="shared" si="28"/>
        <v>2004</v>
      </c>
      <c r="K909" s="13">
        <f t="shared" ca="1" si="29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38" t="s">
        <v>2998</v>
      </c>
      <c r="H910" s="10" t="s">
        <v>8</v>
      </c>
      <c r="I910" s="12" t="s">
        <v>2410</v>
      </c>
      <c r="J910" s="9">
        <f t="shared" si="28"/>
        <v>2004</v>
      </c>
      <c r="K910" s="13">
        <f t="shared" ca="1" si="29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38" t="s">
        <v>2998</v>
      </c>
      <c r="H911" s="10" t="s">
        <v>8</v>
      </c>
      <c r="I911" s="12" t="s">
        <v>2421</v>
      </c>
      <c r="J911" s="9">
        <f t="shared" si="28"/>
        <v>2003</v>
      </c>
      <c r="K911" s="13">
        <f t="shared" ca="1" si="29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38" t="s">
        <v>2998</v>
      </c>
      <c r="H912" s="10" t="s">
        <v>8</v>
      </c>
      <c r="I912" s="12" t="s">
        <v>2349</v>
      </c>
      <c r="J912" s="9">
        <f t="shared" si="28"/>
        <v>2004</v>
      </c>
      <c r="K912" s="13">
        <f t="shared" ca="1" si="29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38" t="s">
        <v>2998</v>
      </c>
      <c r="H913" s="10" t="s">
        <v>8</v>
      </c>
      <c r="I913" s="12" t="s">
        <v>2422</v>
      </c>
      <c r="J913" s="9">
        <f t="shared" si="28"/>
        <v>2004</v>
      </c>
      <c r="K913" s="13">
        <f t="shared" ca="1" si="29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38" t="s">
        <v>2998</v>
      </c>
      <c r="H914" s="10" t="s">
        <v>8</v>
      </c>
      <c r="I914" s="12" t="s">
        <v>2423</v>
      </c>
      <c r="J914" s="9">
        <f t="shared" si="28"/>
        <v>2004</v>
      </c>
      <c r="K914" s="13">
        <f t="shared" ca="1" si="29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38" t="s">
        <v>2998</v>
      </c>
      <c r="H915" s="10" t="s">
        <v>9</v>
      </c>
      <c r="I915" s="12" t="s">
        <v>2424</v>
      </c>
      <c r="J915" s="9">
        <f t="shared" si="28"/>
        <v>2004</v>
      </c>
      <c r="K915" s="13">
        <f t="shared" ca="1" si="29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38" t="s">
        <v>2998</v>
      </c>
      <c r="H916" s="10" t="s">
        <v>8</v>
      </c>
      <c r="I916" s="12" t="s">
        <v>2391</v>
      </c>
      <c r="J916" s="9">
        <f t="shared" si="28"/>
        <v>2004</v>
      </c>
      <c r="K916" s="13">
        <f t="shared" ca="1" si="29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38" t="s">
        <v>2998</v>
      </c>
      <c r="H917" s="10" t="s">
        <v>8</v>
      </c>
      <c r="I917" s="12" t="s">
        <v>2343</v>
      </c>
      <c r="J917" s="9">
        <f t="shared" si="28"/>
        <v>2004</v>
      </c>
      <c r="K917" s="13">
        <f t="shared" ca="1" si="29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38" t="s">
        <v>2998</v>
      </c>
      <c r="H918" s="10" t="s">
        <v>9</v>
      </c>
      <c r="I918" s="12" t="s">
        <v>2425</v>
      </c>
      <c r="J918" s="9">
        <f t="shared" si="28"/>
        <v>2004</v>
      </c>
      <c r="K918" s="13">
        <f t="shared" ca="1" si="29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38" t="s">
        <v>2998</v>
      </c>
      <c r="H919" s="10" t="s">
        <v>9</v>
      </c>
      <c r="I919" s="12" t="s">
        <v>2426</v>
      </c>
      <c r="J919" s="9">
        <f t="shared" si="28"/>
        <v>2004</v>
      </c>
      <c r="K919" s="13">
        <f t="shared" ca="1" si="29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38" t="s">
        <v>2997</v>
      </c>
      <c r="H920" s="10" t="s">
        <v>8</v>
      </c>
      <c r="I920" s="12" t="s">
        <v>2427</v>
      </c>
      <c r="J920" s="9">
        <f t="shared" si="28"/>
        <v>2001</v>
      </c>
      <c r="K920" s="13">
        <f t="shared" ca="1" si="29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38" t="s">
        <v>2998</v>
      </c>
      <c r="H921" s="10" t="s">
        <v>8</v>
      </c>
      <c r="I921" s="12" t="s">
        <v>2406</v>
      </c>
      <c r="J921" s="9">
        <f t="shared" si="28"/>
        <v>2004</v>
      </c>
      <c r="K921" s="13">
        <f t="shared" ca="1" si="29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38" t="s">
        <v>2998</v>
      </c>
      <c r="H922" s="10" t="s">
        <v>9</v>
      </c>
      <c r="I922" s="12" t="s">
        <v>2428</v>
      </c>
      <c r="J922" s="9">
        <f t="shared" si="28"/>
        <v>2004</v>
      </c>
      <c r="K922" s="13">
        <f t="shared" ca="1" si="29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38" t="s">
        <v>2998</v>
      </c>
      <c r="H923" s="10" t="s">
        <v>9</v>
      </c>
      <c r="I923" s="12" t="s">
        <v>2429</v>
      </c>
      <c r="J923" s="9">
        <f t="shared" si="28"/>
        <v>2004</v>
      </c>
      <c r="K923" s="13">
        <f t="shared" ca="1" si="29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38" t="s">
        <v>2998</v>
      </c>
      <c r="H924" s="10" t="s">
        <v>8</v>
      </c>
      <c r="I924" s="12" t="s">
        <v>2430</v>
      </c>
      <c r="J924" s="9">
        <f t="shared" si="28"/>
        <v>2004</v>
      </c>
      <c r="K924" s="13">
        <f t="shared" ca="1" si="29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38" t="s">
        <v>2998</v>
      </c>
      <c r="H925" s="10" t="s">
        <v>9</v>
      </c>
      <c r="I925" s="12" t="s">
        <v>2337</v>
      </c>
      <c r="J925" s="9">
        <f t="shared" si="28"/>
        <v>2004</v>
      </c>
      <c r="K925" s="13">
        <f t="shared" ca="1" si="29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38" t="s">
        <v>2998</v>
      </c>
      <c r="H926" s="10" t="s">
        <v>9</v>
      </c>
      <c r="I926" s="12" t="s">
        <v>2431</v>
      </c>
      <c r="J926" s="9">
        <f t="shared" si="28"/>
        <v>2004</v>
      </c>
      <c r="K926" s="13">
        <f t="shared" ca="1" si="29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38" t="s">
        <v>2998</v>
      </c>
      <c r="H927" s="10" t="s">
        <v>9</v>
      </c>
      <c r="I927" s="12" t="s">
        <v>2432</v>
      </c>
      <c r="J927" s="9">
        <f t="shared" si="28"/>
        <v>2004</v>
      </c>
      <c r="K927" s="13">
        <f t="shared" ca="1" si="29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38" t="s">
        <v>2998</v>
      </c>
      <c r="H928" s="10" t="s">
        <v>9</v>
      </c>
      <c r="I928" s="12" t="s">
        <v>2365</v>
      </c>
      <c r="J928" s="9">
        <f t="shared" si="28"/>
        <v>2004</v>
      </c>
      <c r="K928" s="13">
        <f t="shared" ca="1" si="29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38" t="s">
        <v>2998</v>
      </c>
      <c r="H929" s="10" t="s">
        <v>9</v>
      </c>
      <c r="I929" s="12" t="s">
        <v>2332</v>
      </c>
      <c r="J929" s="9">
        <f t="shared" si="28"/>
        <v>2004</v>
      </c>
      <c r="K929" s="13">
        <f t="shared" ca="1" si="29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38" t="s">
        <v>2998</v>
      </c>
      <c r="H930" s="10" t="s">
        <v>8</v>
      </c>
      <c r="I930" s="12" t="s">
        <v>2433</v>
      </c>
      <c r="J930" s="9">
        <f t="shared" si="28"/>
        <v>2004</v>
      </c>
      <c r="K930" s="13">
        <f t="shared" ca="1" si="29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38" t="s">
        <v>2998</v>
      </c>
      <c r="H931" s="10" t="s">
        <v>9</v>
      </c>
      <c r="I931" s="12" t="s">
        <v>2434</v>
      </c>
      <c r="J931" s="9">
        <f t="shared" si="28"/>
        <v>2004</v>
      </c>
      <c r="K931" s="13">
        <f t="shared" ca="1" si="29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38" t="s">
        <v>2998</v>
      </c>
      <c r="H932" s="10" t="s">
        <v>8</v>
      </c>
      <c r="I932" s="12" t="s">
        <v>2435</v>
      </c>
      <c r="J932" s="9">
        <f t="shared" si="28"/>
        <v>2003</v>
      </c>
      <c r="K932" s="13">
        <f t="shared" ca="1" si="29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38" t="s">
        <v>2998</v>
      </c>
      <c r="H933" s="10" t="s">
        <v>8</v>
      </c>
      <c r="I933" s="12" t="s">
        <v>2406</v>
      </c>
      <c r="J933" s="9">
        <f t="shared" si="28"/>
        <v>2004</v>
      </c>
      <c r="K933" s="13">
        <f t="shared" ca="1" si="29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38" t="s">
        <v>2997</v>
      </c>
      <c r="H934" s="10" t="s">
        <v>8</v>
      </c>
      <c r="I934" s="12" t="s">
        <v>2436</v>
      </c>
      <c r="J934" s="9">
        <f t="shared" si="28"/>
        <v>2000</v>
      </c>
      <c r="K934" s="13">
        <f t="shared" ca="1" si="29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38" t="s">
        <v>2998</v>
      </c>
      <c r="H935" s="10" t="s">
        <v>8</v>
      </c>
      <c r="I935" s="12" t="s">
        <v>2365</v>
      </c>
      <c r="J935" s="9">
        <f t="shared" si="28"/>
        <v>2004</v>
      </c>
      <c r="K935" s="13">
        <f t="shared" ca="1" si="29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38" t="s">
        <v>2998</v>
      </c>
      <c r="H936" s="10" t="s">
        <v>8</v>
      </c>
      <c r="I936" s="12" t="s">
        <v>2324</v>
      </c>
      <c r="J936" s="9">
        <f t="shared" si="28"/>
        <v>2004</v>
      </c>
      <c r="K936" s="13">
        <f t="shared" ca="1" si="29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38" t="s">
        <v>2998</v>
      </c>
      <c r="H937" s="10" t="s">
        <v>8</v>
      </c>
      <c r="I937" s="12" t="s">
        <v>2402</v>
      </c>
      <c r="J937" s="9">
        <f t="shared" si="28"/>
        <v>2004</v>
      </c>
      <c r="K937" s="13">
        <f t="shared" ca="1" si="29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38" t="s">
        <v>2998</v>
      </c>
      <c r="H938" s="10" t="s">
        <v>8</v>
      </c>
      <c r="I938" s="12" t="s">
        <v>2318</v>
      </c>
      <c r="J938" s="9">
        <f t="shared" si="28"/>
        <v>2004</v>
      </c>
      <c r="K938" s="13">
        <f t="shared" ca="1" si="29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38" t="s">
        <v>2998</v>
      </c>
      <c r="H939" s="10" t="s">
        <v>8</v>
      </c>
      <c r="I939" s="12" t="s">
        <v>2311</v>
      </c>
      <c r="J939" s="9">
        <f t="shared" si="28"/>
        <v>2004</v>
      </c>
      <c r="K939" s="13">
        <f t="shared" ca="1" si="29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38" t="s">
        <v>2998</v>
      </c>
      <c r="H940" s="10" t="s">
        <v>9</v>
      </c>
      <c r="I940" s="12" t="s">
        <v>2398</v>
      </c>
      <c r="J940" s="9">
        <f t="shared" si="28"/>
        <v>2004</v>
      </c>
      <c r="K940" s="13">
        <f t="shared" ca="1" si="29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38" t="s">
        <v>2998</v>
      </c>
      <c r="H941" s="10" t="s">
        <v>8</v>
      </c>
      <c r="I941" s="12" t="s">
        <v>2345</v>
      </c>
      <c r="J941" s="9">
        <f t="shared" si="28"/>
        <v>2004</v>
      </c>
      <c r="K941" s="13">
        <f t="shared" ca="1" si="29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38" t="s">
        <v>2998</v>
      </c>
      <c r="H942" s="10" t="s">
        <v>9</v>
      </c>
      <c r="I942" s="12" t="s">
        <v>2437</v>
      </c>
      <c r="J942" s="9">
        <f t="shared" si="28"/>
        <v>2004</v>
      </c>
      <c r="K942" s="13">
        <f t="shared" ca="1" si="29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38" t="s">
        <v>2998</v>
      </c>
      <c r="H943" s="10" t="s">
        <v>8</v>
      </c>
      <c r="I943" s="12" t="s">
        <v>2354</v>
      </c>
      <c r="J943" s="9">
        <f t="shared" si="28"/>
        <v>2004</v>
      </c>
      <c r="K943" s="13">
        <f t="shared" ca="1" si="29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38" t="s">
        <v>2998</v>
      </c>
      <c r="H944" s="10" t="s">
        <v>8</v>
      </c>
      <c r="I944" s="12" t="s">
        <v>2399</v>
      </c>
      <c r="J944" s="9">
        <f t="shared" si="28"/>
        <v>2004</v>
      </c>
      <c r="K944" s="13">
        <f t="shared" ca="1" si="29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38" t="s">
        <v>2998</v>
      </c>
      <c r="H945" s="10" t="s">
        <v>8</v>
      </c>
      <c r="I945" s="12" t="s">
        <v>2438</v>
      </c>
      <c r="J945" s="9">
        <f t="shared" si="28"/>
        <v>2003</v>
      </c>
      <c r="K945" s="13">
        <f t="shared" ca="1" si="29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38" t="s">
        <v>2998</v>
      </c>
      <c r="H946" s="10" t="s">
        <v>8</v>
      </c>
      <c r="I946" s="12" t="s">
        <v>2312</v>
      </c>
      <c r="J946" s="9">
        <f t="shared" si="28"/>
        <v>2004</v>
      </c>
      <c r="K946" s="13">
        <f t="shared" ca="1" si="29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38" t="s">
        <v>2998</v>
      </c>
      <c r="H947" s="10" t="s">
        <v>8</v>
      </c>
      <c r="I947" s="12" t="s">
        <v>2439</v>
      </c>
      <c r="J947" s="9">
        <f t="shared" si="28"/>
        <v>2004</v>
      </c>
      <c r="K947" s="13">
        <f t="shared" ca="1" si="29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38" t="s">
        <v>2998</v>
      </c>
      <c r="H948" s="10" t="s">
        <v>8</v>
      </c>
      <c r="I948" s="12" t="s">
        <v>2440</v>
      </c>
      <c r="J948" s="9">
        <f t="shared" si="28"/>
        <v>2004</v>
      </c>
      <c r="K948" s="13">
        <f t="shared" ca="1" si="29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38" t="s">
        <v>2997</v>
      </c>
      <c r="H949" s="10" t="s">
        <v>9</v>
      </c>
      <c r="I949" s="12" t="s">
        <v>2441</v>
      </c>
      <c r="J949" s="9">
        <f t="shared" si="28"/>
        <v>2002</v>
      </c>
      <c r="K949" s="13">
        <f t="shared" ca="1" si="29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38" t="s">
        <v>2998</v>
      </c>
      <c r="H950" s="10" t="s">
        <v>9</v>
      </c>
      <c r="I950" s="12" t="s">
        <v>2350</v>
      </c>
      <c r="J950" s="9">
        <f t="shared" si="28"/>
        <v>2004</v>
      </c>
      <c r="K950" s="13">
        <f t="shared" ca="1" si="29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38" t="s">
        <v>2998</v>
      </c>
      <c r="H951" s="10" t="s">
        <v>8</v>
      </c>
      <c r="I951" s="12" t="s">
        <v>2442</v>
      </c>
      <c r="J951" s="9">
        <f t="shared" si="28"/>
        <v>2004</v>
      </c>
      <c r="K951" s="13">
        <f t="shared" ca="1" si="29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38" t="s">
        <v>2998</v>
      </c>
      <c r="H952" s="10" t="s">
        <v>8</v>
      </c>
      <c r="I952" s="12" t="s">
        <v>2443</v>
      </c>
      <c r="J952" s="9">
        <f t="shared" si="28"/>
        <v>2003</v>
      </c>
      <c r="K952" s="13">
        <f t="shared" ca="1" si="29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38" t="s">
        <v>2998</v>
      </c>
      <c r="H953" s="10" t="s">
        <v>8</v>
      </c>
      <c r="I953" s="12" t="s">
        <v>2094</v>
      </c>
      <c r="J953" s="9">
        <f t="shared" si="28"/>
        <v>2004</v>
      </c>
      <c r="K953" s="13">
        <f t="shared" ca="1" si="29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38" t="s">
        <v>2998</v>
      </c>
      <c r="H954" s="10" t="s">
        <v>9</v>
      </c>
      <c r="I954" s="12" t="s">
        <v>2345</v>
      </c>
      <c r="J954" s="9">
        <f t="shared" si="28"/>
        <v>2004</v>
      </c>
      <c r="K954" s="13">
        <f t="shared" ca="1" si="29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38" t="s">
        <v>2998</v>
      </c>
      <c r="H955" s="10" t="s">
        <v>9</v>
      </c>
      <c r="I955" s="12" t="s">
        <v>2378</v>
      </c>
      <c r="J955" s="9">
        <f t="shared" si="28"/>
        <v>2004</v>
      </c>
      <c r="K955" s="13">
        <f t="shared" ca="1" si="29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38" t="s">
        <v>2998</v>
      </c>
      <c r="H956" s="10" t="s">
        <v>9</v>
      </c>
      <c r="I956" s="12" t="s">
        <v>2444</v>
      </c>
      <c r="J956" s="9">
        <f t="shared" si="28"/>
        <v>2004</v>
      </c>
      <c r="K956" s="13">
        <f t="shared" ca="1" si="29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38" t="s">
        <v>2998</v>
      </c>
      <c r="H957" s="10" t="s">
        <v>8</v>
      </c>
      <c r="I957" s="12" t="s">
        <v>2343</v>
      </c>
      <c r="J957" s="9">
        <f t="shared" si="28"/>
        <v>2004</v>
      </c>
      <c r="K957" s="13">
        <f t="shared" ca="1" si="29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38" t="s">
        <v>2998</v>
      </c>
      <c r="H958" s="10" t="s">
        <v>9</v>
      </c>
      <c r="I958" s="12" t="s">
        <v>2365</v>
      </c>
      <c r="J958" s="9">
        <f t="shared" si="28"/>
        <v>2004</v>
      </c>
      <c r="K958" s="13">
        <f t="shared" ca="1" si="29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38" t="s">
        <v>2998</v>
      </c>
      <c r="H959" s="10" t="s">
        <v>8</v>
      </c>
      <c r="I959" s="12" t="s">
        <v>2094</v>
      </c>
      <c r="J959" s="9">
        <f t="shared" si="28"/>
        <v>2004</v>
      </c>
      <c r="K959" s="13">
        <f t="shared" ca="1" si="29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38" t="s">
        <v>2998</v>
      </c>
      <c r="H960" s="10" t="s">
        <v>9</v>
      </c>
      <c r="I960" s="12" t="s">
        <v>2445</v>
      </c>
      <c r="J960" s="9">
        <f t="shared" si="28"/>
        <v>2004</v>
      </c>
      <c r="K960" s="13">
        <f t="shared" ca="1" si="29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38" t="s">
        <v>2998</v>
      </c>
      <c r="H961" s="10" t="s">
        <v>9</v>
      </c>
      <c r="I961" s="12" t="s">
        <v>2183</v>
      </c>
      <c r="J961" s="9">
        <f t="shared" si="28"/>
        <v>2004</v>
      </c>
      <c r="K961" s="13">
        <f t="shared" ca="1" si="29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38" t="s">
        <v>2998</v>
      </c>
      <c r="H962" s="10" t="s">
        <v>8</v>
      </c>
      <c r="I962" s="12" t="s">
        <v>2315</v>
      </c>
      <c r="J962" s="9">
        <f t="shared" si="28"/>
        <v>2004</v>
      </c>
      <c r="K962" s="13">
        <f t="shared" ca="1" si="29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38" t="s">
        <v>2998</v>
      </c>
      <c r="H963" s="10" t="s">
        <v>9</v>
      </c>
      <c r="I963" s="12" t="s">
        <v>2446</v>
      </c>
      <c r="J963" s="9">
        <f t="shared" si="28"/>
        <v>2004</v>
      </c>
      <c r="K963" s="13">
        <f t="shared" ca="1" si="29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38" t="s">
        <v>2998</v>
      </c>
      <c r="H964" s="10" t="s">
        <v>8</v>
      </c>
      <c r="I964" s="12" t="s">
        <v>2308</v>
      </c>
      <c r="J964" s="9">
        <f t="shared" ref="J964:J1027" si="30">YEAR(I964)</f>
        <v>2004</v>
      </c>
      <c r="K964" s="13">
        <f t="shared" ref="K964:K1027" ca="1" si="31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38" t="s">
        <v>2998</v>
      </c>
      <c r="H965" s="10" t="s">
        <v>8</v>
      </c>
      <c r="I965" s="12" t="s">
        <v>2447</v>
      </c>
      <c r="J965" s="9">
        <f t="shared" si="30"/>
        <v>2003</v>
      </c>
      <c r="K965" s="13">
        <f t="shared" ca="1" si="31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38" t="s">
        <v>2998</v>
      </c>
      <c r="H966" s="10" t="s">
        <v>8</v>
      </c>
      <c r="I966" s="12" t="s">
        <v>2448</v>
      </c>
      <c r="J966" s="9">
        <f t="shared" si="30"/>
        <v>2003</v>
      </c>
      <c r="K966" s="13">
        <f t="shared" ca="1" si="31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38" t="s">
        <v>2998</v>
      </c>
      <c r="H967" s="10" t="s">
        <v>9</v>
      </c>
      <c r="I967" s="12" t="s">
        <v>2449</v>
      </c>
      <c r="J967" s="9">
        <f t="shared" si="30"/>
        <v>2003</v>
      </c>
      <c r="K967" s="13">
        <f t="shared" ca="1" si="31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38" t="s">
        <v>2997</v>
      </c>
      <c r="H968" s="10" t="s">
        <v>8</v>
      </c>
      <c r="I968" s="12" t="s">
        <v>2450</v>
      </c>
      <c r="J968" s="9">
        <f t="shared" si="30"/>
        <v>2002</v>
      </c>
      <c r="K968" s="13">
        <f t="shared" ca="1" si="31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38" t="s">
        <v>2998</v>
      </c>
      <c r="H969" s="10" t="s">
        <v>9</v>
      </c>
      <c r="I969" s="12" t="s">
        <v>2451</v>
      </c>
      <c r="J969" s="9">
        <f t="shared" si="30"/>
        <v>2003</v>
      </c>
      <c r="K969" s="13">
        <f t="shared" ca="1" si="31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38" t="s">
        <v>2998</v>
      </c>
      <c r="H970" s="10" t="s">
        <v>9</v>
      </c>
      <c r="I970" s="12" t="s">
        <v>2452</v>
      </c>
      <c r="J970" s="9">
        <f t="shared" si="30"/>
        <v>2003</v>
      </c>
      <c r="K970" s="13">
        <f t="shared" ca="1" si="31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38" t="s">
        <v>2998</v>
      </c>
      <c r="H971" s="10" t="s">
        <v>8</v>
      </c>
      <c r="I971" s="12" t="s">
        <v>2453</v>
      </c>
      <c r="J971" s="9">
        <f t="shared" si="30"/>
        <v>2003</v>
      </c>
      <c r="K971" s="13">
        <f t="shared" ca="1" si="31"/>
        <v>14</v>
      </c>
      <c r="L971">
        <v>2003</v>
      </c>
      <c r="N971" s="20"/>
    </row>
    <row r="972" spans="1:14" ht="22.5" customHeight="1" x14ac:dyDescent="0.25">
      <c r="A972" s="17" t="s">
        <v>3001</v>
      </c>
      <c r="B972" s="17">
        <v>2</v>
      </c>
      <c r="C972" s="10">
        <v>11</v>
      </c>
      <c r="D972" s="10" t="s">
        <v>1675</v>
      </c>
      <c r="E972" s="11" t="s">
        <v>1703</v>
      </c>
      <c r="F972" s="12" t="s">
        <v>1432</v>
      </c>
      <c r="G972" s="38" t="s">
        <v>2997</v>
      </c>
      <c r="H972" s="10" t="s">
        <v>8</v>
      </c>
      <c r="I972" s="12" t="s">
        <v>2799</v>
      </c>
      <c r="J972" s="9">
        <f t="shared" si="30"/>
        <v>2000</v>
      </c>
      <c r="K972" s="13">
        <f t="shared" ca="1" si="31"/>
        <v>17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38" t="s">
        <v>2998</v>
      </c>
      <c r="H973" s="10" t="s">
        <v>9</v>
      </c>
      <c r="I973" s="12" t="s">
        <v>2455</v>
      </c>
      <c r="J973" s="9">
        <f t="shared" si="30"/>
        <v>2003</v>
      </c>
      <c r="K973" s="13">
        <f t="shared" ca="1" si="31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38" t="s">
        <v>2998</v>
      </c>
      <c r="H974" s="10" t="s">
        <v>9</v>
      </c>
      <c r="I974" s="12" t="s">
        <v>2456</v>
      </c>
      <c r="J974" s="9">
        <f t="shared" si="30"/>
        <v>2003</v>
      </c>
      <c r="K974" s="13">
        <f t="shared" ca="1" si="31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38" t="s">
        <v>2998</v>
      </c>
      <c r="H975" s="10" t="s">
        <v>8</v>
      </c>
      <c r="I975" s="12" t="s">
        <v>2457</v>
      </c>
      <c r="J975" s="9">
        <f t="shared" si="30"/>
        <v>2003</v>
      </c>
      <c r="K975" s="13">
        <f t="shared" ca="1" si="31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38" t="s">
        <v>2998</v>
      </c>
      <c r="H976" s="10" t="s">
        <v>8</v>
      </c>
      <c r="I976" s="12" t="s">
        <v>2327</v>
      </c>
      <c r="J976" s="9">
        <f t="shared" si="30"/>
        <v>2003</v>
      </c>
      <c r="K976" s="13">
        <f t="shared" ca="1" si="31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38" t="s">
        <v>2998</v>
      </c>
      <c r="H977" s="10" t="s">
        <v>8</v>
      </c>
      <c r="I977" s="12" t="s">
        <v>2455</v>
      </c>
      <c r="J977" s="9">
        <f t="shared" si="30"/>
        <v>2003</v>
      </c>
      <c r="K977" s="13">
        <f t="shared" ca="1" si="31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38" t="s">
        <v>2998</v>
      </c>
      <c r="H978" s="10" t="s">
        <v>9</v>
      </c>
      <c r="I978" s="12" t="s">
        <v>2449</v>
      </c>
      <c r="J978" s="9">
        <f t="shared" si="30"/>
        <v>2003</v>
      </c>
      <c r="K978" s="13">
        <f t="shared" ca="1" si="31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38" t="s">
        <v>2998</v>
      </c>
      <c r="H979" s="10" t="s">
        <v>9</v>
      </c>
      <c r="I979" s="12" t="s">
        <v>2458</v>
      </c>
      <c r="J979" s="9">
        <f t="shared" si="30"/>
        <v>2003</v>
      </c>
      <c r="K979" s="13">
        <f t="shared" ca="1" si="31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38" t="s">
        <v>2997</v>
      </c>
      <c r="H980" s="10" t="s">
        <v>9</v>
      </c>
      <c r="I980" s="12" t="s">
        <v>2459</v>
      </c>
      <c r="J980" s="9">
        <f t="shared" si="30"/>
        <v>2002</v>
      </c>
      <c r="K980" s="13">
        <f t="shared" ca="1" si="31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38" t="s">
        <v>2998</v>
      </c>
      <c r="H981" s="10" t="s">
        <v>9</v>
      </c>
      <c r="I981" s="12" t="s">
        <v>2460</v>
      </c>
      <c r="J981" s="9">
        <f t="shared" si="30"/>
        <v>2003</v>
      </c>
      <c r="K981" s="13">
        <f t="shared" ca="1" si="31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38" t="s">
        <v>2998</v>
      </c>
      <c r="H982" s="10" t="s">
        <v>9</v>
      </c>
      <c r="I982" s="12" t="s">
        <v>2333</v>
      </c>
      <c r="J982" s="9">
        <f t="shared" si="30"/>
        <v>2003</v>
      </c>
      <c r="K982" s="13">
        <f t="shared" ca="1" si="31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38" t="s">
        <v>2998</v>
      </c>
      <c r="H983" s="10" t="s">
        <v>9</v>
      </c>
      <c r="I983" s="12" t="s">
        <v>2461</v>
      </c>
      <c r="J983" s="9">
        <f t="shared" si="30"/>
        <v>2003</v>
      </c>
      <c r="K983" s="13">
        <f t="shared" ca="1" si="31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38" t="s">
        <v>2998</v>
      </c>
      <c r="H984" s="10" t="s">
        <v>9</v>
      </c>
      <c r="I984" s="12" t="s">
        <v>2462</v>
      </c>
      <c r="J984" s="9">
        <f t="shared" si="30"/>
        <v>2003</v>
      </c>
      <c r="K984" s="13">
        <f t="shared" ca="1" si="31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38" t="s">
        <v>2998</v>
      </c>
      <c r="H985" s="10" t="s">
        <v>9</v>
      </c>
      <c r="I985" s="12" t="s">
        <v>2463</v>
      </c>
      <c r="J985" s="9">
        <f t="shared" si="30"/>
        <v>2003</v>
      </c>
      <c r="K985" s="13">
        <f t="shared" ca="1" si="31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38" t="s">
        <v>2998</v>
      </c>
      <c r="H986" s="10" t="s">
        <v>8</v>
      </c>
      <c r="I986" s="12" t="s">
        <v>2464</v>
      </c>
      <c r="J986" s="9">
        <f t="shared" si="30"/>
        <v>2003</v>
      </c>
      <c r="K986" s="13">
        <f t="shared" ca="1" si="31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38" t="s">
        <v>2998</v>
      </c>
      <c r="H987" s="10" t="s">
        <v>8</v>
      </c>
      <c r="I987" s="12" t="s">
        <v>2368</v>
      </c>
      <c r="J987" s="9">
        <f t="shared" si="30"/>
        <v>2004</v>
      </c>
      <c r="K987" s="13">
        <f t="shared" ca="1" si="31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38" t="s">
        <v>2998</v>
      </c>
      <c r="H988" s="10" t="s">
        <v>8</v>
      </c>
      <c r="I988" s="12" t="s">
        <v>2465</v>
      </c>
      <c r="J988" s="9">
        <f t="shared" si="30"/>
        <v>2003</v>
      </c>
      <c r="K988" s="13">
        <f t="shared" ca="1" si="31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38" t="s">
        <v>2998</v>
      </c>
      <c r="H989" s="10" t="s">
        <v>9</v>
      </c>
      <c r="I989" s="12" t="s">
        <v>2455</v>
      </c>
      <c r="J989" s="9">
        <f t="shared" si="30"/>
        <v>2003</v>
      </c>
      <c r="K989" s="13">
        <f t="shared" ca="1" si="31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38" t="s">
        <v>2998</v>
      </c>
      <c r="H990" s="10" t="s">
        <v>8</v>
      </c>
      <c r="I990" s="12" t="s">
        <v>2466</v>
      </c>
      <c r="J990" s="9">
        <f t="shared" si="30"/>
        <v>2003</v>
      </c>
      <c r="K990" s="13">
        <f t="shared" ca="1" si="31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38" t="s">
        <v>2998</v>
      </c>
      <c r="H991" s="10" t="s">
        <v>8</v>
      </c>
      <c r="I991" s="12" t="s">
        <v>2467</v>
      </c>
      <c r="J991" s="9">
        <f t="shared" si="30"/>
        <v>2003</v>
      </c>
      <c r="K991" s="13">
        <f t="shared" ca="1" si="31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38" t="s">
        <v>2998</v>
      </c>
      <c r="H992" s="10" t="s">
        <v>8</v>
      </c>
      <c r="I992" s="12" t="s">
        <v>2468</v>
      </c>
      <c r="J992" s="9">
        <f t="shared" si="30"/>
        <v>2003</v>
      </c>
      <c r="K992" s="13">
        <f t="shared" ca="1" si="31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38" t="s">
        <v>2998</v>
      </c>
      <c r="H993" s="10" t="s">
        <v>9</v>
      </c>
      <c r="I993" s="12" t="s">
        <v>2469</v>
      </c>
      <c r="J993" s="9">
        <f t="shared" si="30"/>
        <v>2003</v>
      </c>
      <c r="K993" s="13">
        <f t="shared" ca="1" si="31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38" t="s">
        <v>2998</v>
      </c>
      <c r="H994" s="10" t="s">
        <v>9</v>
      </c>
      <c r="I994" s="12" t="s">
        <v>2470</v>
      </c>
      <c r="J994" s="9">
        <f t="shared" si="30"/>
        <v>2003</v>
      </c>
      <c r="K994" s="13">
        <f t="shared" ca="1" si="31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38" t="s">
        <v>2998</v>
      </c>
      <c r="H995" s="10" t="s">
        <v>8</v>
      </c>
      <c r="I995" s="12" t="s">
        <v>2471</v>
      </c>
      <c r="J995" s="9">
        <f t="shared" si="30"/>
        <v>2003</v>
      </c>
      <c r="K995" s="13">
        <f t="shared" ca="1" si="31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38" t="s">
        <v>2997</v>
      </c>
      <c r="H996" s="10" t="s">
        <v>9</v>
      </c>
      <c r="I996" s="12" t="s">
        <v>2472</v>
      </c>
      <c r="J996" s="9">
        <f t="shared" si="30"/>
        <v>2001</v>
      </c>
      <c r="K996" s="13">
        <f t="shared" ca="1" si="31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38" t="s">
        <v>2998</v>
      </c>
      <c r="H997" s="10" t="s">
        <v>9</v>
      </c>
      <c r="I997" s="12" t="s">
        <v>2473</v>
      </c>
      <c r="J997" s="9">
        <f t="shared" si="30"/>
        <v>2003</v>
      </c>
      <c r="K997" s="13">
        <f t="shared" ca="1" si="31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38" t="s">
        <v>2998</v>
      </c>
      <c r="H998" s="10" t="s">
        <v>8</v>
      </c>
      <c r="I998" s="12" t="s">
        <v>2474</v>
      </c>
      <c r="J998" s="9">
        <f t="shared" si="30"/>
        <v>2003</v>
      </c>
      <c r="K998" s="13">
        <f t="shared" ca="1" si="31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38" t="s">
        <v>2998</v>
      </c>
      <c r="H999" s="10" t="s">
        <v>8</v>
      </c>
      <c r="I999" s="12" t="s">
        <v>2475</v>
      </c>
      <c r="J999" s="9">
        <f t="shared" si="30"/>
        <v>2003</v>
      </c>
      <c r="K999" s="13">
        <f t="shared" ca="1" si="31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38" t="s">
        <v>2997</v>
      </c>
      <c r="H1000" s="10" t="s">
        <v>9</v>
      </c>
      <c r="I1000" s="12" t="s">
        <v>2476</v>
      </c>
      <c r="J1000" s="9">
        <f t="shared" si="30"/>
        <v>2001</v>
      </c>
      <c r="K1000" s="13">
        <f t="shared" ca="1" si="31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38" t="s">
        <v>2998</v>
      </c>
      <c r="H1001" s="10" t="s">
        <v>9</v>
      </c>
      <c r="I1001" s="12" t="s">
        <v>2477</v>
      </c>
      <c r="J1001" s="9">
        <f t="shared" si="30"/>
        <v>2003</v>
      </c>
      <c r="K1001" s="13">
        <f t="shared" ca="1" si="31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38" t="s">
        <v>2997</v>
      </c>
      <c r="H1002" s="10" t="s">
        <v>8</v>
      </c>
      <c r="I1002" s="12" t="s">
        <v>2478</v>
      </c>
      <c r="J1002" s="9">
        <f t="shared" si="30"/>
        <v>2002</v>
      </c>
      <c r="K1002" s="13">
        <f t="shared" ca="1" si="31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38" t="s">
        <v>2998</v>
      </c>
      <c r="H1003" s="10" t="s">
        <v>9</v>
      </c>
      <c r="I1003" s="12" t="s">
        <v>2479</v>
      </c>
      <c r="J1003" s="9">
        <f t="shared" si="30"/>
        <v>2003</v>
      </c>
      <c r="K1003" s="13">
        <f t="shared" ca="1" si="31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38" t="s">
        <v>2998</v>
      </c>
      <c r="H1004" s="10" t="s">
        <v>9</v>
      </c>
      <c r="I1004" s="12" t="s">
        <v>2480</v>
      </c>
      <c r="J1004" s="9">
        <f t="shared" si="30"/>
        <v>2003</v>
      </c>
      <c r="K1004" s="13">
        <f t="shared" ca="1" si="31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38" t="s">
        <v>2998</v>
      </c>
      <c r="H1005" s="10" t="s">
        <v>9</v>
      </c>
      <c r="I1005" s="12" t="s">
        <v>2481</v>
      </c>
      <c r="J1005" s="9">
        <f t="shared" si="30"/>
        <v>2003</v>
      </c>
      <c r="K1005" s="13">
        <f t="shared" ca="1" si="31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38" t="s">
        <v>2998</v>
      </c>
      <c r="H1006" s="10" t="s">
        <v>9</v>
      </c>
      <c r="I1006" s="12" t="s">
        <v>2482</v>
      </c>
      <c r="J1006" s="9">
        <f t="shared" si="30"/>
        <v>2003</v>
      </c>
      <c r="K1006" s="13">
        <f t="shared" ca="1" si="31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38" t="s">
        <v>2998</v>
      </c>
      <c r="H1007" s="10" t="s">
        <v>9</v>
      </c>
      <c r="I1007" s="12" t="s">
        <v>2483</v>
      </c>
      <c r="J1007" s="9">
        <f t="shared" si="30"/>
        <v>2003</v>
      </c>
      <c r="K1007" s="13">
        <f t="shared" ca="1" si="31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38" t="s">
        <v>2998</v>
      </c>
      <c r="H1008" s="10" t="s">
        <v>8</v>
      </c>
      <c r="I1008" s="12" t="s">
        <v>2484</v>
      </c>
      <c r="J1008" s="9">
        <f t="shared" si="30"/>
        <v>2003</v>
      </c>
      <c r="K1008" s="13">
        <f t="shared" ca="1" si="31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38" t="s">
        <v>2998</v>
      </c>
      <c r="H1009" s="10" t="s">
        <v>9</v>
      </c>
      <c r="I1009" s="12" t="s">
        <v>2485</v>
      </c>
      <c r="J1009" s="9">
        <f t="shared" si="30"/>
        <v>2003</v>
      </c>
      <c r="K1009" s="13">
        <f t="shared" ca="1" si="31"/>
        <v>14</v>
      </c>
      <c r="L1009">
        <v>2003</v>
      </c>
      <c r="N1009" s="20"/>
    </row>
    <row r="1010" spans="1:14" ht="22.5" customHeight="1" x14ac:dyDescent="0.25">
      <c r="A1010" s="17" t="s">
        <v>3001</v>
      </c>
      <c r="B1010" s="17">
        <v>3</v>
      </c>
      <c r="C1010" s="10">
        <v>10</v>
      </c>
      <c r="D1010" s="10" t="s">
        <v>1678</v>
      </c>
      <c r="E1010" s="11" t="s">
        <v>1685</v>
      </c>
      <c r="F1010" s="12" t="s">
        <v>1325</v>
      </c>
      <c r="G1010" s="38" t="s">
        <v>2997</v>
      </c>
      <c r="H1010" s="10" t="s">
        <v>8</v>
      </c>
      <c r="I1010" s="12" t="s">
        <v>2708</v>
      </c>
      <c r="J1010" s="9">
        <f t="shared" si="30"/>
        <v>2001</v>
      </c>
      <c r="K1010" s="13">
        <f t="shared" ca="1" si="31"/>
        <v>16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38" t="s">
        <v>2998</v>
      </c>
      <c r="H1011" s="10" t="s">
        <v>9</v>
      </c>
      <c r="I1011" s="12" t="s">
        <v>2487</v>
      </c>
      <c r="J1011" s="9">
        <f t="shared" si="30"/>
        <v>2003</v>
      </c>
      <c r="K1011" s="13">
        <f t="shared" ca="1" si="31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38" t="s">
        <v>2997</v>
      </c>
      <c r="H1012" s="10" t="s">
        <v>8</v>
      </c>
      <c r="I1012" s="12" t="s">
        <v>2459</v>
      </c>
      <c r="J1012" s="9">
        <f t="shared" si="30"/>
        <v>2002</v>
      </c>
      <c r="K1012" s="13">
        <f t="shared" ca="1" si="31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38" t="s">
        <v>2998</v>
      </c>
      <c r="H1013" s="10" t="s">
        <v>8</v>
      </c>
      <c r="I1013" s="12" t="s">
        <v>2488</v>
      </c>
      <c r="J1013" s="9">
        <f t="shared" si="30"/>
        <v>2003</v>
      </c>
      <c r="K1013" s="13">
        <f t="shared" ca="1" si="31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38" t="s">
        <v>2998</v>
      </c>
      <c r="H1014" s="10" t="s">
        <v>8</v>
      </c>
      <c r="I1014" s="12" t="s">
        <v>2489</v>
      </c>
      <c r="J1014" s="9">
        <f t="shared" si="30"/>
        <v>2003</v>
      </c>
      <c r="K1014" s="13">
        <f t="shared" ca="1" si="31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38" t="s">
        <v>2998</v>
      </c>
      <c r="H1015" s="10" t="s">
        <v>8</v>
      </c>
      <c r="I1015" s="12" t="s">
        <v>2488</v>
      </c>
      <c r="J1015" s="9">
        <f t="shared" si="30"/>
        <v>2003</v>
      </c>
      <c r="K1015" s="13">
        <f t="shared" ca="1" si="31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38" t="s">
        <v>2998</v>
      </c>
      <c r="H1016" s="10" t="s">
        <v>8</v>
      </c>
      <c r="I1016" s="12" t="s">
        <v>2482</v>
      </c>
      <c r="J1016" s="9">
        <f t="shared" si="30"/>
        <v>2003</v>
      </c>
      <c r="K1016" s="13">
        <f t="shared" ca="1" si="31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38" t="s">
        <v>2998</v>
      </c>
      <c r="H1017" s="10" t="s">
        <v>8</v>
      </c>
      <c r="I1017" s="12" t="s">
        <v>2490</v>
      </c>
      <c r="J1017" s="9">
        <f t="shared" si="30"/>
        <v>2003</v>
      </c>
      <c r="K1017" s="13">
        <f t="shared" ca="1" si="31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38" t="s">
        <v>2998</v>
      </c>
      <c r="H1018" s="10" t="s">
        <v>8</v>
      </c>
      <c r="I1018" s="12" t="s">
        <v>2491</v>
      </c>
      <c r="J1018" s="9">
        <f t="shared" si="30"/>
        <v>2003</v>
      </c>
      <c r="K1018" s="13">
        <f t="shared" ca="1" si="31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38" t="s">
        <v>2998</v>
      </c>
      <c r="H1019" s="10" t="s">
        <v>8</v>
      </c>
      <c r="I1019" s="12" t="s">
        <v>2492</v>
      </c>
      <c r="J1019" s="9">
        <f t="shared" si="30"/>
        <v>2003</v>
      </c>
      <c r="K1019" s="13">
        <f t="shared" ca="1" si="31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38" t="s">
        <v>2998</v>
      </c>
      <c r="H1020" s="10" t="s">
        <v>9</v>
      </c>
      <c r="I1020" s="12" t="s">
        <v>2493</v>
      </c>
      <c r="J1020" s="9">
        <f t="shared" si="30"/>
        <v>2003</v>
      </c>
      <c r="K1020" s="13">
        <f t="shared" ca="1" si="31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38" t="s">
        <v>2998</v>
      </c>
      <c r="H1021" s="10" t="s">
        <v>9</v>
      </c>
      <c r="I1021" s="12" t="s">
        <v>2494</v>
      </c>
      <c r="J1021" s="9">
        <f t="shared" si="30"/>
        <v>2003</v>
      </c>
      <c r="K1021" s="13">
        <f t="shared" ca="1" si="31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38" t="s">
        <v>2998</v>
      </c>
      <c r="H1022" s="10" t="s">
        <v>9</v>
      </c>
      <c r="I1022" s="12" t="s">
        <v>2495</v>
      </c>
      <c r="J1022" s="9">
        <f t="shared" si="30"/>
        <v>2003</v>
      </c>
      <c r="K1022" s="13">
        <f t="shared" ca="1" si="31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38" t="s">
        <v>2998</v>
      </c>
      <c r="H1023" s="10" t="s">
        <v>9</v>
      </c>
      <c r="I1023" s="12" t="s">
        <v>2496</v>
      </c>
      <c r="J1023" s="9">
        <f t="shared" si="30"/>
        <v>2003</v>
      </c>
      <c r="K1023" s="13">
        <f t="shared" ca="1" si="31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38" t="s">
        <v>2998</v>
      </c>
      <c r="H1024" s="10" t="s">
        <v>8</v>
      </c>
      <c r="I1024" s="12" t="s">
        <v>2497</v>
      </c>
      <c r="J1024" s="9">
        <f t="shared" si="30"/>
        <v>2003</v>
      </c>
      <c r="K1024" s="13">
        <f t="shared" ca="1" si="31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38" t="s">
        <v>2998</v>
      </c>
      <c r="H1025" s="10" t="s">
        <v>8</v>
      </c>
      <c r="I1025" s="12" t="s">
        <v>2498</v>
      </c>
      <c r="J1025" s="9">
        <f t="shared" si="30"/>
        <v>2003</v>
      </c>
      <c r="K1025" s="13">
        <f t="shared" ca="1" si="31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38" t="s">
        <v>2998</v>
      </c>
      <c r="H1026" s="10" t="s">
        <v>8</v>
      </c>
      <c r="I1026" s="12" t="s">
        <v>2499</v>
      </c>
      <c r="J1026" s="9">
        <f t="shared" si="30"/>
        <v>2003</v>
      </c>
      <c r="K1026" s="13">
        <f t="shared" ca="1" si="31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38" t="s">
        <v>2998</v>
      </c>
      <c r="H1027" s="10" t="s">
        <v>8</v>
      </c>
      <c r="I1027" s="12" t="s">
        <v>2500</v>
      </c>
      <c r="J1027" s="9">
        <f t="shared" si="30"/>
        <v>2003</v>
      </c>
      <c r="K1027" s="13">
        <f t="shared" ca="1" si="31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38" t="s">
        <v>2998</v>
      </c>
      <c r="H1028" s="10" t="s">
        <v>8</v>
      </c>
      <c r="I1028" s="12" t="s">
        <v>2501</v>
      </c>
      <c r="J1028" s="9">
        <f t="shared" ref="J1028:J1091" si="32">YEAR(I1028)</f>
        <v>2003</v>
      </c>
      <c r="K1028" s="13">
        <f t="shared" ref="K1028:K1091" ca="1" si="33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38" t="s">
        <v>2998</v>
      </c>
      <c r="H1029" s="10" t="s">
        <v>8</v>
      </c>
      <c r="I1029" s="12" t="s">
        <v>2502</v>
      </c>
      <c r="J1029" s="9">
        <f t="shared" si="32"/>
        <v>2003</v>
      </c>
      <c r="K1029" s="13">
        <f t="shared" ca="1" si="33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38" t="s">
        <v>2998</v>
      </c>
      <c r="H1030" s="10" t="s">
        <v>8</v>
      </c>
      <c r="I1030" s="12" t="s">
        <v>2503</v>
      </c>
      <c r="J1030" s="9">
        <f t="shared" si="32"/>
        <v>2003</v>
      </c>
      <c r="K1030" s="13">
        <f t="shared" ca="1" si="33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38" t="s">
        <v>2998</v>
      </c>
      <c r="H1031" s="10" t="s">
        <v>9</v>
      </c>
      <c r="I1031" s="12" t="s">
        <v>2172</v>
      </c>
      <c r="J1031" s="9">
        <f t="shared" si="32"/>
        <v>2003</v>
      </c>
      <c r="K1031" s="13">
        <f t="shared" ca="1" si="33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38" t="s">
        <v>2998</v>
      </c>
      <c r="H1032" s="10" t="s">
        <v>9</v>
      </c>
      <c r="I1032" s="12" t="s">
        <v>2465</v>
      </c>
      <c r="J1032" s="9">
        <f t="shared" si="32"/>
        <v>2003</v>
      </c>
      <c r="K1032" s="13">
        <f t="shared" ca="1" si="33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38" t="s">
        <v>2998</v>
      </c>
      <c r="H1033" s="10" t="s">
        <v>9</v>
      </c>
      <c r="I1033" s="12" t="s">
        <v>2504</v>
      </c>
      <c r="J1033" s="9">
        <f t="shared" si="32"/>
        <v>2003</v>
      </c>
      <c r="K1033" s="13">
        <f t="shared" ca="1" si="33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38" t="s">
        <v>2998</v>
      </c>
      <c r="H1034" s="10" t="s">
        <v>9</v>
      </c>
      <c r="I1034" s="12" t="s">
        <v>2505</v>
      </c>
      <c r="J1034" s="9">
        <f t="shared" si="32"/>
        <v>2003</v>
      </c>
      <c r="K1034" s="13">
        <f t="shared" ca="1" si="33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38" t="s">
        <v>2998</v>
      </c>
      <c r="H1035" s="10" t="s">
        <v>9</v>
      </c>
      <c r="I1035" s="12" t="s">
        <v>2506</v>
      </c>
      <c r="J1035" s="9">
        <f t="shared" si="32"/>
        <v>2003</v>
      </c>
      <c r="K1035" s="13">
        <f t="shared" ca="1" si="33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38" t="s">
        <v>2998</v>
      </c>
      <c r="H1036" s="10" t="s">
        <v>9</v>
      </c>
      <c r="I1036" s="12" t="s">
        <v>2507</v>
      </c>
      <c r="J1036" s="9">
        <f t="shared" si="32"/>
        <v>2003</v>
      </c>
      <c r="K1036" s="13">
        <f t="shared" ca="1" si="33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38" t="s">
        <v>2998</v>
      </c>
      <c r="H1037" s="10" t="s">
        <v>9</v>
      </c>
      <c r="I1037" s="12" t="s">
        <v>2171</v>
      </c>
      <c r="J1037" s="9">
        <f t="shared" si="32"/>
        <v>2003</v>
      </c>
      <c r="K1037" s="13">
        <f t="shared" ca="1" si="33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38" t="s">
        <v>2998</v>
      </c>
      <c r="H1038" s="10" t="s">
        <v>9</v>
      </c>
      <c r="I1038" s="12" t="s">
        <v>2508</v>
      </c>
      <c r="J1038" s="9">
        <f t="shared" si="32"/>
        <v>2003</v>
      </c>
      <c r="K1038" s="13">
        <f t="shared" ca="1" si="33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38" t="s">
        <v>2998</v>
      </c>
      <c r="H1039" s="10" t="s">
        <v>9</v>
      </c>
      <c r="I1039" s="12" t="s">
        <v>2509</v>
      </c>
      <c r="J1039" s="9">
        <f t="shared" si="32"/>
        <v>2003</v>
      </c>
      <c r="K1039" s="13">
        <f t="shared" ca="1" si="33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38" t="s">
        <v>2998</v>
      </c>
      <c r="H1040" s="10" t="s">
        <v>8</v>
      </c>
      <c r="I1040" s="12" t="s">
        <v>2510</v>
      </c>
      <c r="J1040" s="9">
        <f t="shared" si="32"/>
        <v>2003</v>
      </c>
      <c r="K1040" s="13">
        <f t="shared" ca="1" si="33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38" t="s">
        <v>2997</v>
      </c>
      <c r="H1041" s="10" t="s">
        <v>9</v>
      </c>
      <c r="I1041" s="12" t="s">
        <v>2511</v>
      </c>
      <c r="J1041" s="9">
        <f t="shared" si="32"/>
        <v>2002</v>
      </c>
      <c r="K1041" s="13">
        <f t="shared" ca="1" si="33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38" t="s">
        <v>2998</v>
      </c>
      <c r="H1042" s="10" t="s">
        <v>8</v>
      </c>
      <c r="I1042" s="12" t="s">
        <v>2509</v>
      </c>
      <c r="J1042" s="9">
        <f t="shared" si="32"/>
        <v>2003</v>
      </c>
      <c r="K1042" s="13">
        <f t="shared" ca="1" si="33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38" t="s">
        <v>2998</v>
      </c>
      <c r="H1043" s="10" t="s">
        <v>9</v>
      </c>
      <c r="I1043" s="12" t="s">
        <v>2498</v>
      </c>
      <c r="J1043" s="9">
        <f t="shared" si="32"/>
        <v>2003</v>
      </c>
      <c r="K1043" s="13">
        <f t="shared" ca="1" si="33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38" t="s">
        <v>2998</v>
      </c>
      <c r="H1044" s="10" t="s">
        <v>8</v>
      </c>
      <c r="I1044" s="12" t="s">
        <v>2471</v>
      </c>
      <c r="J1044" s="9">
        <f t="shared" si="32"/>
        <v>2003</v>
      </c>
      <c r="K1044" s="13">
        <f t="shared" ca="1" si="33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38" t="s">
        <v>2998</v>
      </c>
      <c r="H1045" s="10" t="s">
        <v>8</v>
      </c>
      <c r="I1045" s="12" t="s">
        <v>2512</v>
      </c>
      <c r="J1045" s="9">
        <f t="shared" si="32"/>
        <v>2003</v>
      </c>
      <c r="K1045" s="13">
        <f t="shared" ca="1" si="33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38" t="s">
        <v>2997</v>
      </c>
      <c r="H1046" s="10" t="s">
        <v>8</v>
      </c>
      <c r="I1046" s="12" t="s">
        <v>2513</v>
      </c>
      <c r="J1046" s="9">
        <f t="shared" si="32"/>
        <v>2002</v>
      </c>
      <c r="K1046" s="13">
        <f t="shared" ca="1" si="33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38" t="s">
        <v>2998</v>
      </c>
      <c r="H1047" s="10" t="s">
        <v>9</v>
      </c>
      <c r="I1047" s="12" t="s">
        <v>2510</v>
      </c>
      <c r="J1047" s="9">
        <f t="shared" si="32"/>
        <v>2003</v>
      </c>
      <c r="K1047" s="13">
        <f t="shared" ca="1" si="33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38" t="s">
        <v>2997</v>
      </c>
      <c r="H1048" s="10" t="s">
        <v>9</v>
      </c>
      <c r="I1048" s="12" t="s">
        <v>2514</v>
      </c>
      <c r="J1048" s="9">
        <f t="shared" si="32"/>
        <v>2002</v>
      </c>
      <c r="K1048" s="13">
        <f t="shared" ca="1" si="33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38" t="s">
        <v>2998</v>
      </c>
      <c r="H1049" s="10" t="s">
        <v>8</v>
      </c>
      <c r="I1049" s="12" t="s">
        <v>2515</v>
      </c>
      <c r="J1049" s="9">
        <f t="shared" si="32"/>
        <v>2003</v>
      </c>
      <c r="K1049" s="13">
        <f t="shared" ca="1" si="33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38" t="s">
        <v>2998</v>
      </c>
      <c r="H1050" s="10" t="s">
        <v>9</v>
      </c>
      <c r="I1050" s="12" t="s">
        <v>2516</v>
      </c>
      <c r="J1050" s="9">
        <f t="shared" si="32"/>
        <v>2003</v>
      </c>
      <c r="K1050" s="13">
        <f t="shared" ca="1" si="33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38" t="s">
        <v>2998</v>
      </c>
      <c r="H1051" s="10" t="s">
        <v>8</v>
      </c>
      <c r="I1051" s="12" t="s">
        <v>2517</v>
      </c>
      <c r="J1051" s="9">
        <f t="shared" si="32"/>
        <v>2003</v>
      </c>
      <c r="K1051" s="13">
        <f t="shared" ca="1" si="33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38" t="s">
        <v>2998</v>
      </c>
      <c r="H1052" s="10" t="s">
        <v>8</v>
      </c>
      <c r="I1052" s="12" t="s">
        <v>2518</v>
      </c>
      <c r="J1052" s="9">
        <f t="shared" si="32"/>
        <v>2004</v>
      </c>
      <c r="K1052" s="13">
        <f t="shared" ca="1" si="33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38" t="s">
        <v>2998</v>
      </c>
      <c r="H1053" s="10" t="s">
        <v>8</v>
      </c>
      <c r="I1053" s="12" t="s">
        <v>2519</v>
      </c>
      <c r="J1053" s="9">
        <f t="shared" si="32"/>
        <v>2003</v>
      </c>
      <c r="K1053" s="13">
        <f t="shared" ca="1" si="33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38" t="s">
        <v>2997</v>
      </c>
      <c r="H1054" s="10" t="s">
        <v>9</v>
      </c>
      <c r="I1054" s="12" t="s">
        <v>2450</v>
      </c>
      <c r="J1054" s="9">
        <f t="shared" si="32"/>
        <v>2002</v>
      </c>
      <c r="K1054" s="13">
        <f t="shared" ca="1" si="33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38" t="s">
        <v>2998</v>
      </c>
      <c r="H1055" s="10" t="s">
        <v>9</v>
      </c>
      <c r="I1055" s="12" t="s">
        <v>2520</v>
      </c>
      <c r="J1055" s="9">
        <f t="shared" si="32"/>
        <v>2003</v>
      </c>
      <c r="K1055" s="13">
        <f t="shared" ca="1" si="33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38" t="s">
        <v>2998</v>
      </c>
      <c r="H1056" s="10" t="s">
        <v>8</v>
      </c>
      <c r="I1056" s="12" t="s">
        <v>2477</v>
      </c>
      <c r="J1056" s="9">
        <f t="shared" si="32"/>
        <v>2003</v>
      </c>
      <c r="K1056" s="13">
        <f t="shared" ca="1" si="33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38" t="s">
        <v>2998</v>
      </c>
      <c r="H1057" s="10" t="s">
        <v>9</v>
      </c>
      <c r="I1057" s="12" t="s">
        <v>2521</v>
      </c>
      <c r="J1057" s="9">
        <f t="shared" si="32"/>
        <v>2003</v>
      </c>
      <c r="K1057" s="13">
        <f t="shared" ca="1" si="33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38" t="s">
        <v>2998</v>
      </c>
      <c r="H1058" s="10" t="s">
        <v>9</v>
      </c>
      <c r="I1058" s="12" t="s">
        <v>2522</v>
      </c>
      <c r="J1058" s="9">
        <f t="shared" si="32"/>
        <v>2003</v>
      </c>
      <c r="K1058" s="13">
        <f t="shared" ca="1" si="33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38" t="s">
        <v>2998</v>
      </c>
      <c r="H1059" s="10" t="s">
        <v>8</v>
      </c>
      <c r="I1059" s="12" t="s">
        <v>2330</v>
      </c>
      <c r="J1059" s="9">
        <f t="shared" si="32"/>
        <v>2003</v>
      </c>
      <c r="K1059" s="13">
        <f t="shared" ca="1" si="33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38" t="s">
        <v>2998</v>
      </c>
      <c r="H1060" s="10" t="s">
        <v>9</v>
      </c>
      <c r="I1060" s="12" t="s">
        <v>2455</v>
      </c>
      <c r="J1060" s="9">
        <f t="shared" si="32"/>
        <v>2003</v>
      </c>
      <c r="K1060" s="13">
        <f t="shared" ca="1" si="33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38" t="s">
        <v>2997</v>
      </c>
      <c r="H1061" s="10" t="s">
        <v>9</v>
      </c>
      <c r="I1061" s="12" t="s">
        <v>2523</v>
      </c>
      <c r="J1061" s="9">
        <f t="shared" si="32"/>
        <v>2002</v>
      </c>
      <c r="K1061" s="13">
        <f t="shared" ca="1" si="33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38" t="s">
        <v>2998</v>
      </c>
      <c r="H1062" s="10" t="s">
        <v>9</v>
      </c>
      <c r="I1062" s="12" t="s">
        <v>2524</v>
      </c>
      <c r="J1062" s="9">
        <f t="shared" si="32"/>
        <v>2003</v>
      </c>
      <c r="K1062" s="13">
        <f t="shared" ca="1" si="33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38" t="s">
        <v>2998</v>
      </c>
      <c r="H1063" s="10" t="s">
        <v>9</v>
      </c>
      <c r="I1063" s="12" t="s">
        <v>2525</v>
      </c>
      <c r="J1063" s="9">
        <f t="shared" si="32"/>
        <v>2003</v>
      </c>
      <c r="K1063" s="13">
        <f t="shared" ca="1" si="33"/>
        <v>14</v>
      </c>
      <c r="L1063">
        <v>2003</v>
      </c>
      <c r="N1063" s="20"/>
    </row>
    <row r="1064" spans="1:14" s="48" customFormat="1" ht="22.5" customHeight="1" x14ac:dyDescent="0.25">
      <c r="A1064" s="39" t="s">
        <v>3001</v>
      </c>
      <c r="B1064" s="39">
        <v>4</v>
      </c>
      <c r="C1064" s="39">
        <v>12</v>
      </c>
      <c r="D1064" s="39" t="s">
        <v>1674</v>
      </c>
      <c r="E1064" s="40" t="s">
        <v>1695</v>
      </c>
      <c r="F1064" s="41" t="s">
        <v>1583</v>
      </c>
      <c r="G1064" s="39" t="s">
        <v>2997</v>
      </c>
      <c r="H1064" s="39" t="s">
        <v>8</v>
      </c>
      <c r="I1064" s="12" t="s">
        <v>2720</v>
      </c>
      <c r="J1064" s="47">
        <f t="shared" si="32"/>
        <v>2000</v>
      </c>
      <c r="K1064" s="13">
        <f t="shared" ca="1" si="33"/>
        <v>17</v>
      </c>
      <c r="L1064">
        <v>2002</v>
      </c>
      <c r="N1064" s="42"/>
    </row>
    <row r="1065" spans="1:14" ht="22.5" customHeight="1" x14ac:dyDescent="0.25">
      <c r="A1065" s="17" t="s">
        <v>3001</v>
      </c>
      <c r="B1065" s="17">
        <v>5</v>
      </c>
      <c r="C1065" s="10">
        <v>10</v>
      </c>
      <c r="D1065" s="10" t="s">
        <v>1674</v>
      </c>
      <c r="E1065" s="11" t="s">
        <v>1690</v>
      </c>
      <c r="F1065" s="12" t="s">
        <v>1224</v>
      </c>
      <c r="G1065" s="38" t="s">
        <v>2997</v>
      </c>
      <c r="H1065" s="10" t="s">
        <v>8</v>
      </c>
      <c r="I1065" s="12" t="s">
        <v>2642</v>
      </c>
      <c r="J1065" s="9">
        <f t="shared" si="32"/>
        <v>2002</v>
      </c>
      <c r="K1065" s="13">
        <f t="shared" ca="1" si="33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38" t="s">
        <v>2998</v>
      </c>
      <c r="H1066" s="10" t="s">
        <v>8</v>
      </c>
      <c r="I1066" s="12" t="s">
        <v>2507</v>
      </c>
      <c r="J1066" s="9">
        <f t="shared" si="32"/>
        <v>2003</v>
      </c>
      <c r="K1066" s="13">
        <f t="shared" ca="1" si="33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38" t="s">
        <v>2997</v>
      </c>
      <c r="H1067" s="10" t="s">
        <v>9</v>
      </c>
      <c r="I1067" s="12" t="s">
        <v>2528</v>
      </c>
      <c r="J1067" s="9">
        <f t="shared" si="32"/>
        <v>2002</v>
      </c>
      <c r="K1067" s="13">
        <f t="shared" ca="1" si="33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38" t="s">
        <v>2998</v>
      </c>
      <c r="H1068" s="10" t="s">
        <v>8</v>
      </c>
      <c r="I1068" s="12" t="s">
        <v>2474</v>
      </c>
      <c r="J1068" s="9">
        <f t="shared" si="32"/>
        <v>2003</v>
      </c>
      <c r="K1068" s="13">
        <f t="shared" ca="1" si="33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38" t="s">
        <v>2997</v>
      </c>
      <c r="H1069" s="10" t="s">
        <v>9</v>
      </c>
      <c r="I1069" s="12" t="s">
        <v>2529</v>
      </c>
      <c r="J1069" s="9">
        <f t="shared" si="32"/>
        <v>2002</v>
      </c>
      <c r="K1069" s="13">
        <f t="shared" ca="1" si="33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38" t="s">
        <v>2998</v>
      </c>
      <c r="H1070" s="10" t="s">
        <v>9</v>
      </c>
      <c r="I1070" s="12" t="s">
        <v>2530</v>
      </c>
      <c r="J1070" s="9">
        <f t="shared" si="32"/>
        <v>2003</v>
      </c>
      <c r="K1070" s="13">
        <f t="shared" ca="1" si="33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38" t="s">
        <v>2998</v>
      </c>
      <c r="H1071" s="10" t="s">
        <v>8</v>
      </c>
      <c r="I1071" s="12" t="s">
        <v>2457</v>
      </c>
      <c r="J1071" s="9">
        <f t="shared" si="32"/>
        <v>2003</v>
      </c>
      <c r="K1071" s="13">
        <f t="shared" ca="1" si="33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38" t="s">
        <v>2998</v>
      </c>
      <c r="H1072" s="10" t="s">
        <v>9</v>
      </c>
      <c r="I1072" s="12" t="s">
        <v>2474</v>
      </c>
      <c r="J1072" s="9">
        <f t="shared" si="32"/>
        <v>2003</v>
      </c>
      <c r="K1072" s="13">
        <f t="shared" ca="1" si="33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38" t="s">
        <v>2998</v>
      </c>
      <c r="H1073" s="10" t="s">
        <v>9</v>
      </c>
      <c r="I1073" s="12" t="s">
        <v>2531</v>
      </c>
      <c r="J1073" s="9">
        <f t="shared" si="32"/>
        <v>2003</v>
      </c>
      <c r="K1073" s="13">
        <f t="shared" ca="1" si="33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38" t="s">
        <v>2998</v>
      </c>
      <c r="H1074" s="10" t="s">
        <v>8</v>
      </c>
      <c r="I1074" s="12" t="s">
        <v>2532</v>
      </c>
      <c r="J1074" s="9">
        <f t="shared" si="32"/>
        <v>2003</v>
      </c>
      <c r="K1074" s="13">
        <f t="shared" ca="1" si="33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38" t="s">
        <v>2998</v>
      </c>
      <c r="H1075" s="10" t="s">
        <v>9</v>
      </c>
      <c r="I1075" s="12" t="s">
        <v>2247</v>
      </c>
      <c r="J1075" s="9">
        <f t="shared" si="32"/>
        <v>2003</v>
      </c>
      <c r="K1075" s="13">
        <f t="shared" ca="1" si="33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38" t="s">
        <v>2997</v>
      </c>
      <c r="H1076" s="10" t="s">
        <v>9</v>
      </c>
      <c r="I1076" s="12" t="s">
        <v>2533</v>
      </c>
      <c r="J1076" s="9">
        <f t="shared" si="32"/>
        <v>2002</v>
      </c>
      <c r="K1076" s="13">
        <f t="shared" ca="1" si="33"/>
        <v>15</v>
      </c>
      <c r="L1076">
        <v>2002</v>
      </c>
      <c r="N1076" s="20"/>
    </row>
    <row r="1077" spans="1:14" ht="22.5" hidden="1" customHeight="1" x14ac:dyDescent="0.25">
      <c r="A1077" s="17"/>
      <c r="B1077" s="17">
        <v>6</v>
      </c>
      <c r="C1077" s="10">
        <v>11</v>
      </c>
      <c r="D1077" s="10" t="s">
        <v>1677</v>
      </c>
      <c r="E1077" s="11" t="s">
        <v>1698</v>
      </c>
      <c r="F1077" s="12" t="s">
        <v>1501</v>
      </c>
      <c r="G1077" s="38" t="s">
        <v>2997</v>
      </c>
      <c r="H1077" s="10" t="s">
        <v>8</v>
      </c>
      <c r="I1077" s="12" t="s">
        <v>2813</v>
      </c>
      <c r="J1077" s="9">
        <f t="shared" si="32"/>
        <v>2001</v>
      </c>
      <c r="K1077" s="13">
        <f t="shared" ca="1" si="33"/>
        <v>16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38" t="s">
        <v>2998</v>
      </c>
      <c r="H1078" s="10" t="s">
        <v>8</v>
      </c>
      <c r="I1078" s="12" t="s">
        <v>2535</v>
      </c>
      <c r="J1078" s="9">
        <f t="shared" si="32"/>
        <v>2003</v>
      </c>
      <c r="K1078" s="13">
        <f t="shared" ca="1" si="33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38" t="s">
        <v>2998</v>
      </c>
      <c r="H1079" s="10" t="s">
        <v>8</v>
      </c>
      <c r="I1079" s="12" t="s">
        <v>2536</v>
      </c>
      <c r="J1079" s="9">
        <f t="shared" si="32"/>
        <v>2003</v>
      </c>
      <c r="K1079" s="13">
        <f t="shared" ca="1" si="33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38" t="s">
        <v>2997</v>
      </c>
      <c r="H1080" s="10" t="s">
        <v>8</v>
      </c>
      <c r="I1080" s="12" t="s">
        <v>2537</v>
      </c>
      <c r="J1080" s="9">
        <f t="shared" si="32"/>
        <v>2002</v>
      </c>
      <c r="K1080" s="13">
        <f t="shared" ca="1" si="33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38" t="s">
        <v>2998</v>
      </c>
      <c r="H1081" s="10" t="s">
        <v>8</v>
      </c>
      <c r="I1081" s="12" t="s">
        <v>2538</v>
      </c>
      <c r="J1081" s="9">
        <f t="shared" si="32"/>
        <v>2003</v>
      </c>
      <c r="K1081" s="13">
        <f t="shared" ca="1" si="33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38" t="s">
        <v>2998</v>
      </c>
      <c r="H1082" s="10" t="s">
        <v>9</v>
      </c>
      <c r="I1082" s="12" t="s">
        <v>2469</v>
      </c>
      <c r="J1082" s="9">
        <f t="shared" si="32"/>
        <v>2003</v>
      </c>
      <c r="K1082" s="13">
        <f t="shared" ca="1" si="33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38" t="s">
        <v>2998</v>
      </c>
      <c r="H1083" s="10" t="s">
        <v>9</v>
      </c>
      <c r="I1083" s="12" t="s">
        <v>2539</v>
      </c>
      <c r="J1083" s="9">
        <f t="shared" si="32"/>
        <v>2003</v>
      </c>
      <c r="K1083" s="13">
        <f t="shared" ca="1" si="33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38" t="s">
        <v>2997</v>
      </c>
      <c r="H1084" s="10" t="s">
        <v>9</v>
      </c>
      <c r="I1084" s="12" t="s">
        <v>2540</v>
      </c>
      <c r="J1084" s="9">
        <f t="shared" si="32"/>
        <v>2002</v>
      </c>
      <c r="K1084" s="13">
        <f t="shared" ca="1" si="33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38" t="s">
        <v>2998</v>
      </c>
      <c r="H1085" s="10" t="s">
        <v>9</v>
      </c>
      <c r="I1085" s="12" t="s">
        <v>2464</v>
      </c>
      <c r="J1085" s="9">
        <f t="shared" si="32"/>
        <v>2003</v>
      </c>
      <c r="K1085" s="13">
        <f t="shared" ca="1" si="33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38" t="s">
        <v>2998</v>
      </c>
      <c r="H1086" s="10" t="s">
        <v>8</v>
      </c>
      <c r="I1086" s="12" t="s">
        <v>2483</v>
      </c>
      <c r="J1086" s="9">
        <f t="shared" si="32"/>
        <v>2003</v>
      </c>
      <c r="K1086" s="13">
        <f t="shared" ca="1" si="33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38" t="s">
        <v>2998</v>
      </c>
      <c r="H1087" s="10" t="s">
        <v>8</v>
      </c>
      <c r="I1087" s="12" t="s">
        <v>2541</v>
      </c>
      <c r="J1087" s="9">
        <f t="shared" si="32"/>
        <v>2003</v>
      </c>
      <c r="K1087" s="13">
        <f t="shared" ca="1" si="33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38" t="s">
        <v>2998</v>
      </c>
      <c r="H1088" s="10" t="s">
        <v>8</v>
      </c>
      <c r="I1088" s="12" t="s">
        <v>2509</v>
      </c>
      <c r="J1088" s="9">
        <f t="shared" si="32"/>
        <v>2003</v>
      </c>
      <c r="K1088" s="13">
        <f t="shared" ca="1" si="33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38" t="s">
        <v>2997</v>
      </c>
      <c r="H1089" s="10" t="s">
        <v>9</v>
      </c>
      <c r="I1089" s="12" t="s">
        <v>2542</v>
      </c>
      <c r="J1089" s="9">
        <f t="shared" si="32"/>
        <v>2002</v>
      </c>
      <c r="K1089" s="13">
        <f t="shared" ca="1" si="33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38" t="s">
        <v>2998</v>
      </c>
      <c r="H1090" s="10" t="s">
        <v>9</v>
      </c>
      <c r="I1090" s="12" t="s">
        <v>2327</v>
      </c>
      <c r="J1090" s="9">
        <f t="shared" si="32"/>
        <v>2003</v>
      </c>
      <c r="K1090" s="13">
        <f t="shared" ca="1" si="33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38" t="s">
        <v>2998</v>
      </c>
      <c r="H1091" s="10" t="s">
        <v>9</v>
      </c>
      <c r="I1091" s="12" t="s">
        <v>2543</v>
      </c>
      <c r="J1091" s="9">
        <f t="shared" si="32"/>
        <v>2003</v>
      </c>
      <c r="K1091" s="13">
        <f t="shared" ca="1" si="33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38" t="s">
        <v>2998</v>
      </c>
      <c r="H1092" s="10" t="s">
        <v>9</v>
      </c>
      <c r="I1092" s="12" t="s">
        <v>2544</v>
      </c>
      <c r="J1092" s="9">
        <f t="shared" ref="J1092:J1155" si="34">YEAR(I1092)</f>
        <v>2003</v>
      </c>
      <c r="K1092" s="13">
        <f t="shared" ref="K1092:K1155" ca="1" si="35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38" t="s">
        <v>2998</v>
      </c>
      <c r="H1093" s="10" t="s">
        <v>9</v>
      </c>
      <c r="I1093" s="12" t="s">
        <v>2479</v>
      </c>
      <c r="J1093" s="9">
        <f t="shared" si="34"/>
        <v>2003</v>
      </c>
      <c r="K1093" s="13">
        <f t="shared" ca="1" si="35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38" t="s">
        <v>2998</v>
      </c>
      <c r="H1094" s="10" t="s">
        <v>9</v>
      </c>
      <c r="I1094" s="12" t="s">
        <v>2545</v>
      </c>
      <c r="J1094" s="9">
        <f t="shared" si="34"/>
        <v>2003</v>
      </c>
      <c r="K1094" s="13">
        <f t="shared" ca="1" si="35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38" t="s">
        <v>2998</v>
      </c>
      <c r="H1095" s="10" t="s">
        <v>8</v>
      </c>
      <c r="I1095" s="12" t="s">
        <v>2522</v>
      </c>
      <c r="J1095" s="9">
        <f t="shared" si="34"/>
        <v>2003</v>
      </c>
      <c r="K1095" s="13">
        <f t="shared" ca="1" si="35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38" t="s">
        <v>2998</v>
      </c>
      <c r="H1096" s="10" t="s">
        <v>8</v>
      </c>
      <c r="I1096" s="12" t="s">
        <v>2546</v>
      </c>
      <c r="J1096" s="9">
        <f t="shared" si="34"/>
        <v>2003</v>
      </c>
      <c r="K1096" s="13">
        <f t="shared" ca="1" si="35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38" t="s">
        <v>2998</v>
      </c>
      <c r="H1097" s="10" t="s">
        <v>8</v>
      </c>
      <c r="I1097" s="12" t="s">
        <v>2547</v>
      </c>
      <c r="J1097" s="9">
        <f t="shared" si="34"/>
        <v>2003</v>
      </c>
      <c r="K1097" s="13">
        <f t="shared" ca="1" si="35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38" t="s">
        <v>2998</v>
      </c>
      <c r="H1098" s="10" t="s">
        <v>8</v>
      </c>
      <c r="I1098" s="12" t="s">
        <v>2548</v>
      </c>
      <c r="J1098" s="9">
        <f t="shared" si="34"/>
        <v>2003</v>
      </c>
      <c r="K1098" s="13">
        <f t="shared" ca="1" si="35"/>
        <v>14</v>
      </c>
      <c r="L1098">
        <v>2003</v>
      </c>
      <c r="N1098" s="20"/>
    </row>
    <row r="1099" spans="1:14" ht="22.5" hidden="1" customHeight="1" x14ac:dyDescent="0.25">
      <c r="A1099" s="17"/>
      <c r="B1099" s="17">
        <v>7</v>
      </c>
      <c r="C1099" s="10">
        <v>11</v>
      </c>
      <c r="D1099" s="10" t="s">
        <v>1677</v>
      </c>
      <c r="E1099" s="11" t="s">
        <v>1687</v>
      </c>
      <c r="F1099" s="12" t="s">
        <v>1490</v>
      </c>
      <c r="G1099" s="38" t="s">
        <v>2997</v>
      </c>
      <c r="H1099" s="10" t="s">
        <v>8</v>
      </c>
      <c r="I1099" s="12" t="s">
        <v>2842</v>
      </c>
      <c r="J1099" s="9">
        <f t="shared" si="34"/>
        <v>2000</v>
      </c>
      <c r="K1099" s="13">
        <f t="shared" ca="1" si="35"/>
        <v>17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38" t="s">
        <v>2998</v>
      </c>
      <c r="H1100" s="10" t="s">
        <v>8</v>
      </c>
      <c r="I1100" s="12" t="s">
        <v>2548</v>
      </c>
      <c r="J1100" s="9">
        <f t="shared" si="34"/>
        <v>2003</v>
      </c>
      <c r="K1100" s="13">
        <f t="shared" ca="1" si="35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38" t="s">
        <v>2998</v>
      </c>
      <c r="H1101" s="10" t="s">
        <v>8</v>
      </c>
      <c r="I1101" s="12" t="s">
        <v>2550</v>
      </c>
      <c r="J1101" s="9">
        <f t="shared" si="34"/>
        <v>2003</v>
      </c>
      <c r="K1101" s="13">
        <f t="shared" ca="1" si="35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38" t="s">
        <v>2997</v>
      </c>
      <c r="H1102" s="10" t="s">
        <v>8</v>
      </c>
      <c r="I1102" s="12" t="s">
        <v>2551</v>
      </c>
      <c r="J1102" s="9">
        <f t="shared" si="34"/>
        <v>2002</v>
      </c>
      <c r="K1102" s="13">
        <f t="shared" ca="1" si="35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38" t="s">
        <v>2998</v>
      </c>
      <c r="H1103" s="10" t="s">
        <v>8</v>
      </c>
      <c r="I1103" s="12" t="s">
        <v>2552</v>
      </c>
      <c r="J1103" s="9">
        <f t="shared" si="34"/>
        <v>2003</v>
      </c>
      <c r="K1103" s="13">
        <f t="shared" ca="1" si="35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38" t="s">
        <v>2998</v>
      </c>
      <c r="H1104" s="10" t="s">
        <v>9</v>
      </c>
      <c r="I1104" s="12" t="s">
        <v>2553</v>
      </c>
      <c r="J1104" s="9">
        <f t="shared" si="34"/>
        <v>2004</v>
      </c>
      <c r="K1104" s="13">
        <f t="shared" ca="1" si="35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38" t="s">
        <v>2998</v>
      </c>
      <c r="H1105" s="10" t="s">
        <v>8</v>
      </c>
      <c r="I1105" s="12" t="s">
        <v>2554</v>
      </c>
      <c r="J1105" s="9">
        <f t="shared" si="34"/>
        <v>2003</v>
      </c>
      <c r="K1105" s="13">
        <f t="shared" ca="1" si="35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38" t="s">
        <v>2998</v>
      </c>
      <c r="H1106" s="10" t="s">
        <v>8</v>
      </c>
      <c r="I1106" s="12" t="s">
        <v>2520</v>
      </c>
      <c r="J1106" s="9">
        <f t="shared" si="34"/>
        <v>2003</v>
      </c>
      <c r="K1106" s="13">
        <f t="shared" ca="1" si="35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38" t="s">
        <v>2997</v>
      </c>
      <c r="H1107" s="10" t="s">
        <v>9</v>
      </c>
      <c r="I1107" s="12" t="s">
        <v>2555</v>
      </c>
      <c r="J1107" s="9">
        <f t="shared" si="34"/>
        <v>2002</v>
      </c>
      <c r="K1107" s="13">
        <f t="shared" ca="1" si="35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38" t="s">
        <v>2997</v>
      </c>
      <c r="H1108" s="10" t="s">
        <v>9</v>
      </c>
      <c r="I1108" s="12" t="s">
        <v>2556</v>
      </c>
      <c r="J1108" s="9">
        <f t="shared" si="34"/>
        <v>2002</v>
      </c>
      <c r="K1108" s="13">
        <f t="shared" ca="1" si="35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38" t="s">
        <v>2998</v>
      </c>
      <c r="H1109" s="10" t="s">
        <v>9</v>
      </c>
      <c r="I1109" s="12" t="s">
        <v>2461</v>
      </c>
      <c r="J1109" s="9">
        <f t="shared" si="34"/>
        <v>2003</v>
      </c>
      <c r="K1109" s="13">
        <f t="shared" ca="1" si="35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38" t="s">
        <v>2997</v>
      </c>
      <c r="H1110" s="10" t="s">
        <v>9</v>
      </c>
      <c r="I1110" s="12" t="s">
        <v>2557</v>
      </c>
      <c r="J1110" s="9">
        <f t="shared" si="34"/>
        <v>2002</v>
      </c>
      <c r="K1110" s="13">
        <f t="shared" ca="1" si="35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38" t="s">
        <v>2997</v>
      </c>
      <c r="H1111" s="10" t="s">
        <v>9</v>
      </c>
      <c r="I1111" s="12" t="s">
        <v>2558</v>
      </c>
      <c r="J1111" s="9">
        <f t="shared" si="34"/>
        <v>2002</v>
      </c>
      <c r="K1111" s="13">
        <f t="shared" ca="1" si="35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38" t="s">
        <v>2998</v>
      </c>
      <c r="H1112" s="10" t="s">
        <v>9</v>
      </c>
      <c r="I1112" s="12" t="s">
        <v>2272</v>
      </c>
      <c r="J1112" s="9">
        <f t="shared" si="34"/>
        <v>2003</v>
      </c>
      <c r="K1112" s="13">
        <f t="shared" ca="1" si="35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38" t="s">
        <v>2998</v>
      </c>
      <c r="H1113" s="10" t="s">
        <v>8</v>
      </c>
      <c r="I1113" s="12" t="s">
        <v>2502</v>
      </c>
      <c r="J1113" s="9">
        <f t="shared" si="34"/>
        <v>2003</v>
      </c>
      <c r="K1113" s="13">
        <f t="shared" ca="1" si="35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38" t="s">
        <v>2997</v>
      </c>
      <c r="H1114" s="10" t="s">
        <v>9</v>
      </c>
      <c r="I1114" s="12" t="s">
        <v>2559</v>
      </c>
      <c r="J1114" s="9">
        <f t="shared" si="34"/>
        <v>2000</v>
      </c>
      <c r="K1114" s="13">
        <f t="shared" ca="1" si="35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38" t="s">
        <v>2998</v>
      </c>
      <c r="H1115" s="10" t="s">
        <v>8</v>
      </c>
      <c r="I1115" s="12" t="s">
        <v>2547</v>
      </c>
      <c r="J1115" s="9">
        <f t="shared" si="34"/>
        <v>2003</v>
      </c>
      <c r="K1115" s="13">
        <f t="shared" ca="1" si="35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38" t="s">
        <v>2998</v>
      </c>
      <c r="H1116" s="10" t="s">
        <v>9</v>
      </c>
      <c r="I1116" s="12" t="s">
        <v>2560</v>
      </c>
      <c r="J1116" s="9">
        <f t="shared" si="34"/>
        <v>2003</v>
      </c>
      <c r="K1116" s="13">
        <f t="shared" ca="1" si="35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38" t="s">
        <v>2997</v>
      </c>
      <c r="H1117" s="10" t="s">
        <v>9</v>
      </c>
      <c r="I1117" s="12" t="s">
        <v>2561</v>
      </c>
      <c r="J1117" s="9">
        <f t="shared" si="34"/>
        <v>2002</v>
      </c>
      <c r="K1117" s="13">
        <f t="shared" ca="1" si="35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38" t="s">
        <v>2998</v>
      </c>
      <c r="H1118" s="10" t="s">
        <v>9</v>
      </c>
      <c r="I1118" s="12" t="s">
        <v>2562</v>
      </c>
      <c r="J1118" s="9">
        <f t="shared" si="34"/>
        <v>2003</v>
      </c>
      <c r="K1118" s="13">
        <f t="shared" ca="1" si="35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38" t="s">
        <v>2998</v>
      </c>
      <c r="H1119" s="10" t="s">
        <v>8</v>
      </c>
      <c r="I1119" s="12" t="s">
        <v>2563</v>
      </c>
      <c r="J1119" s="9">
        <f t="shared" si="34"/>
        <v>2003</v>
      </c>
      <c r="K1119" s="13">
        <f t="shared" ca="1" si="35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38" t="s">
        <v>2998</v>
      </c>
      <c r="H1120" s="10" t="s">
        <v>8</v>
      </c>
      <c r="I1120" s="12" t="s">
        <v>2044</v>
      </c>
      <c r="J1120" s="9">
        <f t="shared" si="34"/>
        <v>2003</v>
      </c>
      <c r="K1120" s="13">
        <f t="shared" ca="1" si="35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38" t="s">
        <v>2998</v>
      </c>
      <c r="H1121" s="10" t="s">
        <v>9</v>
      </c>
      <c r="I1121" s="12" t="s">
        <v>2456</v>
      </c>
      <c r="J1121" s="9">
        <f t="shared" si="34"/>
        <v>2003</v>
      </c>
      <c r="K1121" s="13">
        <f t="shared" ca="1" si="35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38" t="s">
        <v>2998</v>
      </c>
      <c r="H1122" s="10" t="s">
        <v>8</v>
      </c>
      <c r="I1122" s="12" t="s">
        <v>2564</v>
      </c>
      <c r="J1122" s="9">
        <f t="shared" si="34"/>
        <v>2003</v>
      </c>
      <c r="K1122" s="13">
        <f t="shared" ca="1" si="35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38" t="s">
        <v>2998</v>
      </c>
      <c r="H1123" s="10" t="s">
        <v>8</v>
      </c>
      <c r="I1123" s="12" t="s">
        <v>2565</v>
      </c>
      <c r="J1123" s="9">
        <f t="shared" si="34"/>
        <v>2003</v>
      </c>
      <c r="K1123" s="13">
        <f t="shared" ca="1" si="35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38" t="s">
        <v>2998</v>
      </c>
      <c r="H1124" s="10" t="s">
        <v>8</v>
      </c>
      <c r="I1124" s="12" t="s">
        <v>2566</v>
      </c>
      <c r="J1124" s="9">
        <f t="shared" si="34"/>
        <v>2003</v>
      </c>
      <c r="K1124" s="13">
        <f t="shared" ca="1" si="35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38" t="s">
        <v>2997</v>
      </c>
      <c r="H1125" s="10" t="s">
        <v>8</v>
      </c>
      <c r="I1125" s="12" t="s">
        <v>2567</v>
      </c>
      <c r="J1125" s="9">
        <f t="shared" si="34"/>
        <v>2002</v>
      </c>
      <c r="K1125" s="13">
        <f t="shared" ca="1" si="35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38" t="s">
        <v>2997</v>
      </c>
      <c r="H1126" s="10" t="s">
        <v>9</v>
      </c>
      <c r="I1126" s="12" t="s">
        <v>2568</v>
      </c>
      <c r="J1126" s="9">
        <f t="shared" si="34"/>
        <v>2002</v>
      </c>
      <c r="K1126" s="13">
        <f t="shared" ca="1" si="35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38" t="s">
        <v>2998</v>
      </c>
      <c r="H1127" s="10" t="s">
        <v>8</v>
      </c>
      <c r="I1127" s="12" t="s">
        <v>2569</v>
      </c>
      <c r="J1127" s="9">
        <f t="shared" si="34"/>
        <v>2003</v>
      </c>
      <c r="K1127" s="13">
        <f t="shared" ca="1" si="35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38" t="s">
        <v>2997</v>
      </c>
      <c r="H1128" s="10" t="s">
        <v>9</v>
      </c>
      <c r="I1128" s="12" t="s">
        <v>2570</v>
      </c>
      <c r="J1128" s="9">
        <f t="shared" si="34"/>
        <v>2002</v>
      </c>
      <c r="K1128" s="13">
        <f t="shared" ca="1" si="35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38" t="s">
        <v>2998</v>
      </c>
      <c r="H1129" s="10" t="s">
        <v>8</v>
      </c>
      <c r="I1129" s="12" t="s">
        <v>2480</v>
      </c>
      <c r="J1129" s="9">
        <f t="shared" si="34"/>
        <v>2003</v>
      </c>
      <c r="K1129" s="13">
        <f t="shared" ca="1" si="35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38" t="s">
        <v>2998</v>
      </c>
      <c r="H1130" s="10" t="s">
        <v>8</v>
      </c>
      <c r="I1130" s="12" t="s">
        <v>2571</v>
      </c>
      <c r="J1130" s="9">
        <f t="shared" si="34"/>
        <v>2003</v>
      </c>
      <c r="K1130" s="13">
        <f t="shared" ca="1" si="35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38" t="s">
        <v>2998</v>
      </c>
      <c r="H1131" s="10" t="s">
        <v>8</v>
      </c>
      <c r="I1131" s="12" t="s">
        <v>2449</v>
      </c>
      <c r="J1131" s="9">
        <f t="shared" si="34"/>
        <v>2003</v>
      </c>
      <c r="K1131" s="13">
        <f t="shared" ca="1" si="35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38" t="s">
        <v>2998</v>
      </c>
      <c r="H1132" s="10" t="s">
        <v>8</v>
      </c>
      <c r="I1132" s="12" t="s">
        <v>2572</v>
      </c>
      <c r="J1132" s="9">
        <f t="shared" si="34"/>
        <v>2003</v>
      </c>
      <c r="K1132" s="13">
        <f t="shared" ca="1" si="35"/>
        <v>14</v>
      </c>
      <c r="L1132">
        <v>2003</v>
      </c>
      <c r="N1132" s="20"/>
    </row>
    <row r="1133" spans="1:14" ht="22.5" hidden="1" customHeight="1" x14ac:dyDescent="0.25">
      <c r="A1133" s="17"/>
      <c r="B1133" s="17">
        <v>8</v>
      </c>
      <c r="C1133" s="10">
        <v>11</v>
      </c>
      <c r="D1133" s="10" t="s">
        <v>1677</v>
      </c>
      <c r="E1133" s="11" t="s">
        <v>1694</v>
      </c>
      <c r="F1133" s="12" t="s">
        <v>1497</v>
      </c>
      <c r="G1133" s="38" t="s">
        <v>2997</v>
      </c>
      <c r="H1133" s="10" t="s">
        <v>8</v>
      </c>
      <c r="I1133" s="12" t="s">
        <v>2848</v>
      </c>
      <c r="J1133" s="9">
        <f t="shared" si="34"/>
        <v>2000</v>
      </c>
      <c r="K1133" s="13">
        <f t="shared" ca="1" si="35"/>
        <v>17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38" t="s">
        <v>2998</v>
      </c>
      <c r="H1134" s="10" t="s">
        <v>9</v>
      </c>
      <c r="I1134" s="12" t="s">
        <v>2574</v>
      </c>
      <c r="J1134" s="9">
        <f t="shared" si="34"/>
        <v>2003</v>
      </c>
      <c r="K1134" s="13">
        <f t="shared" ca="1" si="35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38" t="s">
        <v>2998</v>
      </c>
      <c r="H1135" s="10" t="s">
        <v>9</v>
      </c>
      <c r="I1135" s="12" t="s">
        <v>2041</v>
      </c>
      <c r="J1135" s="9">
        <f t="shared" si="34"/>
        <v>2003</v>
      </c>
      <c r="K1135" s="13">
        <f t="shared" ca="1" si="35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38" t="s">
        <v>2998</v>
      </c>
      <c r="H1136" s="10" t="s">
        <v>8</v>
      </c>
      <c r="I1136" s="12" t="s">
        <v>2575</v>
      </c>
      <c r="J1136" s="9">
        <f t="shared" si="34"/>
        <v>2003</v>
      </c>
      <c r="K1136" s="13">
        <f t="shared" ca="1" si="35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38" t="s">
        <v>2998</v>
      </c>
      <c r="H1137" s="10" t="s">
        <v>8</v>
      </c>
      <c r="I1137" s="12" t="s">
        <v>2576</v>
      </c>
      <c r="J1137" s="9">
        <f t="shared" si="34"/>
        <v>2003</v>
      </c>
      <c r="K1137" s="13">
        <f t="shared" ca="1" si="35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38" t="s">
        <v>2998</v>
      </c>
      <c r="H1138" s="10" t="s">
        <v>9</v>
      </c>
      <c r="I1138" s="12" t="s">
        <v>2577</v>
      </c>
      <c r="J1138" s="9">
        <f t="shared" si="34"/>
        <v>2003</v>
      </c>
      <c r="K1138" s="13">
        <f t="shared" ca="1" si="35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38" t="s">
        <v>2998</v>
      </c>
      <c r="H1139" s="10" t="s">
        <v>8</v>
      </c>
      <c r="I1139" s="12" t="s">
        <v>2507</v>
      </c>
      <c r="J1139" s="9">
        <f t="shared" si="34"/>
        <v>2003</v>
      </c>
      <c r="K1139" s="13">
        <f t="shared" ca="1" si="35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38" t="s">
        <v>2998</v>
      </c>
      <c r="H1140" s="10" t="s">
        <v>9</v>
      </c>
      <c r="I1140" s="12" t="s">
        <v>2578</v>
      </c>
      <c r="J1140" s="9">
        <f t="shared" si="34"/>
        <v>2003</v>
      </c>
      <c r="K1140" s="13">
        <f t="shared" ca="1" si="35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38" t="s">
        <v>2998</v>
      </c>
      <c r="H1141" s="10" t="s">
        <v>9</v>
      </c>
      <c r="I1141" s="12" t="s">
        <v>2471</v>
      </c>
      <c r="J1141" s="9">
        <f t="shared" si="34"/>
        <v>2003</v>
      </c>
      <c r="K1141" s="13">
        <f t="shared" ca="1" si="35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38" t="s">
        <v>2996</v>
      </c>
      <c r="H1142" s="10" t="s">
        <v>9</v>
      </c>
      <c r="I1142" s="12" t="s">
        <v>2579</v>
      </c>
      <c r="J1142" s="9">
        <f t="shared" si="34"/>
        <v>1999</v>
      </c>
      <c r="K1142" s="13">
        <f t="shared" ca="1" si="35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38" t="s">
        <v>2998</v>
      </c>
      <c r="H1143" s="10" t="s">
        <v>8</v>
      </c>
      <c r="I1143" s="12" t="s">
        <v>2580</v>
      </c>
      <c r="J1143" s="9">
        <f t="shared" si="34"/>
        <v>2003</v>
      </c>
      <c r="K1143" s="13">
        <f t="shared" ca="1" si="35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38" t="s">
        <v>2997</v>
      </c>
      <c r="H1144" s="10" t="s">
        <v>9</v>
      </c>
      <c r="I1144" s="12" t="s">
        <v>2581</v>
      </c>
      <c r="J1144" s="9">
        <f t="shared" si="34"/>
        <v>2002</v>
      </c>
      <c r="K1144" s="13">
        <f t="shared" ca="1" si="35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38" t="s">
        <v>2998</v>
      </c>
      <c r="H1145" s="10" t="s">
        <v>9</v>
      </c>
      <c r="I1145" s="12" t="s">
        <v>2582</v>
      </c>
      <c r="J1145" s="9">
        <f t="shared" si="34"/>
        <v>2003</v>
      </c>
      <c r="K1145" s="13">
        <f t="shared" ca="1" si="35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38" t="s">
        <v>2998</v>
      </c>
      <c r="H1146" s="10" t="s">
        <v>9</v>
      </c>
      <c r="I1146" s="12" t="s">
        <v>2583</v>
      </c>
      <c r="J1146" s="9">
        <f t="shared" si="34"/>
        <v>2003</v>
      </c>
      <c r="K1146" s="13">
        <f t="shared" ca="1" si="35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38" t="s">
        <v>2997</v>
      </c>
      <c r="H1147" s="10" t="s">
        <v>9</v>
      </c>
      <c r="I1147" s="12" t="s">
        <v>2584</v>
      </c>
      <c r="J1147" s="9">
        <f t="shared" si="34"/>
        <v>2001</v>
      </c>
      <c r="K1147" s="13">
        <f t="shared" ca="1" si="35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38" t="s">
        <v>2998</v>
      </c>
      <c r="H1148" s="10" t="s">
        <v>9</v>
      </c>
      <c r="I1148" s="12" t="s">
        <v>2585</v>
      </c>
      <c r="J1148" s="9">
        <f t="shared" si="34"/>
        <v>2003</v>
      </c>
      <c r="K1148" s="13">
        <f t="shared" ca="1" si="35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38" t="s">
        <v>2998</v>
      </c>
      <c r="H1149" s="10" t="s">
        <v>9</v>
      </c>
      <c r="I1149" s="12" t="s">
        <v>2468</v>
      </c>
      <c r="J1149" s="9">
        <f t="shared" si="34"/>
        <v>2003</v>
      </c>
      <c r="K1149" s="13">
        <f t="shared" ca="1" si="35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38" t="s">
        <v>2998</v>
      </c>
      <c r="H1150" s="10" t="s">
        <v>8</v>
      </c>
      <c r="I1150" s="12" t="s">
        <v>2586</v>
      </c>
      <c r="J1150" s="9">
        <f t="shared" si="34"/>
        <v>2003</v>
      </c>
      <c r="K1150" s="13">
        <f t="shared" ca="1" si="35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38" t="s">
        <v>2998</v>
      </c>
      <c r="H1151" s="10" t="s">
        <v>8</v>
      </c>
      <c r="I1151" s="12" t="s">
        <v>2545</v>
      </c>
      <c r="J1151" s="9">
        <f t="shared" si="34"/>
        <v>2003</v>
      </c>
      <c r="K1151" s="13">
        <f t="shared" ca="1" si="35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38" t="s">
        <v>2998</v>
      </c>
      <c r="H1152" s="10" t="s">
        <v>8</v>
      </c>
      <c r="I1152" s="12" t="s">
        <v>2587</v>
      </c>
      <c r="J1152" s="9">
        <f t="shared" si="34"/>
        <v>2003</v>
      </c>
      <c r="K1152" s="13">
        <f t="shared" ca="1" si="35"/>
        <v>14</v>
      </c>
      <c r="L1152">
        <v>2003</v>
      </c>
      <c r="N1152" s="20"/>
    </row>
    <row r="1153" spans="1:14" ht="22.5" customHeight="1" x14ac:dyDescent="0.25">
      <c r="A1153" s="17" t="s">
        <v>3001</v>
      </c>
      <c r="B1153" s="17">
        <v>6</v>
      </c>
      <c r="C1153" s="10">
        <v>10</v>
      </c>
      <c r="D1153" s="10" t="s">
        <v>1672</v>
      </c>
      <c r="E1153" s="11" t="s">
        <v>1708</v>
      </c>
      <c r="F1153" s="12" t="s">
        <v>1187</v>
      </c>
      <c r="G1153" s="38" t="s">
        <v>2997</v>
      </c>
      <c r="H1153" s="10" t="s">
        <v>8</v>
      </c>
      <c r="I1153" s="12" t="s">
        <v>2612</v>
      </c>
      <c r="J1153" s="9">
        <f t="shared" si="34"/>
        <v>2002</v>
      </c>
      <c r="K1153" s="13">
        <f t="shared" ca="1" si="35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38" t="s">
        <v>2998</v>
      </c>
      <c r="H1154" s="10" t="s">
        <v>9</v>
      </c>
      <c r="I1154" s="12" t="s">
        <v>2583</v>
      </c>
      <c r="J1154" s="9">
        <f t="shared" si="34"/>
        <v>2003</v>
      </c>
      <c r="K1154" s="13">
        <f t="shared" ca="1" si="35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38" t="s">
        <v>2998</v>
      </c>
      <c r="H1155" s="10" t="s">
        <v>8</v>
      </c>
      <c r="I1155" s="12" t="s">
        <v>2589</v>
      </c>
      <c r="J1155" s="9">
        <f t="shared" si="34"/>
        <v>2003</v>
      </c>
      <c r="K1155" s="13">
        <f t="shared" ca="1" si="35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38" t="s">
        <v>2997</v>
      </c>
      <c r="H1156" s="10" t="s">
        <v>9</v>
      </c>
      <c r="I1156" s="12" t="s">
        <v>2590</v>
      </c>
      <c r="J1156" s="9">
        <f t="shared" ref="J1156:J1219" si="36">YEAR(I1156)</f>
        <v>2002</v>
      </c>
      <c r="K1156" s="13">
        <f t="shared" ref="K1156:K1219" ca="1" si="37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38" t="s">
        <v>2997</v>
      </c>
      <c r="H1157" s="10" t="s">
        <v>9</v>
      </c>
      <c r="I1157" s="12" t="s">
        <v>2591</v>
      </c>
      <c r="J1157" s="9">
        <f t="shared" si="36"/>
        <v>2002</v>
      </c>
      <c r="K1157" s="13">
        <f t="shared" ca="1" si="37"/>
        <v>15</v>
      </c>
      <c r="L1157">
        <v>2002</v>
      </c>
      <c r="N1157" s="20"/>
    </row>
    <row r="1158" spans="1:14" ht="22.5" hidden="1" customHeight="1" x14ac:dyDescent="0.25">
      <c r="A1158" s="17"/>
      <c r="B1158" s="17">
        <v>10</v>
      </c>
      <c r="C1158" s="10">
        <v>11</v>
      </c>
      <c r="D1158" s="10" t="s">
        <v>1679</v>
      </c>
      <c r="E1158" s="11" t="s">
        <v>1693</v>
      </c>
      <c r="F1158" s="12" t="s">
        <v>1472</v>
      </c>
      <c r="G1158" s="38" t="s">
        <v>2997</v>
      </c>
      <c r="H1158" s="10" t="s">
        <v>8</v>
      </c>
      <c r="I1158" s="12" t="s">
        <v>2772</v>
      </c>
      <c r="J1158" s="9">
        <f t="shared" si="36"/>
        <v>2001</v>
      </c>
      <c r="K1158" s="13">
        <f t="shared" ca="1" si="37"/>
        <v>16</v>
      </c>
      <c r="L1158">
        <v>2002</v>
      </c>
      <c r="N1158" s="20"/>
    </row>
    <row r="1159" spans="1:14" ht="22.5" hidden="1" customHeight="1" x14ac:dyDescent="0.25">
      <c r="A1159" s="17"/>
      <c r="B1159" s="17">
        <v>11</v>
      </c>
      <c r="C1159" s="10">
        <v>10</v>
      </c>
      <c r="D1159" s="10" t="s">
        <v>1677</v>
      </c>
      <c r="E1159" s="11" t="s">
        <v>1692</v>
      </c>
      <c r="F1159" s="12" t="s">
        <v>1308</v>
      </c>
      <c r="G1159" s="38" t="s">
        <v>2997</v>
      </c>
      <c r="H1159" s="10" t="s">
        <v>8</v>
      </c>
      <c r="I1159" s="12" t="s">
        <v>2590</v>
      </c>
      <c r="J1159" s="9">
        <f t="shared" si="36"/>
        <v>2002</v>
      </c>
      <c r="K1159" s="13">
        <f t="shared" ca="1" si="37"/>
        <v>15</v>
      </c>
      <c r="L1159">
        <v>2002</v>
      </c>
      <c r="N1159" s="20"/>
    </row>
    <row r="1160" spans="1:14" ht="22.5" customHeight="1" x14ac:dyDescent="0.25">
      <c r="A1160" s="17" t="s">
        <v>3002</v>
      </c>
      <c r="B1160" s="17">
        <v>7</v>
      </c>
      <c r="C1160" s="10">
        <v>11</v>
      </c>
      <c r="D1160" s="10" t="s">
        <v>1672</v>
      </c>
      <c r="E1160" s="11" t="s">
        <v>1689</v>
      </c>
      <c r="F1160" s="12" t="s">
        <v>1352</v>
      </c>
      <c r="G1160" s="38" t="s">
        <v>2997</v>
      </c>
      <c r="H1160" s="10" t="s">
        <v>8</v>
      </c>
      <c r="I1160" s="12" t="s">
        <v>2732</v>
      </c>
      <c r="J1160" s="9">
        <f t="shared" si="36"/>
        <v>2001</v>
      </c>
      <c r="K1160" s="13">
        <f t="shared" ca="1" si="37"/>
        <v>16</v>
      </c>
      <c r="L1160">
        <v>2002</v>
      </c>
      <c r="N1160" s="20"/>
    </row>
    <row r="1161" spans="1:14" ht="22.5" hidden="1" customHeight="1" x14ac:dyDescent="0.25">
      <c r="A1161" s="17"/>
      <c r="B1161" s="17">
        <v>13</v>
      </c>
      <c r="C1161" s="10">
        <v>11</v>
      </c>
      <c r="D1161" s="10" t="s">
        <v>1673</v>
      </c>
      <c r="E1161" s="11" t="s">
        <v>1689</v>
      </c>
      <c r="F1161" s="12" t="s">
        <v>1378</v>
      </c>
      <c r="G1161" s="38" t="s">
        <v>2997</v>
      </c>
      <c r="H1161" s="10" t="s">
        <v>8</v>
      </c>
      <c r="I1161" s="12" t="s">
        <v>2754</v>
      </c>
      <c r="J1161" s="9">
        <f t="shared" si="36"/>
        <v>2001</v>
      </c>
      <c r="K1161" s="13">
        <f t="shared" ca="1" si="37"/>
        <v>16</v>
      </c>
      <c r="L1161">
        <v>2002</v>
      </c>
      <c r="N1161" s="20"/>
    </row>
    <row r="1162" spans="1:14" ht="22.5" customHeight="1" x14ac:dyDescent="0.25">
      <c r="A1162" s="17" t="s">
        <v>3001</v>
      </c>
      <c r="B1162" s="17">
        <v>8</v>
      </c>
      <c r="C1162" s="10">
        <v>10</v>
      </c>
      <c r="D1162" s="10" t="s">
        <v>1672</v>
      </c>
      <c r="E1162" s="11" t="s">
        <v>1696</v>
      </c>
      <c r="F1162" s="12" t="s">
        <v>1175</v>
      </c>
      <c r="G1162" s="38" t="s">
        <v>2997</v>
      </c>
      <c r="H1162" s="10" t="s">
        <v>8</v>
      </c>
      <c r="I1162" s="12" t="s">
        <v>2601</v>
      </c>
      <c r="J1162" s="9">
        <f t="shared" si="36"/>
        <v>2002</v>
      </c>
      <c r="K1162" s="13">
        <f t="shared" ca="1" si="37"/>
        <v>15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38" t="s">
        <v>2997</v>
      </c>
      <c r="H1163" s="10" t="s">
        <v>8</v>
      </c>
      <c r="I1163" s="12" t="s">
        <v>2596</v>
      </c>
      <c r="J1163" s="9">
        <f t="shared" si="36"/>
        <v>2000</v>
      </c>
      <c r="K1163" s="13">
        <f t="shared" ca="1" si="37"/>
        <v>17</v>
      </c>
      <c r="L1163">
        <v>2000</v>
      </c>
      <c r="N1163" s="20"/>
    </row>
    <row r="1164" spans="1:14" ht="22.5" customHeight="1" x14ac:dyDescent="0.25">
      <c r="A1164" s="17" t="s">
        <v>3001</v>
      </c>
      <c r="B1164" s="17">
        <v>9</v>
      </c>
      <c r="C1164" s="10">
        <v>10</v>
      </c>
      <c r="D1164" s="10" t="s">
        <v>1672</v>
      </c>
      <c r="E1164" s="11" t="s">
        <v>1685</v>
      </c>
      <c r="F1164" s="12" t="s">
        <v>1165</v>
      </c>
      <c r="G1164" s="38" t="s">
        <v>2997</v>
      </c>
      <c r="H1164" s="10" t="s">
        <v>8</v>
      </c>
      <c r="I1164" s="12" t="s">
        <v>2593</v>
      </c>
      <c r="J1164" s="9">
        <f t="shared" si="36"/>
        <v>2002</v>
      </c>
      <c r="K1164" s="13">
        <f t="shared" ca="1" si="37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38" t="s">
        <v>2997</v>
      </c>
      <c r="H1165" s="10" t="s">
        <v>9</v>
      </c>
      <c r="I1165" s="12" t="s">
        <v>2598</v>
      </c>
      <c r="J1165" s="9">
        <f t="shared" si="36"/>
        <v>2002</v>
      </c>
      <c r="K1165" s="13">
        <f t="shared" ca="1" si="37"/>
        <v>15</v>
      </c>
      <c r="L1165">
        <v>2002</v>
      </c>
      <c r="N1165" s="20"/>
    </row>
    <row r="1166" spans="1:14" ht="22.5" customHeight="1" x14ac:dyDescent="0.25">
      <c r="A1166" s="17" t="s">
        <v>3001</v>
      </c>
      <c r="B1166" s="17">
        <v>10</v>
      </c>
      <c r="C1166" s="10">
        <v>12</v>
      </c>
      <c r="D1166" s="10" t="s">
        <v>1679</v>
      </c>
      <c r="E1166" s="11" t="s">
        <v>1701</v>
      </c>
      <c r="F1166" s="12" t="s">
        <v>1636</v>
      </c>
      <c r="G1166" s="38" t="s">
        <v>2997</v>
      </c>
      <c r="H1166" s="10" t="s">
        <v>8</v>
      </c>
      <c r="I1166" s="12" t="s">
        <v>2968</v>
      </c>
      <c r="J1166" s="9">
        <f t="shared" si="36"/>
        <v>2000</v>
      </c>
      <c r="K1166" s="13">
        <f t="shared" ca="1" si="37"/>
        <v>17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38" t="s">
        <v>2997</v>
      </c>
      <c r="H1167" s="10" t="s">
        <v>9</v>
      </c>
      <c r="I1167" s="12" t="s">
        <v>2599</v>
      </c>
      <c r="J1167" s="9">
        <f t="shared" si="36"/>
        <v>2002</v>
      </c>
      <c r="K1167" s="13">
        <f t="shared" ca="1" si="37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38" t="s">
        <v>2997</v>
      </c>
      <c r="H1168" s="10" t="s">
        <v>8</v>
      </c>
      <c r="I1168" s="12" t="s">
        <v>2600</v>
      </c>
      <c r="J1168" s="9">
        <f t="shared" si="36"/>
        <v>2002</v>
      </c>
      <c r="K1168" s="13">
        <f t="shared" ca="1" si="37"/>
        <v>15</v>
      </c>
      <c r="L1168">
        <v>2002</v>
      </c>
      <c r="N1168" s="20"/>
    </row>
    <row r="1169" spans="1:14" ht="22.5" customHeight="1" x14ac:dyDescent="0.25">
      <c r="A1169" s="17" t="s">
        <v>3001</v>
      </c>
      <c r="B1169" s="17">
        <v>11</v>
      </c>
      <c r="C1169" s="10">
        <v>10</v>
      </c>
      <c r="D1169" s="10" t="s">
        <v>1675</v>
      </c>
      <c r="E1169" s="11" t="s">
        <v>1707</v>
      </c>
      <c r="F1169" s="12" t="s">
        <v>1270</v>
      </c>
      <c r="G1169" s="38" t="s">
        <v>2997</v>
      </c>
      <c r="H1169" s="10" t="s">
        <v>8</v>
      </c>
      <c r="I1169" s="12" t="s">
        <v>2675</v>
      </c>
      <c r="J1169" s="9">
        <f t="shared" si="36"/>
        <v>2002</v>
      </c>
      <c r="K1169" s="13">
        <f t="shared" ca="1" si="37"/>
        <v>15</v>
      </c>
      <c r="L1169">
        <v>2002</v>
      </c>
      <c r="N1169" s="20"/>
    </row>
    <row r="1170" spans="1:14" ht="22.5" customHeight="1" x14ac:dyDescent="0.25">
      <c r="A1170" s="17" t="s">
        <v>3001</v>
      </c>
      <c r="B1170" s="17">
        <v>12</v>
      </c>
      <c r="C1170" s="10">
        <v>10</v>
      </c>
      <c r="D1170" s="10" t="s">
        <v>1675</v>
      </c>
      <c r="E1170" s="11" t="s">
        <v>1692</v>
      </c>
      <c r="F1170" s="12" t="s">
        <v>1255</v>
      </c>
      <c r="G1170" s="38" t="s">
        <v>2997</v>
      </c>
      <c r="H1170" s="10" t="s">
        <v>8</v>
      </c>
      <c r="I1170" s="12" t="s">
        <v>2664</v>
      </c>
      <c r="J1170" s="9">
        <f t="shared" si="36"/>
        <v>2002</v>
      </c>
      <c r="K1170" s="13">
        <f t="shared" ca="1" si="37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38" t="s">
        <v>2997</v>
      </c>
      <c r="H1171" s="10" t="s">
        <v>9</v>
      </c>
      <c r="I1171" s="12" t="s">
        <v>2603</v>
      </c>
      <c r="J1171" s="9">
        <f t="shared" si="36"/>
        <v>2002</v>
      </c>
      <c r="K1171" s="13">
        <f t="shared" ca="1" si="37"/>
        <v>15</v>
      </c>
      <c r="L1171">
        <v>2002</v>
      </c>
      <c r="N1171" s="20"/>
    </row>
    <row r="1172" spans="1:14" ht="22.5" customHeight="1" x14ac:dyDescent="0.25">
      <c r="A1172" s="17" t="s">
        <v>3001</v>
      </c>
      <c r="B1172" s="17">
        <v>13</v>
      </c>
      <c r="C1172" s="10">
        <v>10</v>
      </c>
      <c r="D1172" s="10" t="s">
        <v>1677</v>
      </c>
      <c r="E1172" s="11" t="s">
        <v>1689</v>
      </c>
      <c r="F1172" s="12" t="s">
        <v>1305</v>
      </c>
      <c r="G1172" s="38" t="s">
        <v>2997</v>
      </c>
      <c r="H1172" s="10" t="s">
        <v>8</v>
      </c>
      <c r="I1172" s="12" t="s">
        <v>2696</v>
      </c>
      <c r="J1172" s="9">
        <f t="shared" si="36"/>
        <v>2002</v>
      </c>
      <c r="K1172" s="13">
        <f t="shared" ca="1" si="37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38" t="s">
        <v>2997</v>
      </c>
      <c r="H1173" s="10" t="s">
        <v>9</v>
      </c>
      <c r="I1173" s="12" t="s">
        <v>2605</v>
      </c>
      <c r="J1173" s="9">
        <f t="shared" si="36"/>
        <v>2002</v>
      </c>
      <c r="K1173" s="13">
        <f t="shared" ca="1" si="37"/>
        <v>15</v>
      </c>
      <c r="L1173">
        <v>2002</v>
      </c>
      <c r="N1173" s="20"/>
    </row>
    <row r="1174" spans="1:14" ht="22.5" customHeight="1" x14ac:dyDescent="0.25">
      <c r="A1174" s="17" t="s">
        <v>3001</v>
      </c>
      <c r="B1174" s="17">
        <v>14</v>
      </c>
      <c r="C1174" s="10">
        <v>10</v>
      </c>
      <c r="D1174" s="10" t="s">
        <v>1677</v>
      </c>
      <c r="E1174" s="11" t="s">
        <v>1700</v>
      </c>
      <c r="F1174" s="12" t="s">
        <v>1316</v>
      </c>
      <c r="G1174" s="38" t="s">
        <v>2997</v>
      </c>
      <c r="H1174" s="10" t="s">
        <v>8</v>
      </c>
      <c r="I1174" s="12" t="s">
        <v>2703</v>
      </c>
      <c r="J1174" s="9">
        <f t="shared" si="36"/>
        <v>2002</v>
      </c>
      <c r="K1174" s="13">
        <f t="shared" ca="1" si="37"/>
        <v>15</v>
      </c>
      <c r="L1174">
        <v>2002</v>
      </c>
      <c r="N1174" s="20"/>
    </row>
    <row r="1175" spans="1:14" ht="22.5" customHeight="1" x14ac:dyDescent="0.25">
      <c r="A1175" s="17" t="s">
        <v>3001</v>
      </c>
      <c r="B1175" s="17">
        <v>15</v>
      </c>
      <c r="C1175" s="10">
        <v>10</v>
      </c>
      <c r="D1175" s="10" t="s">
        <v>1677</v>
      </c>
      <c r="E1175" s="11" t="s">
        <v>1693</v>
      </c>
      <c r="F1175" s="12" t="s">
        <v>1309</v>
      </c>
      <c r="G1175" s="38" t="s">
        <v>2997</v>
      </c>
      <c r="H1175" s="10" t="s">
        <v>8</v>
      </c>
      <c r="I1175" s="12" t="s">
        <v>2698</v>
      </c>
      <c r="J1175" s="9">
        <f t="shared" si="36"/>
        <v>2002</v>
      </c>
      <c r="K1175" s="13">
        <f t="shared" ca="1" si="37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38" t="s">
        <v>2997</v>
      </c>
      <c r="H1176" s="10" t="s">
        <v>8</v>
      </c>
      <c r="I1176" s="12" t="s">
        <v>2608</v>
      </c>
      <c r="J1176" s="9">
        <f t="shared" si="36"/>
        <v>2002</v>
      </c>
      <c r="K1176" s="13">
        <f t="shared" ca="1" si="37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38" t="s">
        <v>2997</v>
      </c>
      <c r="H1177" s="10" t="s">
        <v>8</v>
      </c>
      <c r="I1177" s="12" t="s">
        <v>2609</v>
      </c>
      <c r="J1177" s="9">
        <f t="shared" si="36"/>
        <v>2002</v>
      </c>
      <c r="K1177" s="13">
        <f t="shared" ca="1" si="37"/>
        <v>15</v>
      </c>
      <c r="L1177">
        <v>2002</v>
      </c>
      <c r="N1177" s="20"/>
    </row>
    <row r="1178" spans="1:14" ht="22.5" customHeight="1" x14ac:dyDescent="0.25">
      <c r="A1178" s="17" t="s">
        <v>3001</v>
      </c>
      <c r="B1178" s="17">
        <v>16</v>
      </c>
      <c r="C1178" s="10">
        <v>11</v>
      </c>
      <c r="D1178" s="10" t="s">
        <v>1675</v>
      </c>
      <c r="E1178" s="11" t="s">
        <v>1687</v>
      </c>
      <c r="F1178" s="12" t="s">
        <v>1416</v>
      </c>
      <c r="G1178" s="38" t="s">
        <v>2997</v>
      </c>
      <c r="H1178" s="10" t="s">
        <v>8</v>
      </c>
      <c r="I1178" s="12" t="s">
        <v>2786</v>
      </c>
      <c r="J1178" s="9">
        <f t="shared" si="36"/>
        <v>2001</v>
      </c>
      <c r="K1178" s="13">
        <f t="shared" ca="1" si="37"/>
        <v>16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38" t="s">
        <v>2997</v>
      </c>
      <c r="H1179" s="10" t="s">
        <v>8</v>
      </c>
      <c r="I1179" s="12" t="s">
        <v>2573</v>
      </c>
      <c r="J1179" s="9">
        <f t="shared" si="36"/>
        <v>2002</v>
      </c>
      <c r="K1179" s="13">
        <f t="shared" ca="1" si="37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38" t="s">
        <v>2997</v>
      </c>
      <c r="H1180" s="10" t="s">
        <v>8</v>
      </c>
      <c r="I1180" s="12" t="s">
        <v>2611</v>
      </c>
      <c r="J1180" s="9">
        <f t="shared" si="36"/>
        <v>2002</v>
      </c>
      <c r="K1180" s="13">
        <f t="shared" ca="1" si="37"/>
        <v>15</v>
      </c>
      <c r="L1180">
        <v>2002</v>
      </c>
      <c r="N1180" s="20"/>
    </row>
    <row r="1181" spans="1:14" ht="22.5" customHeight="1" x14ac:dyDescent="0.25">
      <c r="A1181" s="17" t="s">
        <v>3001</v>
      </c>
      <c r="B1181" s="17">
        <v>17</v>
      </c>
      <c r="C1181" s="10">
        <v>11</v>
      </c>
      <c r="D1181" s="10" t="s">
        <v>1675</v>
      </c>
      <c r="E1181" s="11" t="s">
        <v>1683</v>
      </c>
      <c r="F1181" s="12" t="s">
        <v>1412</v>
      </c>
      <c r="G1181" s="38" t="s">
        <v>2997</v>
      </c>
      <c r="H1181" s="10" t="s">
        <v>8</v>
      </c>
      <c r="I1181" s="12" t="s">
        <v>2783</v>
      </c>
      <c r="J1181" s="9">
        <f t="shared" si="36"/>
        <v>2001</v>
      </c>
      <c r="K1181" s="13">
        <f t="shared" ca="1" si="37"/>
        <v>16</v>
      </c>
      <c r="L1181">
        <v>2002</v>
      </c>
      <c r="N1181" s="20"/>
    </row>
    <row r="1182" spans="1:14" ht="22.5" hidden="1" customHeight="1" x14ac:dyDescent="0.25">
      <c r="A1182" s="17"/>
      <c r="B1182" s="17">
        <v>24</v>
      </c>
      <c r="C1182" s="10">
        <v>10</v>
      </c>
      <c r="D1182" s="10" t="s">
        <v>1677</v>
      </c>
      <c r="E1182" s="11" t="s">
        <v>1701</v>
      </c>
      <c r="F1182" s="12" t="s">
        <v>1317</v>
      </c>
      <c r="G1182" s="38" t="s">
        <v>2997</v>
      </c>
      <c r="H1182" s="10" t="s">
        <v>8</v>
      </c>
      <c r="I1182" s="12" t="s">
        <v>2704</v>
      </c>
      <c r="J1182" s="9">
        <f t="shared" si="36"/>
        <v>2001</v>
      </c>
      <c r="K1182" s="13">
        <f t="shared" ca="1" si="37"/>
        <v>16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38" t="s">
        <v>2997</v>
      </c>
      <c r="H1183" s="10" t="s">
        <v>9</v>
      </c>
      <c r="I1183" s="12" t="s">
        <v>2614</v>
      </c>
      <c r="J1183" s="9">
        <f t="shared" si="36"/>
        <v>2002</v>
      </c>
      <c r="K1183" s="13">
        <f t="shared" ca="1" si="37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38" t="s">
        <v>2997</v>
      </c>
      <c r="H1184" s="10" t="s">
        <v>9</v>
      </c>
      <c r="I1184" s="12" t="s">
        <v>2615</v>
      </c>
      <c r="J1184" s="9">
        <f t="shared" si="36"/>
        <v>2002</v>
      </c>
      <c r="K1184" s="13">
        <f t="shared" ca="1" si="37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38" t="s">
        <v>2997</v>
      </c>
      <c r="H1185" s="10" t="s">
        <v>9</v>
      </c>
      <c r="I1185" s="12" t="s">
        <v>2450</v>
      </c>
      <c r="J1185" s="9">
        <f t="shared" si="36"/>
        <v>2002</v>
      </c>
      <c r="K1185" s="13">
        <f t="shared" ca="1" si="37"/>
        <v>15</v>
      </c>
      <c r="L1185">
        <v>2002</v>
      </c>
      <c r="N1185" s="20"/>
    </row>
    <row r="1186" spans="1:14" ht="22.5" customHeight="1" x14ac:dyDescent="0.25">
      <c r="A1186" s="17" t="s">
        <v>3001</v>
      </c>
      <c r="B1186" s="17">
        <v>18</v>
      </c>
      <c r="C1186" s="10">
        <v>10</v>
      </c>
      <c r="D1186" s="10" t="s">
        <v>1675</v>
      </c>
      <c r="E1186" s="11" t="s">
        <v>1681</v>
      </c>
      <c r="F1186" s="12" t="s">
        <v>1244</v>
      </c>
      <c r="G1186" s="38" t="s">
        <v>2997</v>
      </c>
      <c r="H1186" s="10" t="s">
        <v>8</v>
      </c>
      <c r="I1186" s="12" t="s">
        <v>2657</v>
      </c>
      <c r="J1186" s="9">
        <f t="shared" si="36"/>
        <v>2002</v>
      </c>
      <c r="K1186" s="13">
        <f t="shared" ca="1" si="37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38" t="s">
        <v>2997</v>
      </c>
      <c r="H1187" s="10" t="s">
        <v>9</v>
      </c>
      <c r="I1187" s="12" t="s">
        <v>2617</v>
      </c>
      <c r="J1187" s="9">
        <f t="shared" si="36"/>
        <v>2002</v>
      </c>
      <c r="K1187" s="13">
        <f t="shared" ca="1" si="37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38" t="s">
        <v>2997</v>
      </c>
      <c r="H1188" s="10" t="s">
        <v>9</v>
      </c>
      <c r="I1188" s="12" t="s">
        <v>2618</v>
      </c>
      <c r="J1188" s="9">
        <f t="shared" si="36"/>
        <v>2002</v>
      </c>
      <c r="K1188" s="13">
        <f t="shared" ca="1" si="37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38" t="s">
        <v>2997</v>
      </c>
      <c r="H1189" s="10" t="s">
        <v>9</v>
      </c>
      <c r="I1189" s="12" t="s">
        <v>2619</v>
      </c>
      <c r="J1189" s="9">
        <f t="shared" si="36"/>
        <v>2002</v>
      </c>
      <c r="K1189" s="13">
        <f t="shared" ca="1" si="37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38" t="s">
        <v>2997</v>
      </c>
      <c r="H1190" s="10" t="s">
        <v>9</v>
      </c>
      <c r="I1190" s="12" t="s">
        <v>2528</v>
      </c>
      <c r="J1190" s="9">
        <f t="shared" si="36"/>
        <v>2002</v>
      </c>
      <c r="K1190" s="13">
        <f t="shared" ca="1" si="37"/>
        <v>15</v>
      </c>
      <c r="L1190">
        <v>2002</v>
      </c>
      <c r="N1190" s="20"/>
    </row>
    <row r="1191" spans="1:14" ht="22.5" customHeight="1" x14ac:dyDescent="0.25">
      <c r="A1191" s="17" t="s">
        <v>3002</v>
      </c>
      <c r="B1191" s="17">
        <v>19</v>
      </c>
      <c r="C1191" s="10">
        <v>11</v>
      </c>
      <c r="D1191" s="10" t="s">
        <v>1672</v>
      </c>
      <c r="E1191" s="11" t="s">
        <v>1693</v>
      </c>
      <c r="F1191" s="12" t="s">
        <v>1356</v>
      </c>
      <c r="G1191" s="38" t="s">
        <v>2997</v>
      </c>
      <c r="H1191" s="10" t="s">
        <v>8</v>
      </c>
      <c r="I1191" s="12" t="s">
        <v>2734</v>
      </c>
      <c r="J1191" s="9">
        <f t="shared" si="36"/>
        <v>2001</v>
      </c>
      <c r="K1191" s="13">
        <f t="shared" ca="1" si="37"/>
        <v>16</v>
      </c>
      <c r="L1191">
        <v>2002</v>
      </c>
      <c r="N1191" s="20"/>
    </row>
    <row r="1192" spans="1:14" ht="22.5" customHeight="1" x14ac:dyDescent="0.25">
      <c r="A1192" s="17" t="s">
        <v>3002</v>
      </c>
      <c r="B1192" s="17">
        <v>20</v>
      </c>
      <c r="C1192" s="10">
        <v>11</v>
      </c>
      <c r="D1192" s="10" t="s">
        <v>1672</v>
      </c>
      <c r="E1192" s="11" t="s">
        <v>1699</v>
      </c>
      <c r="F1192" s="12" t="s">
        <v>1362</v>
      </c>
      <c r="G1192" s="38" t="s">
        <v>2997</v>
      </c>
      <c r="H1192" s="10" t="s">
        <v>8</v>
      </c>
      <c r="I1192" s="12" t="s">
        <v>2740</v>
      </c>
      <c r="J1192" s="9">
        <f t="shared" si="36"/>
        <v>2001</v>
      </c>
      <c r="K1192" s="13">
        <f t="shared" ca="1" si="37"/>
        <v>16</v>
      </c>
      <c r="L1192">
        <v>2001</v>
      </c>
      <c r="N1192" s="20"/>
    </row>
    <row r="1193" spans="1:14" ht="22.5" customHeight="1" x14ac:dyDescent="0.25">
      <c r="A1193" s="17" t="s">
        <v>3001</v>
      </c>
      <c r="B1193" s="17">
        <v>21</v>
      </c>
      <c r="C1193" s="10">
        <v>11</v>
      </c>
      <c r="D1193" s="10" t="s">
        <v>1674</v>
      </c>
      <c r="E1193" s="11" t="s">
        <v>1688</v>
      </c>
      <c r="F1193" s="12" t="s">
        <v>1397</v>
      </c>
      <c r="G1193" s="38" t="s">
        <v>2997</v>
      </c>
      <c r="H1193" s="10" t="s">
        <v>8</v>
      </c>
      <c r="I1193" s="12" t="s">
        <v>2769</v>
      </c>
      <c r="J1193" s="9">
        <f t="shared" si="36"/>
        <v>2001</v>
      </c>
      <c r="K1193" s="13">
        <f t="shared" ca="1" si="37"/>
        <v>16</v>
      </c>
      <c r="L1193">
        <v>2002</v>
      </c>
      <c r="N1193" s="20"/>
    </row>
    <row r="1194" spans="1:14" ht="22.5" hidden="1" customHeight="1" x14ac:dyDescent="0.25">
      <c r="A1194" s="17"/>
      <c r="B1194" s="17">
        <v>29</v>
      </c>
      <c r="C1194" s="10">
        <v>11</v>
      </c>
      <c r="D1194" s="10" t="s">
        <v>1679</v>
      </c>
      <c r="E1194" s="11" t="s">
        <v>1690</v>
      </c>
      <c r="F1194" s="12" t="s">
        <v>1469</v>
      </c>
      <c r="G1194" s="38" t="s">
        <v>2997</v>
      </c>
      <c r="H1194" s="10" t="s">
        <v>8</v>
      </c>
      <c r="I1194" s="12" t="s">
        <v>2825</v>
      </c>
      <c r="J1194" s="9">
        <f t="shared" si="36"/>
        <v>2001</v>
      </c>
      <c r="K1194" s="13">
        <f t="shared" ca="1" si="37"/>
        <v>16</v>
      </c>
      <c r="L1194">
        <v>2002</v>
      </c>
      <c r="N1194" s="20"/>
    </row>
    <row r="1195" spans="1:14" ht="22.5" hidden="1" customHeight="1" x14ac:dyDescent="0.25">
      <c r="A1195" s="17"/>
      <c r="B1195" s="17">
        <v>71</v>
      </c>
      <c r="C1195" s="10">
        <v>10</v>
      </c>
      <c r="D1195" s="10" t="s">
        <v>1673</v>
      </c>
      <c r="E1195" s="11" t="s">
        <v>1694</v>
      </c>
      <c r="F1195" s="12" t="s">
        <v>1201</v>
      </c>
      <c r="G1195" s="38" t="s">
        <v>2997</v>
      </c>
      <c r="H1195" s="10" t="s">
        <v>8</v>
      </c>
      <c r="I1195" s="12" t="s">
        <v>2624</v>
      </c>
      <c r="J1195" s="9">
        <f t="shared" si="36"/>
        <v>2001</v>
      </c>
      <c r="K1195" s="13">
        <f t="shared" ca="1" si="37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38" t="s">
        <v>2997</v>
      </c>
      <c r="H1196" s="10" t="s">
        <v>9</v>
      </c>
      <c r="I1196" s="12" t="s">
        <v>2603</v>
      </c>
      <c r="J1196" s="9">
        <f t="shared" si="36"/>
        <v>2002</v>
      </c>
      <c r="K1196" s="13">
        <f t="shared" ca="1" si="37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38" t="s">
        <v>2997</v>
      </c>
      <c r="H1197" s="10" t="s">
        <v>9</v>
      </c>
      <c r="I1197" s="12" t="s">
        <v>2625</v>
      </c>
      <c r="J1197" s="9">
        <f t="shared" si="36"/>
        <v>2002</v>
      </c>
      <c r="K1197" s="13">
        <f t="shared" ca="1" si="37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38" t="s">
        <v>2997</v>
      </c>
      <c r="H1198" s="10" t="s">
        <v>8</v>
      </c>
      <c r="I1198" s="12" t="s">
        <v>2615</v>
      </c>
      <c r="J1198" s="9">
        <f t="shared" si="36"/>
        <v>2002</v>
      </c>
      <c r="K1198" s="13">
        <f t="shared" ca="1" si="37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38" t="s">
        <v>2997</v>
      </c>
      <c r="H1199" s="10" t="s">
        <v>9</v>
      </c>
      <c r="I1199" s="12" t="s">
        <v>2626</v>
      </c>
      <c r="J1199" s="9">
        <f t="shared" si="36"/>
        <v>2002</v>
      </c>
      <c r="K1199" s="13">
        <f t="shared" ca="1" si="37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38" t="s">
        <v>2997</v>
      </c>
      <c r="H1200" s="10" t="s">
        <v>9</v>
      </c>
      <c r="I1200" s="12" t="s">
        <v>2627</v>
      </c>
      <c r="J1200" s="9">
        <f t="shared" si="36"/>
        <v>2000</v>
      </c>
      <c r="K1200" s="13">
        <f t="shared" ca="1" si="37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38" t="s">
        <v>2997</v>
      </c>
      <c r="H1201" s="10" t="s">
        <v>9</v>
      </c>
      <c r="I1201" s="12" t="s">
        <v>2628</v>
      </c>
      <c r="J1201" s="9">
        <f t="shared" si="36"/>
        <v>2002</v>
      </c>
      <c r="K1201" s="13">
        <f t="shared" ca="1" si="37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38" t="s">
        <v>2997</v>
      </c>
      <c r="H1202" s="10" t="s">
        <v>9</v>
      </c>
      <c r="I1202" s="12" t="s">
        <v>2558</v>
      </c>
      <c r="J1202" s="9">
        <f t="shared" si="36"/>
        <v>2002</v>
      </c>
      <c r="K1202" s="13">
        <f t="shared" ca="1" si="37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38" t="s">
        <v>2997</v>
      </c>
      <c r="H1203" s="10" t="s">
        <v>9</v>
      </c>
      <c r="I1203" s="12" t="s">
        <v>2629</v>
      </c>
      <c r="J1203" s="9">
        <f t="shared" si="36"/>
        <v>2002</v>
      </c>
      <c r="K1203" s="13">
        <f t="shared" ca="1" si="37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38" t="s">
        <v>2997</v>
      </c>
      <c r="H1204" s="10" t="s">
        <v>8</v>
      </c>
      <c r="I1204" s="12" t="s">
        <v>2630</v>
      </c>
      <c r="J1204" s="9">
        <f t="shared" si="36"/>
        <v>2002</v>
      </c>
      <c r="K1204" s="13">
        <f t="shared" ca="1" si="37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38" t="s">
        <v>2997</v>
      </c>
      <c r="H1205" s="10" t="s">
        <v>8</v>
      </c>
      <c r="I1205" s="12" t="s">
        <v>2631</v>
      </c>
      <c r="J1205" s="9">
        <f t="shared" si="36"/>
        <v>2002</v>
      </c>
      <c r="K1205" s="13">
        <f t="shared" ca="1" si="37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38" t="s">
        <v>2997</v>
      </c>
      <c r="H1206" s="10" t="s">
        <v>8</v>
      </c>
      <c r="I1206" s="12" t="s">
        <v>2616</v>
      </c>
      <c r="J1206" s="9">
        <f t="shared" si="36"/>
        <v>2002</v>
      </c>
      <c r="K1206" s="13">
        <f t="shared" ca="1" si="37"/>
        <v>15</v>
      </c>
      <c r="L1206">
        <v>2002</v>
      </c>
      <c r="N1206" s="20"/>
    </row>
    <row r="1207" spans="1:14" ht="22.5" customHeight="1" x14ac:dyDescent="0.25">
      <c r="A1207" s="17" t="s">
        <v>3002</v>
      </c>
      <c r="B1207" s="17">
        <v>22</v>
      </c>
      <c r="C1207" s="10">
        <v>11</v>
      </c>
      <c r="D1207" s="10" t="s">
        <v>1672</v>
      </c>
      <c r="E1207" s="11" t="s">
        <v>1688</v>
      </c>
      <c r="F1207" s="12" t="s">
        <v>1351</v>
      </c>
      <c r="G1207" s="38" t="s">
        <v>2997</v>
      </c>
      <c r="H1207" s="10" t="s">
        <v>8</v>
      </c>
      <c r="I1207" s="12" t="s">
        <v>2731</v>
      </c>
      <c r="J1207" s="9">
        <f t="shared" si="36"/>
        <v>2000</v>
      </c>
      <c r="K1207" s="13">
        <f t="shared" ca="1" si="37"/>
        <v>17</v>
      </c>
      <c r="L1207">
        <v>2002</v>
      </c>
      <c r="N1207" s="20"/>
    </row>
    <row r="1208" spans="1:14" ht="22.5" customHeight="1" x14ac:dyDescent="0.25">
      <c r="A1208" s="17" t="s">
        <v>3001</v>
      </c>
      <c r="B1208" s="17">
        <v>23</v>
      </c>
      <c r="C1208" s="10">
        <v>11</v>
      </c>
      <c r="D1208" s="10" t="s">
        <v>1674</v>
      </c>
      <c r="E1208" s="11" t="s">
        <v>1690</v>
      </c>
      <c r="F1208" s="12" t="s">
        <v>1399</v>
      </c>
      <c r="G1208" s="38" t="s">
        <v>2997</v>
      </c>
      <c r="H1208" s="10" t="s">
        <v>8</v>
      </c>
      <c r="I1208" s="12" t="s">
        <v>2771</v>
      </c>
      <c r="J1208" s="9">
        <f t="shared" si="36"/>
        <v>2001</v>
      </c>
      <c r="K1208" s="13">
        <f t="shared" ca="1" si="37"/>
        <v>16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38" t="s">
        <v>2997</v>
      </c>
      <c r="H1209" s="10" t="s">
        <v>8</v>
      </c>
      <c r="I1209" s="12" t="s">
        <v>2634</v>
      </c>
      <c r="J1209" s="9">
        <f t="shared" si="36"/>
        <v>2002</v>
      </c>
      <c r="K1209" s="13">
        <f t="shared" ca="1" si="37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38" t="s">
        <v>2997</v>
      </c>
      <c r="H1210" s="10" t="s">
        <v>8</v>
      </c>
      <c r="I1210" s="12" t="s">
        <v>2635</v>
      </c>
      <c r="J1210" s="9">
        <f t="shared" si="36"/>
        <v>2002</v>
      </c>
      <c r="K1210" s="13">
        <f t="shared" ca="1" si="37"/>
        <v>15</v>
      </c>
      <c r="L1210">
        <v>2002</v>
      </c>
      <c r="N1210" s="20"/>
    </row>
    <row r="1211" spans="1:14" ht="22.5" customHeight="1" x14ac:dyDescent="0.25">
      <c r="A1211" s="17" t="s">
        <v>3001</v>
      </c>
      <c r="B1211" s="17">
        <v>24</v>
      </c>
      <c r="C1211" s="10">
        <v>10</v>
      </c>
      <c r="D1211" s="10" t="s">
        <v>1672</v>
      </c>
      <c r="E1211" s="11" t="s">
        <v>1692</v>
      </c>
      <c r="F1211" s="12" t="s">
        <v>1172</v>
      </c>
      <c r="G1211" s="38" t="s">
        <v>2997</v>
      </c>
      <c r="H1211" s="10" t="s">
        <v>8</v>
      </c>
      <c r="I1211" s="12" t="s">
        <v>2570</v>
      </c>
      <c r="J1211" s="9">
        <f t="shared" si="36"/>
        <v>2002</v>
      </c>
      <c r="K1211" s="13">
        <f t="shared" ca="1" si="37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38" t="s">
        <v>2997</v>
      </c>
      <c r="H1212" s="10" t="s">
        <v>9</v>
      </c>
      <c r="I1212" s="12" t="s">
        <v>2619</v>
      </c>
      <c r="J1212" s="9">
        <f t="shared" si="36"/>
        <v>2002</v>
      </c>
      <c r="K1212" s="13">
        <f t="shared" ca="1" si="37"/>
        <v>15</v>
      </c>
      <c r="L1212">
        <v>2002</v>
      </c>
      <c r="N1212" s="20"/>
    </row>
    <row r="1213" spans="1:14" ht="22.5" customHeight="1" x14ac:dyDescent="0.25">
      <c r="A1213" s="17" t="s">
        <v>3002</v>
      </c>
      <c r="B1213" s="17">
        <v>25</v>
      </c>
      <c r="C1213" s="10">
        <v>12</v>
      </c>
      <c r="D1213" s="10" t="s">
        <v>1673</v>
      </c>
      <c r="E1213" s="11" t="s">
        <v>1704</v>
      </c>
      <c r="F1213" s="12" t="s">
        <v>1567</v>
      </c>
      <c r="G1213" s="38" t="s">
        <v>2997</v>
      </c>
      <c r="H1213" s="10" t="s">
        <v>8</v>
      </c>
      <c r="I1213" s="12" t="s">
        <v>2911</v>
      </c>
      <c r="J1213" s="9">
        <f t="shared" si="36"/>
        <v>2000</v>
      </c>
      <c r="K1213" s="13">
        <f t="shared" ca="1" si="37"/>
        <v>17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38" t="s">
        <v>2997</v>
      </c>
      <c r="H1214" s="10" t="s">
        <v>9</v>
      </c>
      <c r="I1214" s="12" t="s">
        <v>2638</v>
      </c>
      <c r="J1214" s="9">
        <f t="shared" si="36"/>
        <v>2002</v>
      </c>
      <c r="K1214" s="13">
        <f t="shared" ca="1" si="37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38" t="s">
        <v>2997</v>
      </c>
      <c r="H1215" s="10" t="s">
        <v>9</v>
      </c>
      <c r="I1215" s="12" t="s">
        <v>2639</v>
      </c>
      <c r="J1215" s="9">
        <f t="shared" si="36"/>
        <v>2002</v>
      </c>
      <c r="K1215" s="13">
        <f t="shared" ca="1" si="37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38" t="s">
        <v>2997</v>
      </c>
      <c r="H1216" s="10" t="s">
        <v>9</v>
      </c>
      <c r="I1216" s="12" t="s">
        <v>2640</v>
      </c>
      <c r="J1216" s="9">
        <f t="shared" si="36"/>
        <v>2002</v>
      </c>
      <c r="K1216" s="13">
        <f t="shared" ca="1" si="37"/>
        <v>15</v>
      </c>
      <c r="L1216">
        <v>2002</v>
      </c>
      <c r="N1216" s="20"/>
    </row>
    <row r="1217" spans="1:14" ht="22.5" customHeight="1" x14ac:dyDescent="0.25">
      <c r="A1217" s="17" t="s">
        <v>3002</v>
      </c>
      <c r="B1217" s="17">
        <v>26</v>
      </c>
      <c r="C1217" s="10">
        <v>11</v>
      </c>
      <c r="D1217" s="10" t="s">
        <v>1672</v>
      </c>
      <c r="E1217" s="11" t="s">
        <v>1690</v>
      </c>
      <c r="F1217" s="12" t="s">
        <v>1353</v>
      </c>
      <c r="G1217" s="38" t="s">
        <v>2997</v>
      </c>
      <c r="H1217" s="10" t="s">
        <v>8</v>
      </c>
      <c r="I1217" s="12" t="s">
        <v>2729</v>
      </c>
      <c r="J1217" s="9">
        <f t="shared" si="36"/>
        <v>2001</v>
      </c>
      <c r="K1217" s="13">
        <f t="shared" ca="1" si="37"/>
        <v>16</v>
      </c>
      <c r="L1217">
        <v>2002</v>
      </c>
      <c r="N1217" s="20"/>
    </row>
    <row r="1218" spans="1:14" ht="22.5" customHeight="1" x14ac:dyDescent="0.25">
      <c r="A1218" s="17" t="s">
        <v>3001</v>
      </c>
      <c r="B1218" s="17">
        <v>27</v>
      </c>
      <c r="C1218" s="10">
        <v>12</v>
      </c>
      <c r="D1218" s="10" t="s">
        <v>1674</v>
      </c>
      <c r="E1218" s="11" t="s">
        <v>1689</v>
      </c>
      <c r="F1218" s="12" t="s">
        <v>1578</v>
      </c>
      <c r="G1218" s="38" t="s">
        <v>2997</v>
      </c>
      <c r="H1218" s="10" t="s">
        <v>8</v>
      </c>
      <c r="I1218" s="12" t="s">
        <v>2797</v>
      </c>
      <c r="J1218" s="9">
        <f t="shared" si="36"/>
        <v>2000</v>
      </c>
      <c r="K1218" s="13">
        <f t="shared" ca="1" si="37"/>
        <v>17</v>
      </c>
      <c r="L1218">
        <v>2002</v>
      </c>
      <c r="N1218" s="20"/>
    </row>
    <row r="1219" spans="1:14" ht="22.5" customHeight="1" x14ac:dyDescent="0.25">
      <c r="A1219" s="17" t="s">
        <v>3001</v>
      </c>
      <c r="B1219" s="17">
        <v>28</v>
      </c>
      <c r="C1219" s="10">
        <v>10</v>
      </c>
      <c r="D1219" s="10" t="s">
        <v>1673</v>
      </c>
      <c r="E1219" s="11" t="s">
        <v>1691</v>
      </c>
      <c r="F1219" s="12" t="s">
        <v>1198</v>
      </c>
      <c r="G1219" s="38" t="s">
        <v>2997</v>
      </c>
      <c r="H1219" s="10" t="s">
        <v>8</v>
      </c>
      <c r="I1219" s="12" t="s">
        <v>2621</v>
      </c>
      <c r="J1219" s="9">
        <f t="shared" si="36"/>
        <v>2001</v>
      </c>
      <c r="K1219" s="13">
        <f t="shared" ca="1" si="37"/>
        <v>16</v>
      </c>
      <c r="L1219">
        <v>2002</v>
      </c>
      <c r="N1219" s="20"/>
    </row>
    <row r="1220" spans="1:14" ht="22.5" customHeight="1" x14ac:dyDescent="0.25">
      <c r="A1220" s="17" t="s">
        <v>3001</v>
      </c>
      <c r="B1220" s="17">
        <v>29</v>
      </c>
      <c r="C1220" s="10">
        <v>10</v>
      </c>
      <c r="D1220" s="10" t="s">
        <v>1676</v>
      </c>
      <c r="E1220" s="11" t="s">
        <v>1696</v>
      </c>
      <c r="F1220" s="12" t="s">
        <v>1285</v>
      </c>
      <c r="G1220" s="38" t="s">
        <v>2997</v>
      </c>
      <c r="H1220" s="10" t="s">
        <v>8</v>
      </c>
      <c r="I1220" s="12" t="s">
        <v>2682</v>
      </c>
      <c r="J1220" s="9">
        <f t="shared" ref="J1220:J1283" si="38">YEAR(I1220)</f>
        <v>2000</v>
      </c>
      <c r="K1220" s="13">
        <f t="shared" ref="K1220:K1283" ca="1" si="39">(YEAR(NOW())-YEAR(I1220))</f>
        <v>17</v>
      </c>
      <c r="L1220">
        <v>2002</v>
      </c>
      <c r="N1220" s="20"/>
    </row>
    <row r="1221" spans="1:14" ht="22.5" customHeight="1" x14ac:dyDescent="0.25">
      <c r="A1221" s="17" t="s">
        <v>3001</v>
      </c>
      <c r="B1221" s="17">
        <v>30</v>
      </c>
      <c r="C1221" s="10">
        <v>10</v>
      </c>
      <c r="D1221" s="10" t="s">
        <v>1676</v>
      </c>
      <c r="E1221" s="11" t="s">
        <v>1688</v>
      </c>
      <c r="F1221" s="12" t="s">
        <v>1277</v>
      </c>
      <c r="G1221" s="38" t="s">
        <v>2997</v>
      </c>
      <c r="H1221" s="10" t="s">
        <v>8</v>
      </c>
      <c r="I1221" s="12" t="s">
        <v>2678</v>
      </c>
      <c r="J1221" s="9">
        <f t="shared" si="38"/>
        <v>2001</v>
      </c>
      <c r="K1221" s="13">
        <f t="shared" ca="1" si="39"/>
        <v>16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38" t="s">
        <v>2997</v>
      </c>
      <c r="H1222" s="10" t="s">
        <v>9</v>
      </c>
      <c r="I1222" s="12" t="s">
        <v>2645</v>
      </c>
      <c r="J1222" s="9">
        <f t="shared" si="38"/>
        <v>2002</v>
      </c>
      <c r="K1222" s="13">
        <f t="shared" ca="1" si="39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38" t="s">
        <v>2997</v>
      </c>
      <c r="H1223" s="10" t="s">
        <v>9</v>
      </c>
      <c r="I1223" s="12" t="s">
        <v>2646</v>
      </c>
      <c r="J1223" s="9">
        <f t="shared" si="38"/>
        <v>2002</v>
      </c>
      <c r="K1223" s="13">
        <f t="shared" ca="1" si="39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38" t="s">
        <v>2997</v>
      </c>
      <c r="H1224" s="10" t="s">
        <v>9</v>
      </c>
      <c r="I1224" s="12" t="s">
        <v>2647</v>
      </c>
      <c r="J1224" s="9">
        <f t="shared" si="38"/>
        <v>2002</v>
      </c>
      <c r="K1224" s="13">
        <f t="shared" ca="1" si="39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38" t="s">
        <v>2997</v>
      </c>
      <c r="H1225" s="10" t="s">
        <v>9</v>
      </c>
      <c r="I1225" s="12" t="s">
        <v>2639</v>
      </c>
      <c r="J1225" s="9">
        <f t="shared" si="38"/>
        <v>2002</v>
      </c>
      <c r="K1225" s="13">
        <f t="shared" ca="1" si="39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38" t="s">
        <v>2997</v>
      </c>
      <c r="H1226" s="10" t="s">
        <v>9</v>
      </c>
      <c r="I1226" s="12" t="s">
        <v>2648</v>
      </c>
      <c r="J1226" s="9">
        <f t="shared" si="38"/>
        <v>2002</v>
      </c>
      <c r="K1226" s="13">
        <f t="shared" ca="1" si="39"/>
        <v>15</v>
      </c>
      <c r="L1226">
        <v>2002</v>
      </c>
      <c r="N1226" s="20"/>
    </row>
    <row r="1227" spans="1:14" ht="22.5" hidden="1" customHeight="1" x14ac:dyDescent="0.25">
      <c r="A1227" s="17"/>
      <c r="B1227" s="17"/>
      <c r="C1227" s="10">
        <v>11</v>
      </c>
      <c r="D1227" s="10" t="s">
        <v>1676</v>
      </c>
      <c r="E1227" s="11" t="s">
        <v>1698</v>
      </c>
      <c r="F1227" s="12" t="s">
        <v>1454</v>
      </c>
      <c r="G1227" s="38" t="s">
        <v>2997</v>
      </c>
      <c r="H1227" s="10" t="s">
        <v>8</v>
      </c>
      <c r="I1227" s="12" t="s">
        <v>2733</v>
      </c>
      <c r="J1227" s="9">
        <f t="shared" si="38"/>
        <v>2001</v>
      </c>
      <c r="K1227" s="13">
        <f t="shared" ca="1" si="39"/>
        <v>16</v>
      </c>
      <c r="L1227">
        <v>2002</v>
      </c>
      <c r="N1227" s="20"/>
    </row>
    <row r="1228" spans="1:14" ht="22.5" hidden="1" customHeight="1" x14ac:dyDescent="0.25">
      <c r="A1228" s="17"/>
      <c r="B1228" s="17"/>
      <c r="C1228" s="10">
        <v>11</v>
      </c>
      <c r="D1228" s="10" t="s">
        <v>1676</v>
      </c>
      <c r="E1228" s="11" t="s">
        <v>1681</v>
      </c>
      <c r="F1228" s="12" t="s">
        <v>1437</v>
      </c>
      <c r="G1228" s="38" t="s">
        <v>2997</v>
      </c>
      <c r="H1228" s="10" t="s">
        <v>8</v>
      </c>
      <c r="I1228" s="12" t="s">
        <v>2803</v>
      </c>
      <c r="J1228" s="9">
        <f t="shared" si="38"/>
        <v>2001</v>
      </c>
      <c r="K1228" s="13">
        <f t="shared" ca="1" si="39"/>
        <v>16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38" t="s">
        <v>2997</v>
      </c>
      <c r="H1229" s="10" t="s">
        <v>9</v>
      </c>
      <c r="I1229" s="12" t="s">
        <v>2649</v>
      </c>
      <c r="J1229" s="9">
        <f t="shared" si="38"/>
        <v>2002</v>
      </c>
      <c r="K1229" s="13">
        <f t="shared" ca="1" si="39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38" t="s">
        <v>2997</v>
      </c>
      <c r="H1230" s="10" t="s">
        <v>9</v>
      </c>
      <c r="I1230" s="12" t="s">
        <v>2650</v>
      </c>
      <c r="J1230" s="9">
        <f t="shared" si="38"/>
        <v>2002</v>
      </c>
      <c r="K1230" s="13">
        <f t="shared" ca="1" si="39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38" t="s">
        <v>2997</v>
      </c>
      <c r="H1231" s="10" t="s">
        <v>9</v>
      </c>
      <c r="I1231" s="12" t="s">
        <v>2651</v>
      </c>
      <c r="J1231" s="9">
        <f t="shared" si="38"/>
        <v>2002</v>
      </c>
      <c r="K1231" s="13">
        <f t="shared" ca="1" si="39"/>
        <v>15</v>
      </c>
      <c r="L1231">
        <v>2002</v>
      </c>
      <c r="N1231" s="20"/>
    </row>
    <row r="1232" spans="1:14" ht="22.5" hidden="1" customHeight="1" x14ac:dyDescent="0.25">
      <c r="A1232" s="17"/>
      <c r="B1232" s="17"/>
      <c r="C1232" s="10">
        <v>11</v>
      </c>
      <c r="D1232" s="10" t="s">
        <v>1677</v>
      </c>
      <c r="E1232" s="11" t="s">
        <v>1695</v>
      </c>
      <c r="F1232" s="12" t="s">
        <v>1498</v>
      </c>
      <c r="G1232" s="38" t="s">
        <v>2997</v>
      </c>
      <c r="H1232" s="10" t="s">
        <v>8</v>
      </c>
      <c r="I1232" s="12" t="s">
        <v>2549</v>
      </c>
      <c r="J1232" s="9">
        <f t="shared" si="38"/>
        <v>2001</v>
      </c>
      <c r="K1232" s="13">
        <f t="shared" ca="1" si="39"/>
        <v>16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38" t="s">
        <v>2997</v>
      </c>
      <c r="H1233" s="10" t="s">
        <v>9</v>
      </c>
      <c r="I1233" s="12" t="s">
        <v>2652</v>
      </c>
      <c r="J1233" s="9">
        <f t="shared" si="38"/>
        <v>2002</v>
      </c>
      <c r="K1233" s="13">
        <f t="shared" ca="1" si="39"/>
        <v>15</v>
      </c>
      <c r="L1233">
        <v>2002</v>
      </c>
      <c r="N1233" s="20"/>
    </row>
    <row r="1234" spans="1:14" ht="22.5" hidden="1" customHeight="1" x14ac:dyDescent="0.25">
      <c r="A1234" s="17"/>
      <c r="B1234" s="17"/>
      <c r="C1234" s="10">
        <v>11</v>
      </c>
      <c r="D1234" s="10" t="s">
        <v>1676</v>
      </c>
      <c r="E1234" s="11" t="s">
        <v>1703</v>
      </c>
      <c r="F1234" s="12" t="s">
        <v>1459</v>
      </c>
      <c r="G1234" s="38" t="s">
        <v>2997</v>
      </c>
      <c r="H1234" s="10" t="s">
        <v>8</v>
      </c>
      <c r="I1234" s="12" t="s">
        <v>2818</v>
      </c>
      <c r="J1234" s="9">
        <f t="shared" si="38"/>
        <v>2001</v>
      </c>
      <c r="K1234" s="13">
        <f t="shared" ca="1" si="39"/>
        <v>16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38" t="s">
        <v>2997</v>
      </c>
      <c r="H1235" s="10" t="s">
        <v>8</v>
      </c>
      <c r="I1235" s="12" t="s">
        <v>2654</v>
      </c>
      <c r="J1235" s="9">
        <f t="shared" si="38"/>
        <v>2002</v>
      </c>
      <c r="K1235" s="13">
        <f t="shared" ca="1" si="39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38" t="s">
        <v>2997</v>
      </c>
      <c r="H1236" s="10" t="s">
        <v>9</v>
      </c>
      <c r="I1236" s="12" t="s">
        <v>2655</v>
      </c>
      <c r="J1236" s="9">
        <f t="shared" si="38"/>
        <v>2002</v>
      </c>
      <c r="K1236" s="13">
        <f t="shared" ca="1" si="39"/>
        <v>15</v>
      </c>
      <c r="L1236">
        <v>2002</v>
      </c>
      <c r="N1236" s="20"/>
    </row>
    <row r="1237" spans="1:14" ht="22.5" hidden="1" customHeight="1" x14ac:dyDescent="0.25">
      <c r="A1237" s="17"/>
      <c r="B1237" s="17"/>
      <c r="C1237" s="10">
        <v>10</v>
      </c>
      <c r="D1237" s="10" t="s">
        <v>1678</v>
      </c>
      <c r="E1237" s="11" t="s">
        <v>1686</v>
      </c>
      <c r="F1237" s="12" t="s">
        <v>1326</v>
      </c>
      <c r="G1237" s="38" t="s">
        <v>2997</v>
      </c>
      <c r="H1237" s="10" t="s">
        <v>8</v>
      </c>
      <c r="I1237" s="12" t="s">
        <v>2709</v>
      </c>
      <c r="J1237" s="9">
        <f t="shared" si="38"/>
        <v>2001</v>
      </c>
      <c r="K1237" s="13">
        <f t="shared" ca="1" si="39"/>
        <v>16</v>
      </c>
      <c r="L1237">
        <v>2002</v>
      </c>
      <c r="N1237" s="20"/>
    </row>
    <row r="1238" spans="1:14" ht="22.5" hidden="1" customHeight="1" x14ac:dyDescent="0.25">
      <c r="A1238" s="17"/>
      <c r="B1238" s="17"/>
      <c r="C1238" s="10">
        <v>11</v>
      </c>
      <c r="D1238" s="10" t="s">
        <v>1676</v>
      </c>
      <c r="E1238" s="11" t="s">
        <v>1701</v>
      </c>
      <c r="F1238" s="12" t="s">
        <v>1457</v>
      </c>
      <c r="G1238" s="38" t="s">
        <v>2997</v>
      </c>
      <c r="H1238" s="10" t="s">
        <v>8</v>
      </c>
      <c r="I1238" s="12" t="s">
        <v>2816</v>
      </c>
      <c r="J1238" s="9">
        <f t="shared" si="38"/>
        <v>2001</v>
      </c>
      <c r="K1238" s="13">
        <f t="shared" ca="1" si="39"/>
        <v>16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38" t="s">
        <v>2997</v>
      </c>
      <c r="H1239" s="10" t="s">
        <v>9</v>
      </c>
      <c r="I1239" s="12" t="s">
        <v>2592</v>
      </c>
      <c r="J1239" s="9">
        <f t="shared" si="38"/>
        <v>2002</v>
      </c>
      <c r="K1239" s="13">
        <f t="shared" ca="1" si="39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38" t="s">
        <v>2997</v>
      </c>
      <c r="H1240" s="10" t="s">
        <v>8</v>
      </c>
      <c r="I1240" s="12" t="s">
        <v>2658</v>
      </c>
      <c r="J1240" s="9">
        <f t="shared" si="38"/>
        <v>2001</v>
      </c>
      <c r="K1240" s="13">
        <f t="shared" ca="1" si="39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38" t="s">
        <v>2997</v>
      </c>
      <c r="H1241" s="10" t="s">
        <v>9</v>
      </c>
      <c r="I1241" s="12" t="s">
        <v>2573</v>
      </c>
      <c r="J1241" s="9">
        <f t="shared" si="38"/>
        <v>2002</v>
      </c>
      <c r="K1241" s="13">
        <f t="shared" ca="1" si="39"/>
        <v>15</v>
      </c>
      <c r="L1241">
        <v>2002</v>
      </c>
      <c r="N1241" s="20"/>
    </row>
    <row r="1242" spans="1:14" s="46" customFormat="1" ht="22.5" hidden="1" customHeight="1" x14ac:dyDescent="0.25">
      <c r="A1242" s="43"/>
      <c r="B1242" s="43"/>
      <c r="C1242" s="39">
        <v>10</v>
      </c>
      <c r="D1242" s="39" t="s">
        <v>1677</v>
      </c>
      <c r="E1242" s="40" t="s">
        <v>1706</v>
      </c>
      <c r="F1242" s="41" t="s">
        <v>1322</v>
      </c>
      <c r="G1242" s="44" t="s">
        <v>2997</v>
      </c>
      <c r="H1242" s="39" t="s">
        <v>8</v>
      </c>
      <c r="I1242" s="12" t="s">
        <v>2683</v>
      </c>
      <c r="J1242" s="45">
        <f t="shared" si="38"/>
        <v>2002</v>
      </c>
      <c r="K1242" s="13">
        <f t="shared" ca="1" si="39"/>
        <v>15</v>
      </c>
      <c r="L1242">
        <v>2002</v>
      </c>
      <c r="N1242" s="42"/>
    </row>
    <row r="1243" spans="1:14" ht="22.5" hidden="1" customHeight="1" x14ac:dyDescent="0.25">
      <c r="A1243" s="17"/>
      <c r="B1243" s="17"/>
      <c r="C1243" s="10">
        <v>11</v>
      </c>
      <c r="D1243" s="10" t="s">
        <v>1676</v>
      </c>
      <c r="E1243" s="11" t="s">
        <v>1690</v>
      </c>
      <c r="F1243" s="12" t="s">
        <v>1446</v>
      </c>
      <c r="G1243" s="38" t="s">
        <v>2997</v>
      </c>
      <c r="H1243" s="10" t="s">
        <v>8</v>
      </c>
      <c r="I1243" s="12" t="s">
        <v>2809</v>
      </c>
      <c r="J1243" s="9">
        <f t="shared" si="38"/>
        <v>2000</v>
      </c>
      <c r="K1243" s="13">
        <f t="shared" ca="1" si="39"/>
        <v>17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38" t="s">
        <v>2997</v>
      </c>
      <c r="H1244" s="10" t="s">
        <v>8</v>
      </c>
      <c r="I1244" s="12" t="s">
        <v>2660</v>
      </c>
      <c r="J1244" s="9">
        <f t="shared" si="38"/>
        <v>2002</v>
      </c>
      <c r="K1244" s="13">
        <f t="shared" ca="1" si="39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38" t="s">
        <v>2997</v>
      </c>
      <c r="H1245" s="10" t="s">
        <v>8</v>
      </c>
      <c r="I1245" s="12" t="s">
        <v>2614</v>
      </c>
      <c r="J1245" s="9">
        <f t="shared" si="38"/>
        <v>2002</v>
      </c>
      <c r="K1245" s="13">
        <f t="shared" ca="1" si="39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38" t="s">
        <v>2997</v>
      </c>
      <c r="H1246" s="10" t="s">
        <v>8</v>
      </c>
      <c r="I1246" s="12" t="s">
        <v>2661</v>
      </c>
      <c r="J1246" s="9">
        <f t="shared" si="38"/>
        <v>2002</v>
      </c>
      <c r="K1246" s="13">
        <f t="shared" ca="1" si="39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38" t="s">
        <v>2997</v>
      </c>
      <c r="H1247" s="10" t="s">
        <v>8</v>
      </c>
      <c r="I1247" s="12" t="s">
        <v>2662</v>
      </c>
      <c r="J1247" s="9">
        <f t="shared" si="38"/>
        <v>2002</v>
      </c>
      <c r="K1247" s="13">
        <f t="shared" ca="1" si="39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38" t="s">
        <v>2997</v>
      </c>
      <c r="H1248" s="10" t="s">
        <v>9</v>
      </c>
      <c r="I1248" s="12" t="s">
        <v>2663</v>
      </c>
      <c r="J1248" s="9">
        <f t="shared" si="38"/>
        <v>2002</v>
      </c>
      <c r="K1248" s="13">
        <f t="shared" ca="1" si="39"/>
        <v>15</v>
      </c>
      <c r="L1248">
        <v>2002</v>
      </c>
      <c r="N1248" s="20"/>
    </row>
    <row r="1249" spans="1:14" ht="22.5" customHeight="1" x14ac:dyDescent="0.25">
      <c r="A1249" s="17" t="s">
        <v>3001</v>
      </c>
      <c r="B1249" s="17">
        <v>31</v>
      </c>
      <c r="C1249" s="10">
        <v>10</v>
      </c>
      <c r="D1249" s="10" t="s">
        <v>1673</v>
      </c>
      <c r="E1249" s="11" t="s">
        <v>1685</v>
      </c>
      <c r="F1249" s="12" t="s">
        <v>1192</v>
      </c>
      <c r="G1249" s="38" t="s">
        <v>2997</v>
      </c>
      <c r="H1249" s="10" t="s">
        <v>8</v>
      </c>
      <c r="I1249" s="12" t="s">
        <v>2616</v>
      </c>
      <c r="J1249" s="9">
        <f t="shared" si="38"/>
        <v>2002</v>
      </c>
      <c r="K1249" s="13">
        <f t="shared" ca="1" si="39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38" t="s">
        <v>2997</v>
      </c>
      <c r="H1250" s="10" t="s">
        <v>9</v>
      </c>
      <c r="I1250" s="12" t="s">
        <v>2616</v>
      </c>
      <c r="J1250" s="9">
        <f t="shared" si="38"/>
        <v>2002</v>
      </c>
      <c r="K1250" s="13">
        <f t="shared" ca="1" si="39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38" t="s">
        <v>2997</v>
      </c>
      <c r="H1251" s="10" t="s">
        <v>9</v>
      </c>
      <c r="I1251" s="12" t="s">
        <v>2665</v>
      </c>
      <c r="J1251" s="9">
        <f t="shared" si="38"/>
        <v>2002</v>
      </c>
      <c r="K1251" s="13">
        <f t="shared" ca="1" si="39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38" t="s">
        <v>2997</v>
      </c>
      <c r="H1252" s="10" t="s">
        <v>9</v>
      </c>
      <c r="I1252" s="12" t="s">
        <v>2623</v>
      </c>
      <c r="J1252" s="9">
        <f t="shared" si="38"/>
        <v>2002</v>
      </c>
      <c r="K1252" s="13">
        <f t="shared" ca="1" si="39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38" t="s">
        <v>2997</v>
      </c>
      <c r="H1253" s="10" t="s">
        <v>9</v>
      </c>
      <c r="I1253" s="12" t="s">
        <v>2614</v>
      </c>
      <c r="J1253" s="9">
        <f t="shared" si="38"/>
        <v>2002</v>
      </c>
      <c r="K1253" s="13">
        <f t="shared" ca="1" si="39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38" t="s">
        <v>2997</v>
      </c>
      <c r="H1254" s="10" t="s">
        <v>9</v>
      </c>
      <c r="I1254" s="12" t="s">
        <v>2666</v>
      </c>
      <c r="J1254" s="9">
        <f t="shared" si="38"/>
        <v>2002</v>
      </c>
      <c r="K1254" s="13">
        <f t="shared" ca="1" si="39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38" t="s">
        <v>2997</v>
      </c>
      <c r="H1255" s="10" t="s">
        <v>9</v>
      </c>
      <c r="I1255" s="12" t="s">
        <v>2667</v>
      </c>
      <c r="J1255" s="9">
        <f t="shared" si="38"/>
        <v>2001</v>
      </c>
      <c r="K1255" s="13">
        <f t="shared" ca="1" si="39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38" t="s">
        <v>2997</v>
      </c>
      <c r="H1256" s="10" t="s">
        <v>8</v>
      </c>
      <c r="I1256" s="12" t="s">
        <v>2668</v>
      </c>
      <c r="J1256" s="9">
        <f t="shared" si="38"/>
        <v>2002</v>
      </c>
      <c r="K1256" s="13">
        <f t="shared" ca="1" si="39"/>
        <v>15</v>
      </c>
      <c r="L1256">
        <v>2002</v>
      </c>
      <c r="N1256" s="20"/>
    </row>
    <row r="1257" spans="1:14" ht="22.5" customHeight="1" x14ac:dyDescent="0.25">
      <c r="A1257" s="43" t="s">
        <v>3001</v>
      </c>
      <c r="B1257" s="43">
        <v>32</v>
      </c>
      <c r="C1257" s="39">
        <v>10</v>
      </c>
      <c r="D1257" s="39" t="s">
        <v>1675</v>
      </c>
      <c r="E1257" s="40" t="s">
        <v>1685</v>
      </c>
      <c r="F1257" s="41" t="s">
        <v>1248</v>
      </c>
      <c r="G1257" s="44" t="s">
        <v>2997</v>
      </c>
      <c r="H1257" s="39" t="s">
        <v>8</v>
      </c>
      <c r="I1257" s="12" t="s">
        <v>2659</v>
      </c>
      <c r="J1257" s="45">
        <f t="shared" si="38"/>
        <v>2002</v>
      </c>
      <c r="K1257" s="13">
        <f t="shared" ca="1" si="39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38" t="s">
        <v>2997</v>
      </c>
      <c r="H1258" s="10" t="s">
        <v>9</v>
      </c>
      <c r="I1258" s="12" t="s">
        <v>2670</v>
      </c>
      <c r="J1258" s="9">
        <f t="shared" si="38"/>
        <v>2002</v>
      </c>
      <c r="K1258" s="13">
        <f t="shared" ca="1" si="39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38" t="s">
        <v>2997</v>
      </c>
      <c r="H1259" s="10" t="s">
        <v>8</v>
      </c>
      <c r="I1259" s="12" t="s">
        <v>2671</v>
      </c>
      <c r="J1259" s="9">
        <f t="shared" si="38"/>
        <v>2002</v>
      </c>
      <c r="K1259" s="13">
        <f t="shared" ca="1" si="39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38" t="s">
        <v>2997</v>
      </c>
      <c r="H1260" s="10" t="s">
        <v>9</v>
      </c>
      <c r="I1260" s="12" t="s">
        <v>2672</v>
      </c>
      <c r="J1260" s="9">
        <f t="shared" si="38"/>
        <v>2002</v>
      </c>
      <c r="K1260" s="13">
        <f t="shared" ca="1" si="39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38" t="s">
        <v>2997</v>
      </c>
      <c r="H1261" s="10" t="s">
        <v>9</v>
      </c>
      <c r="I1261" s="12" t="s">
        <v>2673</v>
      </c>
      <c r="J1261" s="9">
        <f t="shared" si="38"/>
        <v>2002</v>
      </c>
      <c r="K1261" s="13">
        <f t="shared" ca="1" si="39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38" t="s">
        <v>2997</v>
      </c>
      <c r="H1262" s="10" t="s">
        <v>9</v>
      </c>
      <c r="I1262" s="12" t="s">
        <v>2652</v>
      </c>
      <c r="J1262" s="9">
        <f t="shared" si="38"/>
        <v>2002</v>
      </c>
      <c r="K1262" s="13">
        <f t="shared" ca="1" si="39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38" t="s">
        <v>2997</v>
      </c>
      <c r="H1263" s="10" t="s">
        <v>8</v>
      </c>
      <c r="I1263" s="12" t="s">
        <v>2674</v>
      </c>
      <c r="J1263" s="9">
        <f t="shared" si="38"/>
        <v>2002</v>
      </c>
      <c r="K1263" s="13">
        <f t="shared" ca="1" si="39"/>
        <v>15</v>
      </c>
      <c r="L1263">
        <v>2002</v>
      </c>
      <c r="N1263" s="20"/>
    </row>
    <row r="1264" spans="1:14" ht="22.5" customHeight="1" x14ac:dyDescent="0.25">
      <c r="A1264" s="17" t="s">
        <v>3001</v>
      </c>
      <c r="B1264" s="17">
        <v>33</v>
      </c>
      <c r="C1264" s="10">
        <v>11</v>
      </c>
      <c r="D1264" s="10" t="s">
        <v>1675</v>
      </c>
      <c r="E1264" s="11" t="s">
        <v>1689</v>
      </c>
      <c r="F1264" s="12" t="s">
        <v>1418</v>
      </c>
      <c r="G1264" s="38" t="s">
        <v>2997</v>
      </c>
      <c r="H1264" s="10" t="s">
        <v>8</v>
      </c>
      <c r="I1264" s="12" t="s">
        <v>2763</v>
      </c>
      <c r="J1264" s="9">
        <f t="shared" si="38"/>
        <v>2001</v>
      </c>
      <c r="K1264" s="13">
        <f t="shared" ca="1" si="39"/>
        <v>16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38" t="s">
        <v>2997</v>
      </c>
      <c r="H1265" s="10" t="s">
        <v>8</v>
      </c>
      <c r="I1265" s="12" t="s">
        <v>2403</v>
      </c>
      <c r="J1265" s="9">
        <f t="shared" si="38"/>
        <v>2002</v>
      </c>
      <c r="K1265" s="13">
        <f t="shared" ca="1" si="39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38" t="s">
        <v>2997</v>
      </c>
      <c r="H1266" s="10" t="s">
        <v>9</v>
      </c>
      <c r="I1266" s="12" t="s">
        <v>2663</v>
      </c>
      <c r="J1266" s="9">
        <f t="shared" si="38"/>
        <v>2002</v>
      </c>
      <c r="K1266" s="13">
        <f t="shared" ca="1" si="39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38" t="s">
        <v>2997</v>
      </c>
      <c r="H1267" s="10" t="s">
        <v>9</v>
      </c>
      <c r="I1267" s="12" t="s">
        <v>2645</v>
      </c>
      <c r="J1267" s="9">
        <f t="shared" si="38"/>
        <v>2002</v>
      </c>
      <c r="K1267" s="13">
        <f t="shared" ca="1" si="39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38" t="s">
        <v>2997</v>
      </c>
      <c r="H1268" s="10" t="s">
        <v>9</v>
      </c>
      <c r="I1268" s="12" t="s">
        <v>2676</v>
      </c>
      <c r="J1268" s="9">
        <f t="shared" si="38"/>
        <v>2002</v>
      </c>
      <c r="K1268" s="13">
        <f t="shared" ca="1" si="39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38" t="s">
        <v>2997</v>
      </c>
      <c r="H1269" s="10" t="s">
        <v>9</v>
      </c>
      <c r="I1269" s="12" t="s">
        <v>2598</v>
      </c>
      <c r="J1269" s="9">
        <f t="shared" si="38"/>
        <v>2002</v>
      </c>
      <c r="K1269" s="13">
        <f t="shared" ca="1" si="39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38" t="s">
        <v>2997</v>
      </c>
      <c r="H1270" s="10" t="s">
        <v>9</v>
      </c>
      <c r="I1270" s="12" t="s">
        <v>2677</v>
      </c>
      <c r="J1270" s="9">
        <f t="shared" si="38"/>
        <v>2002</v>
      </c>
      <c r="K1270" s="13">
        <f t="shared" ca="1" si="39"/>
        <v>15</v>
      </c>
      <c r="L1270">
        <v>2002</v>
      </c>
      <c r="N1270" s="20"/>
    </row>
    <row r="1271" spans="1:14" ht="22.5" customHeight="1" x14ac:dyDescent="0.25">
      <c r="A1271" s="17" t="s">
        <v>3001</v>
      </c>
      <c r="B1271" s="17">
        <v>34</v>
      </c>
      <c r="C1271" s="10">
        <v>11</v>
      </c>
      <c r="D1271" s="10" t="s">
        <v>1676</v>
      </c>
      <c r="E1271" s="11" t="s">
        <v>1687</v>
      </c>
      <c r="F1271" s="12" t="s">
        <v>1443</v>
      </c>
      <c r="G1271" s="38" t="s">
        <v>2997</v>
      </c>
      <c r="H1271" s="10" t="s">
        <v>8</v>
      </c>
      <c r="I1271" s="12" t="s">
        <v>2807</v>
      </c>
      <c r="J1271" s="9">
        <f t="shared" si="38"/>
        <v>2001</v>
      </c>
      <c r="K1271" s="13">
        <f t="shared" ca="1" si="39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38" t="s">
        <v>2997</v>
      </c>
      <c r="H1272" s="10" t="s">
        <v>8</v>
      </c>
      <c r="I1272" s="12" t="s">
        <v>2675</v>
      </c>
      <c r="J1272" s="9">
        <f t="shared" si="38"/>
        <v>2002</v>
      </c>
      <c r="K1272" s="13">
        <f t="shared" ca="1" si="39"/>
        <v>15</v>
      </c>
      <c r="L1272">
        <v>2002</v>
      </c>
      <c r="N1272" s="20"/>
    </row>
    <row r="1273" spans="1:14" ht="22.5" customHeight="1" x14ac:dyDescent="0.25">
      <c r="A1273" s="17" t="s">
        <v>3001</v>
      </c>
      <c r="B1273" s="17">
        <v>35</v>
      </c>
      <c r="C1273" s="10">
        <v>11</v>
      </c>
      <c r="D1273" s="10" t="s">
        <v>1673</v>
      </c>
      <c r="E1273" s="11" t="s">
        <v>1691</v>
      </c>
      <c r="F1273" s="12" t="s">
        <v>1380</v>
      </c>
      <c r="G1273" s="38" t="s">
        <v>2997</v>
      </c>
      <c r="H1273" s="10" t="s">
        <v>8</v>
      </c>
      <c r="I1273" s="12" t="s">
        <v>2753</v>
      </c>
      <c r="J1273" s="9">
        <f t="shared" si="38"/>
        <v>2001</v>
      </c>
      <c r="K1273" s="13">
        <f t="shared" ca="1" si="39"/>
        <v>16</v>
      </c>
      <c r="L1273">
        <v>2002</v>
      </c>
      <c r="N1273" s="20"/>
    </row>
    <row r="1274" spans="1:14" ht="22.5" customHeight="1" x14ac:dyDescent="0.25">
      <c r="A1274" s="17" t="s">
        <v>3001</v>
      </c>
      <c r="B1274" s="17">
        <v>36</v>
      </c>
      <c r="C1274" s="10">
        <v>10</v>
      </c>
      <c r="D1274" s="10" t="s">
        <v>1672</v>
      </c>
      <c r="E1274" s="11" t="s">
        <v>1701</v>
      </c>
      <c r="F1274" s="12" t="s">
        <v>1180</v>
      </c>
      <c r="G1274" s="38" t="s">
        <v>2997</v>
      </c>
      <c r="H1274" s="10" t="s">
        <v>8</v>
      </c>
      <c r="I1274" s="12" t="s">
        <v>2606</v>
      </c>
      <c r="J1274" s="9">
        <f t="shared" si="38"/>
        <v>2002</v>
      </c>
      <c r="K1274" s="13">
        <f t="shared" ca="1" si="39"/>
        <v>15</v>
      </c>
      <c r="L1274">
        <v>2002</v>
      </c>
      <c r="N1274" s="20"/>
    </row>
    <row r="1275" spans="1:14" ht="22.5" customHeight="1" x14ac:dyDescent="0.25">
      <c r="A1275" s="17" t="s">
        <v>3001</v>
      </c>
      <c r="B1275" s="17">
        <v>37</v>
      </c>
      <c r="C1275" s="10">
        <v>11</v>
      </c>
      <c r="D1275" s="10" t="s">
        <v>1673</v>
      </c>
      <c r="E1275" s="11" t="s">
        <v>1684</v>
      </c>
      <c r="F1275" s="12" t="s">
        <v>1373</v>
      </c>
      <c r="G1275" s="38" t="s">
        <v>2997</v>
      </c>
      <c r="H1275" s="10" t="s">
        <v>8</v>
      </c>
      <c r="I1275" s="12" t="s">
        <v>2751</v>
      </c>
      <c r="J1275" s="9">
        <f t="shared" si="38"/>
        <v>2001</v>
      </c>
      <c r="K1275" s="13">
        <f t="shared" ca="1" si="39"/>
        <v>16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38" t="s">
        <v>2997</v>
      </c>
      <c r="H1276" s="10" t="s">
        <v>8</v>
      </c>
      <c r="I1276" s="12" t="s">
        <v>2680</v>
      </c>
      <c r="J1276" s="9">
        <f t="shared" si="38"/>
        <v>2001</v>
      </c>
      <c r="K1276" s="13">
        <f t="shared" ca="1" si="39"/>
        <v>16</v>
      </c>
      <c r="L1276">
        <v>2001</v>
      </c>
      <c r="N1276" s="20"/>
    </row>
    <row r="1277" spans="1:14" ht="22.5" hidden="1" customHeight="1" x14ac:dyDescent="0.25">
      <c r="A1277" s="17"/>
      <c r="B1277" s="17">
        <v>61</v>
      </c>
      <c r="C1277" s="10">
        <v>10</v>
      </c>
      <c r="D1277" s="10" t="s">
        <v>1676</v>
      </c>
      <c r="E1277" s="11" t="s">
        <v>1694</v>
      </c>
      <c r="F1277" s="12" t="s">
        <v>1283</v>
      </c>
      <c r="G1277" s="38" t="s">
        <v>2997</v>
      </c>
      <c r="H1277" s="10" t="s">
        <v>8</v>
      </c>
      <c r="I1277" s="12" t="s">
        <v>2418</v>
      </c>
      <c r="J1277" s="9">
        <f t="shared" si="38"/>
        <v>2002</v>
      </c>
      <c r="K1277" s="13">
        <f t="shared" ca="1" si="39"/>
        <v>15</v>
      </c>
      <c r="L1277">
        <v>2002</v>
      </c>
      <c r="N1277" s="20"/>
    </row>
    <row r="1278" spans="1:14" ht="22.5" customHeight="1" x14ac:dyDescent="0.25">
      <c r="A1278" s="17" t="s">
        <v>3001</v>
      </c>
      <c r="B1278" s="17">
        <v>38</v>
      </c>
      <c r="C1278" s="10">
        <v>11</v>
      </c>
      <c r="D1278" s="10" t="s">
        <v>1673</v>
      </c>
      <c r="E1278" s="11" t="s">
        <v>1699</v>
      </c>
      <c r="F1278" s="12" t="s">
        <v>1388</v>
      </c>
      <c r="G1278" s="38" t="s">
        <v>2997</v>
      </c>
      <c r="H1278" s="10" t="s">
        <v>8</v>
      </c>
      <c r="I1278" s="12" t="s">
        <v>2763</v>
      </c>
      <c r="J1278" s="9">
        <f t="shared" si="38"/>
        <v>2001</v>
      </c>
      <c r="K1278" s="13">
        <f t="shared" ca="1" si="39"/>
        <v>16</v>
      </c>
      <c r="L1278">
        <v>2002</v>
      </c>
      <c r="N1278" s="20"/>
    </row>
    <row r="1279" spans="1:14" ht="22.5" customHeight="1" x14ac:dyDescent="0.25">
      <c r="A1279" s="17" t="s">
        <v>3001</v>
      </c>
      <c r="B1279" s="17">
        <v>39</v>
      </c>
      <c r="C1279" s="10">
        <v>9</v>
      </c>
      <c r="D1279" s="10" t="s">
        <v>1665</v>
      </c>
      <c r="E1279" s="11" t="s">
        <v>1689</v>
      </c>
      <c r="F1279" s="12" t="s">
        <v>978</v>
      </c>
      <c r="G1279" s="38" t="s">
        <v>2997</v>
      </c>
      <c r="H1279" s="10" t="s">
        <v>8</v>
      </c>
      <c r="I1279" s="12" t="s">
        <v>2454</v>
      </c>
      <c r="J1279" s="9">
        <f t="shared" si="38"/>
        <v>2001</v>
      </c>
      <c r="K1279" s="13">
        <f t="shared" ca="1" si="39"/>
        <v>16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38" t="s">
        <v>2997</v>
      </c>
      <c r="H1280" s="10" t="s">
        <v>8</v>
      </c>
      <c r="I1280" s="12" t="s">
        <v>2633</v>
      </c>
      <c r="J1280" s="9">
        <f t="shared" si="38"/>
        <v>2002</v>
      </c>
      <c r="K1280" s="13">
        <f t="shared" ca="1" si="39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38" t="s">
        <v>2997</v>
      </c>
      <c r="H1281" s="10" t="s">
        <v>9</v>
      </c>
      <c r="I1281" s="12" t="s">
        <v>2529</v>
      </c>
      <c r="J1281" s="9">
        <f t="shared" si="38"/>
        <v>2002</v>
      </c>
      <c r="K1281" s="13">
        <f t="shared" ca="1" si="39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38" t="s">
        <v>2997</v>
      </c>
      <c r="H1282" s="10" t="s">
        <v>9</v>
      </c>
      <c r="I1282" s="12" t="s">
        <v>2660</v>
      </c>
      <c r="J1282" s="9">
        <f t="shared" si="38"/>
        <v>2002</v>
      </c>
      <c r="K1282" s="13">
        <f t="shared" ca="1" si="39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38" t="s">
        <v>2997</v>
      </c>
      <c r="H1283" s="10" t="s">
        <v>9</v>
      </c>
      <c r="I1283" s="12" t="s">
        <v>2683</v>
      </c>
      <c r="J1283" s="9">
        <f t="shared" si="38"/>
        <v>2002</v>
      </c>
      <c r="K1283" s="13">
        <f t="shared" ca="1" si="39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38" t="s">
        <v>2997</v>
      </c>
      <c r="H1284" s="10" t="s">
        <v>9</v>
      </c>
      <c r="I1284" s="12" t="s">
        <v>2684</v>
      </c>
      <c r="J1284" s="9">
        <f t="shared" ref="J1284:J1347" si="40">YEAR(I1284)</f>
        <v>2002</v>
      </c>
      <c r="K1284" s="13">
        <f t="shared" ref="K1284:K1347" ca="1" si="41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38" t="s">
        <v>2997</v>
      </c>
      <c r="H1285" s="10" t="s">
        <v>9</v>
      </c>
      <c r="I1285" s="12" t="s">
        <v>2685</v>
      </c>
      <c r="J1285" s="9">
        <f t="shared" si="40"/>
        <v>2002</v>
      </c>
      <c r="K1285" s="13">
        <f t="shared" ca="1" si="41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38" t="s">
        <v>2997</v>
      </c>
      <c r="H1286" s="10" t="s">
        <v>9</v>
      </c>
      <c r="I1286" s="12" t="s">
        <v>2686</v>
      </c>
      <c r="J1286" s="9">
        <f t="shared" si="40"/>
        <v>2002</v>
      </c>
      <c r="K1286" s="13">
        <f t="shared" ca="1" si="41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38" t="s">
        <v>2997</v>
      </c>
      <c r="H1287" s="10" t="s">
        <v>8</v>
      </c>
      <c r="I1287" s="12" t="s">
        <v>2675</v>
      </c>
      <c r="J1287" s="9">
        <f t="shared" si="40"/>
        <v>2002</v>
      </c>
      <c r="K1287" s="13">
        <f t="shared" ca="1" si="41"/>
        <v>15</v>
      </c>
      <c r="L1287">
        <v>2002</v>
      </c>
      <c r="N1287" s="20"/>
    </row>
    <row r="1288" spans="1:14" ht="22.5" customHeight="1" x14ac:dyDescent="0.25">
      <c r="A1288" s="17" t="s">
        <v>3001</v>
      </c>
      <c r="B1288" s="17">
        <v>40</v>
      </c>
      <c r="C1288" s="10">
        <v>10</v>
      </c>
      <c r="D1288" s="10" t="s">
        <v>1676</v>
      </c>
      <c r="E1288" s="11" t="s">
        <v>1706</v>
      </c>
      <c r="F1288" s="12" t="s">
        <v>1294</v>
      </c>
      <c r="G1288" s="38" t="s">
        <v>2997</v>
      </c>
      <c r="H1288" s="10" t="s">
        <v>8</v>
      </c>
      <c r="I1288" s="12" t="s">
        <v>2687</v>
      </c>
      <c r="J1288" s="9">
        <f t="shared" si="40"/>
        <v>2002</v>
      </c>
      <c r="K1288" s="13">
        <f t="shared" ca="1" si="41"/>
        <v>15</v>
      </c>
      <c r="L1288">
        <v>2002</v>
      </c>
      <c r="N1288" s="20"/>
    </row>
    <row r="1289" spans="1:14" ht="22.5" customHeight="1" x14ac:dyDescent="0.25">
      <c r="A1289" s="17" t="s">
        <v>3001</v>
      </c>
      <c r="B1289" s="17">
        <v>41</v>
      </c>
      <c r="C1289" s="10">
        <v>10</v>
      </c>
      <c r="D1289" s="10" t="s">
        <v>1672</v>
      </c>
      <c r="E1289" s="11" t="s">
        <v>1699</v>
      </c>
      <c r="F1289" s="12" t="s">
        <v>1178</v>
      </c>
      <c r="G1289" s="38" t="s">
        <v>2997</v>
      </c>
      <c r="H1289" s="10" t="s">
        <v>8</v>
      </c>
      <c r="I1289" s="12" t="s">
        <v>2604</v>
      </c>
      <c r="J1289" s="9">
        <f t="shared" si="40"/>
        <v>2002</v>
      </c>
      <c r="K1289" s="13">
        <f t="shared" ca="1" si="41"/>
        <v>15</v>
      </c>
      <c r="L1289">
        <v>2001</v>
      </c>
      <c r="N1289" s="20"/>
    </row>
    <row r="1290" spans="1:14" ht="22.5" customHeight="1" x14ac:dyDescent="0.25">
      <c r="A1290" s="17" t="s">
        <v>3002</v>
      </c>
      <c r="B1290" s="17">
        <v>42</v>
      </c>
      <c r="C1290" s="10">
        <v>11</v>
      </c>
      <c r="D1290" s="10" t="s">
        <v>1672</v>
      </c>
      <c r="E1290" s="11" t="s">
        <v>1695</v>
      </c>
      <c r="F1290" s="12" t="s">
        <v>1358</v>
      </c>
      <c r="G1290" s="38" t="s">
        <v>2997</v>
      </c>
      <c r="H1290" s="10" t="s">
        <v>8</v>
      </c>
      <c r="I1290" s="12" t="s">
        <v>2736</v>
      </c>
      <c r="J1290" s="9">
        <f t="shared" si="40"/>
        <v>2001</v>
      </c>
      <c r="K1290" s="13">
        <f t="shared" ca="1" si="41"/>
        <v>16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38" t="s">
        <v>2997</v>
      </c>
      <c r="H1291" s="10" t="s">
        <v>9</v>
      </c>
      <c r="I1291" s="12" t="s">
        <v>2690</v>
      </c>
      <c r="J1291" s="9">
        <f t="shared" si="40"/>
        <v>2002</v>
      </c>
      <c r="K1291" s="13">
        <f t="shared" ca="1" si="41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38" t="s">
        <v>2997</v>
      </c>
      <c r="H1292" s="10" t="s">
        <v>9</v>
      </c>
      <c r="I1292" s="12" t="s">
        <v>2691</v>
      </c>
      <c r="J1292" s="9">
        <f t="shared" si="40"/>
        <v>2001</v>
      </c>
      <c r="K1292" s="13">
        <f t="shared" ca="1" si="41"/>
        <v>16</v>
      </c>
      <c r="L1292">
        <v>2001</v>
      </c>
      <c r="N1292" s="20"/>
    </row>
    <row r="1293" spans="1:14" ht="22.5" customHeight="1" x14ac:dyDescent="0.25">
      <c r="A1293" s="17" t="s">
        <v>3001</v>
      </c>
      <c r="B1293" s="17">
        <v>43</v>
      </c>
      <c r="C1293" s="10">
        <v>11</v>
      </c>
      <c r="D1293" s="10" t="s">
        <v>1673</v>
      </c>
      <c r="E1293" s="11" t="s">
        <v>1696</v>
      </c>
      <c r="F1293" s="12" t="s">
        <v>1385</v>
      </c>
      <c r="G1293" s="38" t="s">
        <v>2997</v>
      </c>
      <c r="H1293" s="10" t="s">
        <v>8</v>
      </c>
      <c r="I1293" s="12" t="s">
        <v>2760</v>
      </c>
      <c r="J1293" s="9">
        <f t="shared" si="40"/>
        <v>2001</v>
      </c>
      <c r="K1293" s="13">
        <f t="shared" ca="1" si="41"/>
        <v>16</v>
      </c>
      <c r="L1293">
        <v>2002</v>
      </c>
      <c r="N1293" s="20"/>
    </row>
    <row r="1294" spans="1:14" ht="22.5" customHeight="1" x14ac:dyDescent="0.25">
      <c r="A1294" s="17" t="s">
        <v>3001</v>
      </c>
      <c r="B1294" s="17">
        <v>44</v>
      </c>
      <c r="C1294" s="10">
        <v>10</v>
      </c>
      <c r="D1294" s="10" t="s">
        <v>1673</v>
      </c>
      <c r="E1294" s="11" t="s">
        <v>1693</v>
      </c>
      <c r="F1294" s="12" t="s">
        <v>1200</v>
      </c>
      <c r="G1294" s="38" t="s">
        <v>2997</v>
      </c>
      <c r="H1294" s="10" t="s">
        <v>8</v>
      </c>
      <c r="I1294" s="12" t="s">
        <v>2623</v>
      </c>
      <c r="J1294" s="9">
        <f t="shared" si="40"/>
        <v>2002</v>
      </c>
      <c r="K1294" s="13">
        <f t="shared" ca="1" si="41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38" t="s">
        <v>2997</v>
      </c>
      <c r="H1295" s="10" t="s">
        <v>9</v>
      </c>
      <c r="I1295" s="12" t="s">
        <v>2693</v>
      </c>
      <c r="J1295" s="9">
        <f t="shared" si="40"/>
        <v>2002</v>
      </c>
      <c r="K1295" s="13">
        <f t="shared" ca="1" si="41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38" t="s">
        <v>2997</v>
      </c>
      <c r="H1296" s="10" t="s">
        <v>9</v>
      </c>
      <c r="I1296" s="12" t="s">
        <v>2694</v>
      </c>
      <c r="J1296" s="9">
        <f t="shared" si="40"/>
        <v>2002</v>
      </c>
      <c r="K1296" s="13">
        <f t="shared" ca="1" si="41"/>
        <v>15</v>
      </c>
      <c r="L1296">
        <v>2002</v>
      </c>
      <c r="N1296" s="20"/>
    </row>
    <row r="1297" spans="1:14" ht="22.5" customHeight="1" x14ac:dyDescent="0.25">
      <c r="A1297" s="17" t="s">
        <v>3001</v>
      </c>
      <c r="B1297" s="17">
        <v>45</v>
      </c>
      <c r="C1297" s="10">
        <v>10</v>
      </c>
      <c r="D1297" s="10" t="s">
        <v>1672</v>
      </c>
      <c r="E1297" s="11" t="s">
        <v>1683</v>
      </c>
      <c r="F1297" s="12" t="s">
        <v>1164</v>
      </c>
      <c r="G1297" s="38" t="s">
        <v>2997</v>
      </c>
      <c r="H1297" s="10" t="s">
        <v>8</v>
      </c>
      <c r="I1297" s="12" t="s">
        <v>2592</v>
      </c>
      <c r="J1297" s="9">
        <f t="shared" si="40"/>
        <v>2002</v>
      </c>
      <c r="K1297" s="13">
        <f t="shared" ca="1" si="41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38" t="s">
        <v>2997</v>
      </c>
      <c r="H1298" s="10" t="s">
        <v>9</v>
      </c>
      <c r="I1298" s="12" t="s">
        <v>2695</v>
      </c>
      <c r="J1298" s="9">
        <f t="shared" si="40"/>
        <v>2002</v>
      </c>
      <c r="K1298" s="13">
        <f t="shared" ca="1" si="41"/>
        <v>15</v>
      </c>
      <c r="L1298">
        <v>2002</v>
      </c>
      <c r="N1298" s="20"/>
    </row>
    <row r="1299" spans="1:14" ht="22.5" customHeight="1" x14ac:dyDescent="0.25">
      <c r="A1299" s="17" t="s">
        <v>3001</v>
      </c>
      <c r="B1299" s="17">
        <v>46</v>
      </c>
      <c r="C1299" s="10">
        <v>10</v>
      </c>
      <c r="D1299" s="10" t="s">
        <v>1672</v>
      </c>
      <c r="E1299" s="11" t="s">
        <v>1686</v>
      </c>
      <c r="F1299" s="12" t="s">
        <v>1166</v>
      </c>
      <c r="G1299" s="38" t="s">
        <v>2997</v>
      </c>
      <c r="H1299" s="10" t="s">
        <v>8</v>
      </c>
      <c r="I1299" s="12" t="s">
        <v>2594</v>
      </c>
      <c r="J1299" s="9">
        <f t="shared" si="40"/>
        <v>2002</v>
      </c>
      <c r="K1299" s="13">
        <f t="shared" ca="1" si="41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38" t="s">
        <v>2997</v>
      </c>
      <c r="H1300" s="10" t="s">
        <v>9</v>
      </c>
      <c r="I1300" s="12" t="s">
        <v>2697</v>
      </c>
      <c r="J1300" s="9">
        <f t="shared" si="40"/>
        <v>2002</v>
      </c>
      <c r="K1300" s="13">
        <f t="shared" ca="1" si="41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38" t="s">
        <v>2997</v>
      </c>
      <c r="H1301" s="10" t="s">
        <v>9</v>
      </c>
      <c r="I1301" s="12" t="s">
        <v>2556</v>
      </c>
      <c r="J1301" s="9">
        <f t="shared" si="40"/>
        <v>2002</v>
      </c>
      <c r="K1301" s="13">
        <f t="shared" ca="1" si="41"/>
        <v>15</v>
      </c>
      <c r="L1301">
        <v>2002</v>
      </c>
      <c r="N1301" s="20"/>
    </row>
    <row r="1302" spans="1:14" ht="22.5" customHeight="1" x14ac:dyDescent="0.25">
      <c r="A1302" s="17" t="s">
        <v>3001</v>
      </c>
      <c r="B1302" s="17">
        <v>47</v>
      </c>
      <c r="C1302" s="10">
        <v>10</v>
      </c>
      <c r="D1302" s="10" t="s">
        <v>1676</v>
      </c>
      <c r="E1302" s="11" t="s">
        <v>1690</v>
      </c>
      <c r="F1302" s="12" t="s">
        <v>1279</v>
      </c>
      <c r="G1302" s="38" t="s">
        <v>2997</v>
      </c>
      <c r="H1302" s="10" t="s">
        <v>8</v>
      </c>
      <c r="I1302" s="12" t="s">
        <v>2556</v>
      </c>
      <c r="J1302" s="9">
        <f t="shared" si="40"/>
        <v>2002</v>
      </c>
      <c r="K1302" s="13">
        <f t="shared" ca="1" si="41"/>
        <v>15</v>
      </c>
      <c r="L1302">
        <v>2002</v>
      </c>
      <c r="N1302" s="20"/>
    </row>
    <row r="1303" spans="1:14" ht="22.5" customHeight="1" x14ac:dyDescent="0.25">
      <c r="A1303" s="17" t="s">
        <v>3002</v>
      </c>
      <c r="B1303" s="17">
        <v>48</v>
      </c>
      <c r="C1303" s="10">
        <v>9</v>
      </c>
      <c r="D1303" s="10" t="s">
        <v>1666</v>
      </c>
      <c r="E1303" s="11" t="s">
        <v>1699</v>
      </c>
      <c r="F1303" s="12" t="s">
        <v>1016</v>
      </c>
      <c r="G1303" s="38" t="s">
        <v>2997</v>
      </c>
      <c r="H1303" s="10" t="s">
        <v>8</v>
      </c>
      <c r="I1303" s="12" t="s">
        <v>2486</v>
      </c>
      <c r="J1303" s="9">
        <f t="shared" si="40"/>
        <v>2002</v>
      </c>
      <c r="K1303" s="13">
        <f t="shared" ca="1" si="41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38" t="s">
        <v>2997</v>
      </c>
      <c r="H1304" s="10" t="s">
        <v>9</v>
      </c>
      <c r="I1304" s="12" t="s">
        <v>2699</v>
      </c>
      <c r="J1304" s="9">
        <f t="shared" si="40"/>
        <v>2002</v>
      </c>
      <c r="K1304" s="13">
        <f t="shared" ca="1" si="41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38" t="s">
        <v>2997</v>
      </c>
      <c r="H1305" s="10" t="s">
        <v>9</v>
      </c>
      <c r="I1305" s="12" t="s">
        <v>2700</v>
      </c>
      <c r="J1305" s="9">
        <f t="shared" si="40"/>
        <v>2000</v>
      </c>
      <c r="K1305" s="13">
        <f t="shared" ca="1" si="41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38" t="s">
        <v>2997</v>
      </c>
      <c r="H1306" s="10" t="s">
        <v>9</v>
      </c>
      <c r="I1306" s="12" t="s">
        <v>2701</v>
      </c>
      <c r="J1306" s="9">
        <f t="shared" si="40"/>
        <v>2002</v>
      </c>
      <c r="K1306" s="13">
        <f t="shared" ca="1" si="41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38" t="s">
        <v>2997</v>
      </c>
      <c r="H1307" s="10" t="s">
        <v>9</v>
      </c>
      <c r="I1307" s="12" t="s">
        <v>2647</v>
      </c>
      <c r="J1307" s="9">
        <f t="shared" si="40"/>
        <v>2002</v>
      </c>
      <c r="K1307" s="13">
        <f t="shared" ca="1" si="41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38" t="s">
        <v>2997</v>
      </c>
      <c r="H1308" s="10" t="s">
        <v>9</v>
      </c>
      <c r="I1308" s="12" t="s">
        <v>2702</v>
      </c>
      <c r="J1308" s="9">
        <f t="shared" si="40"/>
        <v>2002</v>
      </c>
      <c r="K1308" s="13">
        <f t="shared" ca="1" si="41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38" t="s">
        <v>2997</v>
      </c>
      <c r="H1309" s="10" t="s">
        <v>9</v>
      </c>
      <c r="I1309" s="12" t="s">
        <v>2620</v>
      </c>
      <c r="J1309" s="9">
        <f t="shared" si="40"/>
        <v>2002</v>
      </c>
      <c r="K1309" s="13">
        <f t="shared" ca="1" si="41"/>
        <v>15</v>
      </c>
      <c r="L1309">
        <v>2002</v>
      </c>
      <c r="N1309" s="20"/>
    </row>
    <row r="1310" spans="1:14" ht="22.5" customHeight="1" x14ac:dyDescent="0.25">
      <c r="A1310" s="17" t="s">
        <v>3001</v>
      </c>
      <c r="B1310" s="17">
        <v>49</v>
      </c>
      <c r="C1310" s="10">
        <v>9</v>
      </c>
      <c r="D1310" s="10" t="s">
        <v>1669</v>
      </c>
      <c r="E1310" s="11" t="s">
        <v>1705</v>
      </c>
      <c r="F1310" s="12" t="s">
        <v>1105</v>
      </c>
      <c r="G1310" s="38" t="s">
        <v>2997</v>
      </c>
      <c r="H1310" s="10" t="s">
        <v>8</v>
      </c>
      <c r="I1310" s="12" t="s">
        <v>2549</v>
      </c>
      <c r="J1310" s="9">
        <f t="shared" si="40"/>
        <v>2001</v>
      </c>
      <c r="K1310" s="13">
        <f t="shared" ca="1" si="41"/>
        <v>16</v>
      </c>
      <c r="L1310">
        <v>2002</v>
      </c>
      <c r="N1310" s="20"/>
    </row>
    <row r="1311" spans="1:14" ht="22.5" customHeight="1" x14ac:dyDescent="0.25">
      <c r="A1311" s="17" t="s">
        <v>3001</v>
      </c>
      <c r="B1311" s="17">
        <v>50</v>
      </c>
      <c r="C1311" s="10">
        <v>9</v>
      </c>
      <c r="D1311" s="10" t="s">
        <v>1669</v>
      </c>
      <c r="E1311" s="11" t="s">
        <v>1683</v>
      </c>
      <c r="F1311" s="12" t="s">
        <v>1083</v>
      </c>
      <c r="G1311" s="38" t="s">
        <v>2997</v>
      </c>
      <c r="H1311" s="10" t="s">
        <v>8</v>
      </c>
      <c r="I1311" s="12" t="s">
        <v>2534</v>
      </c>
      <c r="J1311" s="9">
        <f t="shared" si="40"/>
        <v>2002</v>
      </c>
      <c r="K1311" s="13">
        <f t="shared" ca="1" si="41"/>
        <v>15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38" t="s">
        <v>2997</v>
      </c>
      <c r="H1312" s="10" t="s">
        <v>8</v>
      </c>
      <c r="I1312" s="12" t="s">
        <v>2705</v>
      </c>
      <c r="J1312" s="9">
        <f t="shared" si="40"/>
        <v>2002</v>
      </c>
      <c r="K1312" s="13">
        <f t="shared" ca="1" si="41"/>
        <v>15</v>
      </c>
      <c r="L1312">
        <v>2002</v>
      </c>
      <c r="N1312" s="20"/>
    </row>
    <row r="1313" spans="1:14" ht="22.5" customHeight="1" x14ac:dyDescent="0.25">
      <c r="A1313" s="17" t="s">
        <v>3001</v>
      </c>
      <c r="B1313" s="17">
        <v>51</v>
      </c>
      <c r="C1313" s="10">
        <v>10</v>
      </c>
      <c r="D1313" s="10" t="s">
        <v>1672</v>
      </c>
      <c r="E1313" s="11" t="s">
        <v>1697</v>
      </c>
      <c r="F1313" s="12" t="s">
        <v>1176</v>
      </c>
      <c r="G1313" s="38" t="s">
        <v>2997</v>
      </c>
      <c r="H1313" s="10" t="s">
        <v>8</v>
      </c>
      <c r="I1313" s="12" t="s">
        <v>2602</v>
      </c>
      <c r="J1313" s="9">
        <f t="shared" si="40"/>
        <v>2002</v>
      </c>
      <c r="K1313" s="13">
        <f t="shared" ca="1" si="41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38" t="s">
        <v>2996</v>
      </c>
      <c r="H1314" s="10" t="s">
        <v>8</v>
      </c>
      <c r="I1314" s="12" t="s">
        <v>2707</v>
      </c>
      <c r="J1314" s="9">
        <f t="shared" si="40"/>
        <v>1999</v>
      </c>
      <c r="K1314" s="13">
        <f t="shared" ca="1" si="41"/>
        <v>18</v>
      </c>
      <c r="L1314">
        <v>1999</v>
      </c>
      <c r="N1314" s="20"/>
    </row>
    <row r="1315" spans="1:14" ht="22.5" customHeight="1" x14ac:dyDescent="0.25">
      <c r="A1315" s="17" t="s">
        <v>3001</v>
      </c>
      <c r="B1315" s="17">
        <v>52</v>
      </c>
      <c r="C1315" s="10">
        <v>11</v>
      </c>
      <c r="D1315" s="10" t="s">
        <v>1674</v>
      </c>
      <c r="E1315" s="11" t="s">
        <v>1682</v>
      </c>
      <c r="F1315" s="12" t="s">
        <v>1391</v>
      </c>
      <c r="G1315" s="38" t="s">
        <v>2997</v>
      </c>
      <c r="H1315" s="10" t="s">
        <v>8</v>
      </c>
      <c r="I1315" s="12" t="s">
        <v>2765</v>
      </c>
      <c r="J1315" s="9">
        <f t="shared" si="40"/>
        <v>2001</v>
      </c>
      <c r="K1315" s="13">
        <f t="shared" ca="1" si="41"/>
        <v>16</v>
      </c>
      <c r="L1315">
        <v>2002</v>
      </c>
      <c r="N1315" s="20"/>
    </row>
    <row r="1316" spans="1:14" ht="22.5" customHeight="1" x14ac:dyDescent="0.25">
      <c r="A1316" s="17" t="s">
        <v>3001</v>
      </c>
      <c r="B1316" s="17">
        <v>53</v>
      </c>
      <c r="C1316" s="10">
        <v>10</v>
      </c>
      <c r="D1316" s="10" t="s">
        <v>1676</v>
      </c>
      <c r="E1316" s="11" t="s">
        <v>1691</v>
      </c>
      <c r="F1316" s="12" t="s">
        <v>1280</v>
      </c>
      <c r="G1316" s="38" t="s">
        <v>2997</v>
      </c>
      <c r="H1316" s="10" t="s">
        <v>8</v>
      </c>
      <c r="I1316" s="12" t="s">
        <v>2679</v>
      </c>
      <c r="J1316" s="9">
        <f t="shared" si="40"/>
        <v>2002</v>
      </c>
      <c r="K1316" s="13">
        <f t="shared" ca="1" si="41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38" t="s">
        <v>2997</v>
      </c>
      <c r="H1317" s="10" t="s">
        <v>9</v>
      </c>
      <c r="I1317" s="12" t="s">
        <v>2604</v>
      </c>
      <c r="J1317" s="9">
        <f t="shared" si="40"/>
        <v>2002</v>
      </c>
      <c r="K1317" s="13">
        <f t="shared" ca="1" si="41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38" t="s">
        <v>2997</v>
      </c>
      <c r="H1318" s="10" t="s">
        <v>9</v>
      </c>
      <c r="I1318" s="12" t="s">
        <v>2687</v>
      </c>
      <c r="J1318" s="9">
        <f t="shared" si="40"/>
        <v>2002</v>
      </c>
      <c r="K1318" s="13">
        <f t="shared" ca="1" si="41"/>
        <v>15</v>
      </c>
      <c r="L1318">
        <v>2002</v>
      </c>
      <c r="N1318" s="20"/>
    </row>
    <row r="1319" spans="1:14" ht="22.5" customHeight="1" x14ac:dyDescent="0.25">
      <c r="A1319" s="17" t="s">
        <v>3002</v>
      </c>
      <c r="B1319" s="17">
        <v>54</v>
      </c>
      <c r="C1319" s="10">
        <v>10</v>
      </c>
      <c r="D1319" s="10" t="s">
        <v>1676</v>
      </c>
      <c r="E1319" s="11" t="s">
        <v>1707</v>
      </c>
      <c r="F1319" s="12" t="s">
        <v>1295</v>
      </c>
      <c r="G1319" s="38" t="s">
        <v>2997</v>
      </c>
      <c r="H1319" s="10" t="s">
        <v>8</v>
      </c>
      <c r="I1319" s="12" t="s">
        <v>2688</v>
      </c>
      <c r="J1319" s="9">
        <f t="shared" si="40"/>
        <v>2001</v>
      </c>
      <c r="K1319" s="13">
        <f t="shared" ca="1" si="41"/>
        <v>16</v>
      </c>
      <c r="L1319">
        <v>2001</v>
      </c>
      <c r="N1319" s="20"/>
    </row>
    <row r="1320" spans="1:14" ht="22.5" customHeight="1" x14ac:dyDescent="0.25">
      <c r="A1320" s="17" t="s">
        <v>3001</v>
      </c>
      <c r="B1320" s="17">
        <v>55</v>
      </c>
      <c r="C1320" s="10">
        <v>10</v>
      </c>
      <c r="D1320" s="10" t="s">
        <v>1676</v>
      </c>
      <c r="E1320" s="11" t="s">
        <v>1708</v>
      </c>
      <c r="F1320" s="12" t="s">
        <v>1296</v>
      </c>
      <c r="G1320" s="38" t="s">
        <v>2997</v>
      </c>
      <c r="H1320" s="10" t="s">
        <v>8</v>
      </c>
      <c r="I1320" s="12" t="s">
        <v>2689</v>
      </c>
      <c r="J1320" s="9">
        <f t="shared" si="40"/>
        <v>2002</v>
      </c>
      <c r="K1320" s="13">
        <f t="shared" ca="1" si="41"/>
        <v>15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38" t="s">
        <v>2997</v>
      </c>
      <c r="H1321" s="10" t="s">
        <v>9</v>
      </c>
      <c r="I1321" s="12" t="s">
        <v>2710</v>
      </c>
      <c r="J1321" s="9">
        <f t="shared" si="40"/>
        <v>2002</v>
      </c>
      <c r="K1321" s="13">
        <f t="shared" ca="1" si="41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38" t="s">
        <v>2997</v>
      </c>
      <c r="H1322" s="10" t="s">
        <v>8</v>
      </c>
      <c r="I1322" s="12" t="s">
        <v>2711</v>
      </c>
      <c r="J1322" s="9">
        <f t="shared" si="40"/>
        <v>2002</v>
      </c>
      <c r="K1322" s="13">
        <f t="shared" ca="1" si="41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38" t="s">
        <v>2997</v>
      </c>
      <c r="H1323" s="10" t="s">
        <v>8</v>
      </c>
      <c r="I1323" s="12" t="s">
        <v>2712</v>
      </c>
      <c r="J1323" s="9">
        <f t="shared" si="40"/>
        <v>2000</v>
      </c>
      <c r="K1323" s="13">
        <f t="shared" ca="1" si="41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38" t="s">
        <v>2997</v>
      </c>
      <c r="H1324" s="10" t="s">
        <v>9</v>
      </c>
      <c r="I1324" s="12" t="s">
        <v>2713</v>
      </c>
      <c r="J1324" s="9">
        <f t="shared" si="40"/>
        <v>2002</v>
      </c>
      <c r="K1324" s="13">
        <f t="shared" ca="1" si="41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38" t="s">
        <v>2997</v>
      </c>
      <c r="H1325" s="10" t="s">
        <v>9</v>
      </c>
      <c r="I1325" s="12" t="s">
        <v>2714</v>
      </c>
      <c r="J1325" s="9">
        <f t="shared" si="40"/>
        <v>2002</v>
      </c>
      <c r="K1325" s="13">
        <f t="shared" ca="1" si="41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38" t="s">
        <v>2997</v>
      </c>
      <c r="H1326" s="10" t="s">
        <v>8</v>
      </c>
      <c r="I1326" s="12" t="s">
        <v>2715</v>
      </c>
      <c r="J1326" s="9">
        <f t="shared" si="40"/>
        <v>2002</v>
      </c>
      <c r="K1326" s="13">
        <f t="shared" ca="1" si="41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38" t="s">
        <v>2997</v>
      </c>
      <c r="H1327" s="10" t="s">
        <v>8</v>
      </c>
      <c r="I1327" s="12" t="s">
        <v>2716</v>
      </c>
      <c r="J1327" s="9">
        <f t="shared" si="40"/>
        <v>2002</v>
      </c>
      <c r="K1327" s="13">
        <f t="shared" ca="1" si="41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38" t="s">
        <v>2997</v>
      </c>
      <c r="H1328" s="10" t="s">
        <v>9</v>
      </c>
      <c r="I1328" s="12" t="s">
        <v>2717</v>
      </c>
      <c r="J1328" s="9">
        <f t="shared" si="40"/>
        <v>2002</v>
      </c>
      <c r="K1328" s="13">
        <f t="shared" ca="1" si="41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38" t="s">
        <v>2997</v>
      </c>
      <c r="H1329" s="10" t="s">
        <v>9</v>
      </c>
      <c r="I1329" s="12" t="s">
        <v>2561</v>
      </c>
      <c r="J1329" s="9">
        <f t="shared" si="40"/>
        <v>2002</v>
      </c>
      <c r="K1329" s="13">
        <f t="shared" ca="1" si="41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38" t="s">
        <v>2997</v>
      </c>
      <c r="H1330" s="10" t="s">
        <v>8</v>
      </c>
      <c r="I1330" s="12" t="s">
        <v>2718</v>
      </c>
      <c r="J1330" s="9">
        <f t="shared" si="40"/>
        <v>2002</v>
      </c>
      <c r="K1330" s="13">
        <f t="shared" ca="1" si="41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38" t="s">
        <v>2997</v>
      </c>
      <c r="H1331" s="10" t="s">
        <v>9</v>
      </c>
      <c r="I1331" s="12" t="s">
        <v>2598</v>
      </c>
      <c r="J1331" s="9">
        <f t="shared" si="40"/>
        <v>2002</v>
      </c>
      <c r="K1331" s="13">
        <f t="shared" ca="1" si="41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38" t="s">
        <v>2997</v>
      </c>
      <c r="H1332" s="10" t="s">
        <v>9</v>
      </c>
      <c r="I1332" s="12" t="s">
        <v>2719</v>
      </c>
      <c r="J1332" s="9">
        <f t="shared" si="40"/>
        <v>2001</v>
      </c>
      <c r="K1332" s="13">
        <f t="shared" ca="1" si="41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38" t="s">
        <v>2997</v>
      </c>
      <c r="H1333" s="10" t="s">
        <v>9</v>
      </c>
      <c r="I1333" s="12" t="s">
        <v>2720</v>
      </c>
      <c r="J1333" s="9">
        <f t="shared" si="40"/>
        <v>2000</v>
      </c>
      <c r="K1333" s="13">
        <f t="shared" ca="1" si="41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38" t="s">
        <v>2997</v>
      </c>
      <c r="H1334" s="10" t="s">
        <v>8</v>
      </c>
      <c r="I1334" s="12" t="s">
        <v>2721</v>
      </c>
      <c r="J1334" s="9">
        <f t="shared" si="40"/>
        <v>2001</v>
      </c>
      <c r="K1334" s="13">
        <f t="shared" ca="1" si="41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38" t="s">
        <v>2997</v>
      </c>
      <c r="H1335" s="10" t="s">
        <v>9</v>
      </c>
      <c r="I1335" s="12" t="s">
        <v>2722</v>
      </c>
      <c r="J1335" s="9">
        <f t="shared" si="40"/>
        <v>2002</v>
      </c>
      <c r="K1335" s="13">
        <f t="shared" ca="1" si="41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38" t="s">
        <v>2997</v>
      </c>
      <c r="H1336" s="10" t="s">
        <v>8</v>
      </c>
      <c r="I1336" s="12" t="s">
        <v>2723</v>
      </c>
      <c r="J1336" s="9">
        <f t="shared" si="40"/>
        <v>2002</v>
      </c>
      <c r="K1336" s="13">
        <f t="shared" ca="1" si="41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38" t="s">
        <v>2997</v>
      </c>
      <c r="H1337" s="10" t="s">
        <v>9</v>
      </c>
      <c r="I1337" s="12" t="s">
        <v>2704</v>
      </c>
      <c r="J1337" s="9">
        <f t="shared" si="40"/>
        <v>2001</v>
      </c>
      <c r="K1337" s="13">
        <f t="shared" ca="1" si="41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38" t="s">
        <v>2997</v>
      </c>
      <c r="H1338" s="10" t="s">
        <v>9</v>
      </c>
      <c r="I1338" s="12" t="s">
        <v>2724</v>
      </c>
      <c r="J1338" s="9">
        <f t="shared" si="40"/>
        <v>2000</v>
      </c>
      <c r="K1338" s="13">
        <f t="shared" ca="1" si="41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38" t="s">
        <v>2997</v>
      </c>
      <c r="H1339" s="10" t="s">
        <v>8</v>
      </c>
      <c r="I1339" s="12" t="s">
        <v>2725</v>
      </c>
      <c r="J1339" s="9">
        <f t="shared" si="40"/>
        <v>2002</v>
      </c>
      <c r="K1339" s="13">
        <f t="shared" ca="1" si="41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38" t="s">
        <v>2997</v>
      </c>
      <c r="H1340" s="10" t="s">
        <v>9</v>
      </c>
      <c r="I1340" s="12" t="s">
        <v>2726</v>
      </c>
      <c r="J1340" s="9">
        <f t="shared" si="40"/>
        <v>2000</v>
      </c>
      <c r="K1340" s="13">
        <f t="shared" ca="1" si="41"/>
        <v>17</v>
      </c>
      <c r="L1340">
        <v>2000</v>
      </c>
      <c r="N1340" s="20"/>
    </row>
    <row r="1341" spans="1:14" ht="22.5" customHeight="1" x14ac:dyDescent="0.25">
      <c r="A1341" s="17" t="s">
        <v>3001</v>
      </c>
      <c r="B1341" s="17">
        <v>56</v>
      </c>
      <c r="C1341" s="10">
        <v>10</v>
      </c>
      <c r="D1341" s="10" t="s">
        <v>1674</v>
      </c>
      <c r="E1341" s="11" t="s">
        <v>1683</v>
      </c>
      <c r="F1341" s="12" t="s">
        <v>1219</v>
      </c>
      <c r="G1341" s="38" t="s">
        <v>2997</v>
      </c>
      <c r="H1341" s="10" t="s">
        <v>8</v>
      </c>
      <c r="I1341" s="12" t="s">
        <v>2637</v>
      </c>
      <c r="J1341" s="9">
        <f t="shared" si="40"/>
        <v>2002</v>
      </c>
      <c r="K1341" s="13">
        <f t="shared" ca="1" si="41"/>
        <v>15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38" t="s">
        <v>2997</v>
      </c>
      <c r="H1342" s="10" t="s">
        <v>8</v>
      </c>
      <c r="I1342" s="12" t="s">
        <v>2728</v>
      </c>
      <c r="J1342" s="9">
        <f t="shared" si="40"/>
        <v>2001</v>
      </c>
      <c r="K1342" s="13">
        <f t="shared" ca="1" si="41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38" t="s">
        <v>2997</v>
      </c>
      <c r="H1343" s="10" t="s">
        <v>9</v>
      </c>
      <c r="I1343" s="12" t="s">
        <v>2729</v>
      </c>
      <c r="J1343" s="9">
        <f t="shared" si="40"/>
        <v>2001</v>
      </c>
      <c r="K1343" s="13">
        <f t="shared" ca="1" si="41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38" t="s">
        <v>2997</v>
      </c>
      <c r="H1344" s="10" t="s">
        <v>9</v>
      </c>
      <c r="I1344" s="12" t="s">
        <v>2730</v>
      </c>
      <c r="J1344" s="9">
        <f t="shared" si="40"/>
        <v>2001</v>
      </c>
      <c r="K1344" s="13">
        <f t="shared" ca="1" si="41"/>
        <v>16</v>
      </c>
      <c r="L1344">
        <v>2001</v>
      </c>
      <c r="N1344" s="20"/>
    </row>
    <row r="1345" spans="1:14" ht="22.5" customHeight="1" x14ac:dyDescent="0.25">
      <c r="A1345" s="17" t="s">
        <v>3001</v>
      </c>
      <c r="B1345" s="17">
        <v>57</v>
      </c>
      <c r="C1345" s="10">
        <v>10</v>
      </c>
      <c r="D1345" s="10" t="s">
        <v>1677</v>
      </c>
      <c r="E1345" s="11" t="s">
        <v>1687</v>
      </c>
      <c r="F1345" s="12" t="s">
        <v>1303</v>
      </c>
      <c r="G1345" s="38" t="s">
        <v>2997</v>
      </c>
      <c r="H1345" s="10" t="s">
        <v>8</v>
      </c>
      <c r="I1345" s="12" t="s">
        <v>2609</v>
      </c>
      <c r="J1345" s="9">
        <f t="shared" si="40"/>
        <v>2002</v>
      </c>
      <c r="K1345" s="13">
        <f t="shared" ca="1" si="41"/>
        <v>15</v>
      </c>
      <c r="L1345">
        <v>2000</v>
      </c>
      <c r="N1345" s="20"/>
    </row>
    <row r="1346" spans="1:14" ht="22.5" customHeight="1" x14ac:dyDescent="0.25">
      <c r="A1346" s="17" t="s">
        <v>3001</v>
      </c>
      <c r="B1346" s="17">
        <v>58</v>
      </c>
      <c r="C1346" s="10">
        <v>10</v>
      </c>
      <c r="D1346" s="10" t="s">
        <v>1676</v>
      </c>
      <c r="E1346" s="11" t="s">
        <v>1692</v>
      </c>
      <c r="F1346" s="12" t="s">
        <v>1281</v>
      </c>
      <c r="G1346" s="38" t="s">
        <v>2997</v>
      </c>
      <c r="H1346" s="10" t="s">
        <v>8</v>
      </c>
      <c r="I1346" s="12" t="s">
        <v>2607</v>
      </c>
      <c r="J1346" s="9">
        <f t="shared" si="40"/>
        <v>2002</v>
      </c>
      <c r="K1346" s="13">
        <f t="shared" ca="1" si="41"/>
        <v>15</v>
      </c>
      <c r="L1346">
        <v>2001</v>
      </c>
      <c r="N1346" s="20"/>
    </row>
    <row r="1347" spans="1:14" ht="22.5" customHeight="1" x14ac:dyDescent="0.25">
      <c r="A1347" s="17" t="s">
        <v>3001</v>
      </c>
      <c r="B1347" s="17">
        <v>59</v>
      </c>
      <c r="C1347" s="10">
        <v>10</v>
      </c>
      <c r="D1347" s="10" t="s">
        <v>1674</v>
      </c>
      <c r="E1347" s="11" t="s">
        <v>1693</v>
      </c>
      <c r="F1347" s="12" t="s">
        <v>1227</v>
      </c>
      <c r="G1347" s="38" t="s">
        <v>2997</v>
      </c>
      <c r="H1347" s="10" t="s">
        <v>8</v>
      </c>
      <c r="I1347" s="12" t="s">
        <v>2644</v>
      </c>
      <c r="J1347" s="9">
        <f t="shared" si="40"/>
        <v>2002</v>
      </c>
      <c r="K1347" s="13">
        <f t="shared" ca="1" si="41"/>
        <v>15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38" t="s">
        <v>2997</v>
      </c>
      <c r="H1348" s="10" t="s">
        <v>9</v>
      </c>
      <c r="I1348" s="12" t="s">
        <v>2730</v>
      </c>
      <c r="J1348" s="9">
        <f t="shared" ref="J1348:J1411" si="42">YEAR(I1348)</f>
        <v>2001</v>
      </c>
      <c r="K1348" s="13">
        <f t="shared" ref="K1348:K1412" ca="1" si="43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38" t="s">
        <v>2997</v>
      </c>
      <c r="H1349" s="10" t="s">
        <v>9</v>
      </c>
      <c r="I1349" s="12" t="s">
        <v>2733</v>
      </c>
      <c r="J1349" s="9">
        <f t="shared" si="42"/>
        <v>2001</v>
      </c>
      <c r="K1349" s="13">
        <f t="shared" ca="1" si="43"/>
        <v>16</v>
      </c>
      <c r="L1349">
        <v>2001</v>
      </c>
      <c r="N1349" s="20"/>
    </row>
    <row r="1350" spans="1:14" ht="22.5" customHeight="1" x14ac:dyDescent="0.25">
      <c r="A1350" s="17" t="s">
        <v>3001</v>
      </c>
      <c r="B1350" s="17">
        <v>60</v>
      </c>
      <c r="C1350" s="10">
        <v>11</v>
      </c>
      <c r="D1350" s="10" t="s">
        <v>1677</v>
      </c>
      <c r="E1350" s="11" t="s">
        <v>1699</v>
      </c>
      <c r="F1350" s="12" t="s">
        <v>1502</v>
      </c>
      <c r="G1350" s="38" t="s">
        <v>2997</v>
      </c>
      <c r="H1350" s="10" t="s">
        <v>8</v>
      </c>
      <c r="I1350" s="12" t="s">
        <v>2850</v>
      </c>
      <c r="J1350" s="9">
        <f t="shared" si="42"/>
        <v>2001</v>
      </c>
      <c r="K1350" s="13">
        <f t="shared" ca="1" si="43"/>
        <v>16</v>
      </c>
      <c r="L1350">
        <v>2001</v>
      </c>
      <c r="N1350" s="20"/>
    </row>
    <row r="1351" spans="1:14" ht="22.5" hidden="1" customHeight="1" x14ac:dyDescent="0.25">
      <c r="A1351" s="17"/>
      <c r="B1351" s="17">
        <v>69</v>
      </c>
      <c r="C1351" s="10">
        <v>11</v>
      </c>
      <c r="D1351" s="10" t="s">
        <v>1674</v>
      </c>
      <c r="E1351" s="11" t="s">
        <v>1692</v>
      </c>
      <c r="F1351" s="12" t="s">
        <v>1401</v>
      </c>
      <c r="G1351" s="38" t="s">
        <v>2997</v>
      </c>
      <c r="H1351" s="10" t="s">
        <v>8</v>
      </c>
      <c r="I1351" s="12" t="s">
        <v>2773</v>
      </c>
      <c r="J1351" s="9">
        <f t="shared" si="42"/>
        <v>2001</v>
      </c>
      <c r="K1351" s="13">
        <f t="shared" ca="1" si="43"/>
        <v>16</v>
      </c>
      <c r="L1351">
        <v>2001</v>
      </c>
      <c r="N1351" s="20"/>
    </row>
    <row r="1352" spans="1:14" ht="22.5" customHeight="1" x14ac:dyDescent="0.25">
      <c r="A1352" s="17" t="s">
        <v>3001</v>
      </c>
      <c r="B1352" s="17">
        <v>61</v>
      </c>
      <c r="C1352" s="10">
        <v>11</v>
      </c>
      <c r="D1352" s="10" t="s">
        <v>1679</v>
      </c>
      <c r="E1352" s="11" t="s">
        <v>1703</v>
      </c>
      <c r="F1352" s="12" t="s">
        <v>1482</v>
      </c>
      <c r="G1352" s="38" t="s">
        <v>2997</v>
      </c>
      <c r="H1352" s="10" t="s">
        <v>8</v>
      </c>
      <c r="I1352" s="12" t="s">
        <v>2772</v>
      </c>
      <c r="J1352" s="9">
        <f t="shared" si="42"/>
        <v>2001</v>
      </c>
      <c r="K1352" s="13">
        <f t="shared" ca="1" si="43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38" t="s">
        <v>2997</v>
      </c>
      <c r="H1353" s="10" t="s">
        <v>9</v>
      </c>
      <c r="I1353" s="12" t="s">
        <v>2737</v>
      </c>
      <c r="J1353" s="9">
        <f t="shared" si="42"/>
        <v>2001</v>
      </c>
      <c r="K1353" s="13">
        <f t="shared" ca="1" si="43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38" t="s">
        <v>2997</v>
      </c>
      <c r="H1354" s="10" t="s">
        <v>9</v>
      </c>
      <c r="I1354" s="12" t="s">
        <v>2738</v>
      </c>
      <c r="J1354" s="9">
        <f t="shared" si="42"/>
        <v>2001</v>
      </c>
      <c r="K1354" s="13">
        <f t="shared" ca="1" si="43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38" t="s">
        <v>2997</v>
      </c>
      <c r="H1355" s="10" t="s">
        <v>9</v>
      </c>
      <c r="I1355" s="12" t="s">
        <v>2739</v>
      </c>
      <c r="J1355" s="9">
        <f t="shared" si="42"/>
        <v>2001</v>
      </c>
      <c r="K1355" s="13">
        <f t="shared" ca="1" si="43"/>
        <v>16</v>
      </c>
      <c r="L1355">
        <v>2001</v>
      </c>
      <c r="N1355" s="20"/>
    </row>
    <row r="1356" spans="1:14" ht="22.5" customHeight="1" x14ac:dyDescent="0.25">
      <c r="A1356" s="17" t="s">
        <v>3001</v>
      </c>
      <c r="B1356" s="17">
        <v>62</v>
      </c>
      <c r="C1356" s="10">
        <v>10</v>
      </c>
      <c r="D1356" s="10" t="s">
        <v>1673</v>
      </c>
      <c r="E1356" s="11" t="s">
        <v>1706</v>
      </c>
      <c r="F1356" s="12" t="s">
        <v>1213</v>
      </c>
      <c r="G1356" s="38" t="s">
        <v>2997</v>
      </c>
      <c r="H1356" s="10" t="s">
        <v>8</v>
      </c>
      <c r="I1356" s="12" t="s">
        <v>2632</v>
      </c>
      <c r="J1356" s="9">
        <f t="shared" si="42"/>
        <v>2002</v>
      </c>
      <c r="K1356" s="13">
        <f t="shared" ca="1" si="43"/>
        <v>15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38" t="s">
        <v>2997</v>
      </c>
      <c r="H1357" s="10" t="s">
        <v>9</v>
      </c>
      <c r="I1357" s="12" t="s">
        <v>2741</v>
      </c>
      <c r="J1357" s="9">
        <f t="shared" si="42"/>
        <v>2001</v>
      </c>
      <c r="K1357" s="13">
        <f t="shared" ca="1" si="43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38" t="s">
        <v>2997</v>
      </c>
      <c r="H1358" s="10" t="s">
        <v>9</v>
      </c>
      <c r="I1358" s="12" t="s">
        <v>2742</v>
      </c>
      <c r="J1358" s="9">
        <f t="shared" si="42"/>
        <v>2000</v>
      </c>
      <c r="K1358" s="13">
        <f t="shared" ca="1" si="43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38" t="s">
        <v>2997</v>
      </c>
      <c r="H1359" s="10" t="s">
        <v>9</v>
      </c>
      <c r="I1359" s="12" t="s">
        <v>2743</v>
      </c>
      <c r="J1359" s="9">
        <f t="shared" si="42"/>
        <v>2001</v>
      </c>
      <c r="K1359" s="13">
        <f t="shared" ca="1" si="43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38" t="s">
        <v>2997</v>
      </c>
      <c r="H1360" s="10" t="s">
        <v>8</v>
      </c>
      <c r="I1360" s="12" t="s">
        <v>2744</v>
      </c>
      <c r="J1360" s="9">
        <f t="shared" si="42"/>
        <v>2001</v>
      </c>
      <c r="K1360" s="13">
        <f t="shared" ca="1" si="43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38" t="s">
        <v>2997</v>
      </c>
      <c r="H1361" s="10" t="s">
        <v>8</v>
      </c>
      <c r="I1361" s="12" t="s">
        <v>2745</v>
      </c>
      <c r="J1361" s="9">
        <f t="shared" si="42"/>
        <v>2001</v>
      </c>
      <c r="K1361" s="13">
        <f t="shared" ca="1" si="43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38" t="s">
        <v>2997</v>
      </c>
      <c r="H1362" s="10" t="s">
        <v>9</v>
      </c>
      <c r="I1362" s="12" t="s">
        <v>2746</v>
      </c>
      <c r="J1362" s="9">
        <f t="shared" si="42"/>
        <v>2001</v>
      </c>
      <c r="K1362" s="13">
        <f t="shared" ca="1" si="43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38" t="s">
        <v>2997</v>
      </c>
      <c r="H1363" s="10" t="s">
        <v>9</v>
      </c>
      <c r="I1363" s="12" t="s">
        <v>2747</v>
      </c>
      <c r="J1363" s="9">
        <f t="shared" si="42"/>
        <v>2001</v>
      </c>
      <c r="K1363" s="13">
        <f t="shared" ca="1" si="43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38" t="s">
        <v>2997</v>
      </c>
      <c r="H1364" s="10" t="s">
        <v>9</v>
      </c>
      <c r="I1364" s="12" t="s">
        <v>2748</v>
      </c>
      <c r="J1364" s="9">
        <f t="shared" si="42"/>
        <v>2001</v>
      </c>
      <c r="K1364" s="13">
        <f t="shared" ca="1" si="43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38" t="s">
        <v>2997</v>
      </c>
      <c r="H1365" s="10" t="s">
        <v>9</v>
      </c>
      <c r="I1365" s="12" t="s">
        <v>2749</v>
      </c>
      <c r="J1365" s="9">
        <f t="shared" si="42"/>
        <v>2001</v>
      </c>
      <c r="K1365" s="13">
        <f t="shared" ca="1" si="43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38" t="s">
        <v>2997</v>
      </c>
      <c r="H1366" s="10" t="s">
        <v>9</v>
      </c>
      <c r="I1366" s="12" t="s">
        <v>2750</v>
      </c>
      <c r="J1366" s="9">
        <f t="shared" si="42"/>
        <v>2001</v>
      </c>
      <c r="K1366" s="13">
        <f t="shared" ca="1" si="43"/>
        <v>16</v>
      </c>
      <c r="L1366">
        <v>2001</v>
      </c>
      <c r="N1366" s="20"/>
    </row>
    <row r="1367" spans="1:14" ht="22.5" customHeight="1" x14ac:dyDescent="0.25">
      <c r="A1367" s="17" t="s">
        <v>3001</v>
      </c>
      <c r="B1367" s="17">
        <v>63</v>
      </c>
      <c r="C1367" s="10">
        <v>10</v>
      </c>
      <c r="D1367" s="10" t="s">
        <v>1675</v>
      </c>
      <c r="E1367" s="11" t="s">
        <v>1686</v>
      </c>
      <c r="F1367" s="12" t="s">
        <v>1249</v>
      </c>
      <c r="G1367" s="38" t="s">
        <v>2997</v>
      </c>
      <c r="H1367" s="10" t="s">
        <v>8</v>
      </c>
      <c r="I1367" s="12" t="s">
        <v>2658</v>
      </c>
      <c r="J1367" s="9">
        <f t="shared" si="42"/>
        <v>2001</v>
      </c>
      <c r="K1367" s="13">
        <f t="shared" ca="1" si="43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38" t="s">
        <v>2997</v>
      </c>
      <c r="H1368" s="10" t="s">
        <v>9</v>
      </c>
      <c r="I1368" s="12" t="s">
        <v>2680</v>
      </c>
      <c r="J1368" s="9">
        <f t="shared" si="42"/>
        <v>2001</v>
      </c>
      <c r="K1368" s="13">
        <f t="shared" ca="1" si="43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38" t="s">
        <v>2997</v>
      </c>
      <c r="H1369" s="10" t="s">
        <v>9</v>
      </c>
      <c r="I1369" s="12" t="s">
        <v>2741</v>
      </c>
      <c r="J1369" s="9">
        <f t="shared" si="42"/>
        <v>2001</v>
      </c>
      <c r="K1369" s="13">
        <f t="shared" ca="1" si="43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38" t="s">
        <v>2997</v>
      </c>
      <c r="H1370" s="10" t="s">
        <v>9</v>
      </c>
      <c r="I1370" s="12" t="s">
        <v>2752</v>
      </c>
      <c r="J1370" s="9">
        <f t="shared" si="42"/>
        <v>2001</v>
      </c>
      <c r="K1370" s="13">
        <f t="shared" ca="1" si="43"/>
        <v>16</v>
      </c>
      <c r="L1370">
        <v>2001</v>
      </c>
      <c r="N1370" s="20"/>
    </row>
    <row r="1371" spans="1:14" ht="22.5" hidden="1" customHeight="1" x14ac:dyDescent="0.25">
      <c r="A1371" s="17"/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38" t="s">
        <v>2997</v>
      </c>
      <c r="H1371" s="10" t="s">
        <v>8</v>
      </c>
      <c r="I1371" s="12" t="s">
        <v>2753</v>
      </c>
      <c r="J1371" s="9">
        <f t="shared" si="42"/>
        <v>2001</v>
      </c>
      <c r="K1371" s="13">
        <f t="shared" ca="1" si="43"/>
        <v>16</v>
      </c>
      <c r="L1371">
        <v>2001</v>
      </c>
      <c r="N1371" s="20"/>
    </row>
    <row r="1372" spans="1:14" ht="22.5" customHeight="1" x14ac:dyDescent="0.25">
      <c r="A1372" s="17" t="s">
        <v>3001</v>
      </c>
      <c r="B1372" s="17">
        <v>64</v>
      </c>
      <c r="C1372" s="10">
        <v>11</v>
      </c>
      <c r="D1372" s="10" t="s">
        <v>1674</v>
      </c>
      <c r="E1372" s="11" t="s">
        <v>1691</v>
      </c>
      <c r="F1372" s="12" t="s">
        <v>1400</v>
      </c>
      <c r="G1372" s="38" t="s">
        <v>2997</v>
      </c>
      <c r="H1372" s="10" t="s">
        <v>8</v>
      </c>
      <c r="I1372" s="12" t="s">
        <v>2772</v>
      </c>
      <c r="J1372" s="9">
        <f t="shared" si="42"/>
        <v>2001</v>
      </c>
      <c r="K1372" s="13">
        <f t="shared" ca="1" si="43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38" t="s">
        <v>2997</v>
      </c>
      <c r="H1373" s="10" t="s">
        <v>9</v>
      </c>
      <c r="I1373" s="12" t="s">
        <v>2755</v>
      </c>
      <c r="J1373" s="9">
        <f t="shared" si="42"/>
        <v>2000</v>
      </c>
      <c r="K1373" s="13">
        <f t="shared" ca="1" si="43"/>
        <v>17</v>
      </c>
      <c r="L1373">
        <v>2000</v>
      </c>
      <c r="N1373" s="20"/>
    </row>
    <row r="1374" spans="1:14" ht="22.5" hidden="1" customHeight="1" x14ac:dyDescent="0.25">
      <c r="A1374" s="17"/>
      <c r="B1374" s="17">
        <v>74</v>
      </c>
      <c r="C1374" s="10">
        <v>10</v>
      </c>
      <c r="D1374" s="10" t="s">
        <v>1677</v>
      </c>
      <c r="E1374" s="11" t="s">
        <v>1683</v>
      </c>
      <c r="F1374" s="12" t="s">
        <v>1299</v>
      </c>
      <c r="G1374" s="38" t="s">
        <v>2997</v>
      </c>
      <c r="H1374" s="10" t="s">
        <v>8</v>
      </c>
      <c r="I1374" s="12" t="s">
        <v>2633</v>
      </c>
      <c r="J1374" s="9">
        <f t="shared" si="42"/>
        <v>2002</v>
      </c>
      <c r="K1374" s="13">
        <f t="shared" ca="1" si="43"/>
        <v>15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38" t="s">
        <v>2997</v>
      </c>
      <c r="H1375" s="10" t="s">
        <v>9</v>
      </c>
      <c r="I1375" s="12" t="s">
        <v>2756</v>
      </c>
      <c r="J1375" s="9">
        <f t="shared" si="42"/>
        <v>2001</v>
      </c>
      <c r="K1375" s="13">
        <f t="shared" ca="1" si="43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38" t="s">
        <v>2997</v>
      </c>
      <c r="H1376" s="10" t="s">
        <v>9</v>
      </c>
      <c r="I1376" s="12" t="s">
        <v>2757</v>
      </c>
      <c r="J1376" s="9">
        <f t="shared" si="42"/>
        <v>2001</v>
      </c>
      <c r="K1376" s="13">
        <f t="shared" ca="1" si="43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38" t="s">
        <v>2997</v>
      </c>
      <c r="H1377" s="10" t="s">
        <v>9</v>
      </c>
      <c r="I1377" s="12" t="s">
        <v>2758</v>
      </c>
      <c r="J1377" s="9">
        <f t="shared" si="42"/>
        <v>2001</v>
      </c>
      <c r="K1377" s="13">
        <f t="shared" ca="1" si="43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38" t="s">
        <v>2997</v>
      </c>
      <c r="H1378" s="10" t="s">
        <v>9</v>
      </c>
      <c r="I1378" s="12" t="s">
        <v>2759</v>
      </c>
      <c r="J1378" s="9">
        <f t="shared" si="42"/>
        <v>2001</v>
      </c>
      <c r="K1378" s="13">
        <f t="shared" ca="1" si="43"/>
        <v>16</v>
      </c>
      <c r="L1378">
        <v>2001</v>
      </c>
      <c r="N1378" s="20"/>
    </row>
    <row r="1379" spans="1:14" ht="22.5" hidden="1" customHeight="1" x14ac:dyDescent="0.25">
      <c r="A1379" s="17"/>
      <c r="B1379" s="17">
        <v>75</v>
      </c>
      <c r="C1379" s="10">
        <v>10</v>
      </c>
      <c r="D1379" s="10" t="s">
        <v>1677</v>
      </c>
      <c r="E1379" s="11" t="s">
        <v>1705</v>
      </c>
      <c r="F1379" s="12" t="s">
        <v>1321</v>
      </c>
      <c r="G1379" s="38" t="s">
        <v>2997</v>
      </c>
      <c r="H1379" s="10" t="s">
        <v>8</v>
      </c>
      <c r="I1379" s="12" t="s">
        <v>2478</v>
      </c>
      <c r="J1379" s="9">
        <f t="shared" si="42"/>
        <v>2002</v>
      </c>
      <c r="K1379" s="13">
        <f t="shared" ca="1" si="43"/>
        <v>15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38" t="s">
        <v>2997</v>
      </c>
      <c r="H1380" s="10" t="s">
        <v>9</v>
      </c>
      <c r="I1380" s="12" t="s">
        <v>2761</v>
      </c>
      <c r="J1380" s="9">
        <f t="shared" si="42"/>
        <v>2001</v>
      </c>
      <c r="K1380" s="13">
        <f t="shared" ca="1" si="43"/>
        <v>16</v>
      </c>
      <c r="L1380">
        <v>2001</v>
      </c>
      <c r="N1380" s="20"/>
    </row>
    <row r="1381" spans="1:14" ht="22.5" hidden="1" customHeight="1" x14ac:dyDescent="0.25">
      <c r="A1381" s="17"/>
      <c r="B1381" s="17">
        <v>76</v>
      </c>
      <c r="C1381" s="10">
        <v>10</v>
      </c>
      <c r="D1381" s="10" t="s">
        <v>1677</v>
      </c>
      <c r="E1381" s="11" t="s">
        <v>1684</v>
      </c>
      <c r="F1381" s="12" t="s">
        <v>1300</v>
      </c>
      <c r="G1381" s="38" t="s">
        <v>2997</v>
      </c>
      <c r="H1381" s="10" t="s">
        <v>8</v>
      </c>
      <c r="I1381" s="12" t="s">
        <v>2692</v>
      </c>
      <c r="J1381" s="9">
        <f t="shared" si="42"/>
        <v>2002</v>
      </c>
      <c r="K1381" s="13">
        <f t="shared" ca="1" si="43"/>
        <v>15</v>
      </c>
      <c r="L1381">
        <v>2001</v>
      </c>
      <c r="N1381" s="20"/>
    </row>
    <row r="1382" spans="1:14" ht="22.5" customHeight="1" x14ac:dyDescent="0.25">
      <c r="A1382" s="17" t="s">
        <v>3001</v>
      </c>
      <c r="B1382" s="17">
        <v>65</v>
      </c>
      <c r="C1382" s="10">
        <v>10</v>
      </c>
      <c r="D1382" s="10" t="s">
        <v>1677</v>
      </c>
      <c r="E1382" s="11" t="s">
        <v>1703</v>
      </c>
      <c r="F1382" s="12" t="s">
        <v>1319</v>
      </c>
      <c r="G1382" s="38" t="s">
        <v>2997</v>
      </c>
      <c r="H1382" s="10" t="s">
        <v>8</v>
      </c>
      <c r="I1382" s="12" t="s">
        <v>2706</v>
      </c>
      <c r="J1382" s="9">
        <f t="shared" si="42"/>
        <v>2002</v>
      </c>
      <c r="K1382" s="13">
        <f t="shared" ca="1" si="43"/>
        <v>15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38" t="s">
        <v>2997</v>
      </c>
      <c r="H1383" s="10" t="s">
        <v>9</v>
      </c>
      <c r="I1383" s="12" t="s">
        <v>2454</v>
      </c>
      <c r="J1383" s="9">
        <f t="shared" si="42"/>
        <v>2001</v>
      </c>
      <c r="K1383" s="13">
        <f t="shared" ca="1" si="43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38" t="s">
        <v>2997</v>
      </c>
      <c r="H1384" s="10" t="s">
        <v>9</v>
      </c>
      <c r="I1384" s="12" t="s">
        <v>2764</v>
      </c>
      <c r="J1384" s="9">
        <f t="shared" si="42"/>
        <v>2001</v>
      </c>
      <c r="K1384" s="13">
        <f t="shared" ca="1" si="43"/>
        <v>16</v>
      </c>
      <c r="L1384">
        <v>2001</v>
      </c>
      <c r="N1384" s="20"/>
    </row>
    <row r="1385" spans="1:14" ht="22.5" customHeight="1" x14ac:dyDescent="0.25">
      <c r="A1385" s="17" t="s">
        <v>3001</v>
      </c>
      <c r="B1385" s="17">
        <v>66</v>
      </c>
      <c r="C1385" s="10">
        <v>12</v>
      </c>
      <c r="D1385" s="10" t="s">
        <v>1679</v>
      </c>
      <c r="E1385" s="11" t="s">
        <v>1690</v>
      </c>
      <c r="F1385" s="12" t="s">
        <v>1625</v>
      </c>
      <c r="G1385" s="38" t="s">
        <v>2997</v>
      </c>
      <c r="H1385" s="10" t="s">
        <v>8</v>
      </c>
      <c r="I1385" s="12" t="s">
        <v>2958</v>
      </c>
      <c r="J1385" s="9">
        <f t="shared" si="42"/>
        <v>2000</v>
      </c>
      <c r="K1385" s="13">
        <f t="shared" ca="1" si="43"/>
        <v>17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38" t="s">
        <v>2997</v>
      </c>
      <c r="H1386" s="10" t="s">
        <v>9</v>
      </c>
      <c r="I1386" s="12" t="s">
        <v>2766</v>
      </c>
      <c r="J1386" s="9">
        <f t="shared" si="42"/>
        <v>2001</v>
      </c>
      <c r="K1386" s="13">
        <f t="shared" ca="1" si="43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38" t="s">
        <v>2997</v>
      </c>
      <c r="H1387" s="10" t="s">
        <v>9</v>
      </c>
      <c r="I1387" s="12" t="s">
        <v>2767</v>
      </c>
      <c r="J1387" s="9">
        <f t="shared" si="42"/>
        <v>2001</v>
      </c>
      <c r="K1387" s="13">
        <f t="shared" ca="1" si="43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38" t="s">
        <v>2997</v>
      </c>
      <c r="H1388" s="10" t="s">
        <v>9</v>
      </c>
      <c r="I1388" s="12" t="s">
        <v>2768</v>
      </c>
      <c r="J1388" s="9">
        <f t="shared" si="42"/>
        <v>2001</v>
      </c>
      <c r="K1388" s="13">
        <f t="shared" ca="1" si="43"/>
        <v>16</v>
      </c>
      <c r="L1388">
        <v>2001</v>
      </c>
      <c r="N1388" s="20"/>
    </row>
    <row r="1389" spans="1:14" ht="22.5" customHeight="1" x14ac:dyDescent="0.25">
      <c r="A1389" s="17" t="s">
        <v>3001</v>
      </c>
      <c r="B1389" s="17">
        <v>67</v>
      </c>
      <c r="C1389" s="10">
        <v>11</v>
      </c>
      <c r="D1389" s="10" t="s">
        <v>1675</v>
      </c>
      <c r="E1389" s="11" t="s">
        <v>1706</v>
      </c>
      <c r="F1389" s="12" t="s">
        <v>1435</v>
      </c>
      <c r="G1389" s="38" t="s">
        <v>2997</v>
      </c>
      <c r="H1389" s="10" t="s">
        <v>8</v>
      </c>
      <c r="I1389" s="12" t="s">
        <v>2801</v>
      </c>
      <c r="J1389" s="9">
        <f t="shared" si="42"/>
        <v>2001</v>
      </c>
      <c r="K1389" s="13">
        <f t="shared" ca="1" si="43"/>
        <v>16</v>
      </c>
      <c r="L1389">
        <v>2001</v>
      </c>
      <c r="N1389" s="20"/>
    </row>
    <row r="1390" spans="1:14" ht="22.5" customHeight="1" x14ac:dyDescent="0.25">
      <c r="A1390" s="17" t="s">
        <v>3001</v>
      </c>
      <c r="B1390" s="17">
        <v>68</v>
      </c>
      <c r="C1390" s="10">
        <v>10</v>
      </c>
      <c r="D1390" s="10" t="s">
        <v>1672</v>
      </c>
      <c r="E1390" s="11" t="s">
        <v>1687</v>
      </c>
      <c r="F1390" s="12" t="s">
        <v>1167</v>
      </c>
      <c r="G1390" s="38" t="s">
        <v>2997</v>
      </c>
      <c r="H1390" s="10" t="s">
        <v>8</v>
      </c>
      <c r="I1390" s="12" t="s">
        <v>2513</v>
      </c>
      <c r="J1390" s="9">
        <f t="shared" si="42"/>
        <v>2002</v>
      </c>
      <c r="K1390" s="13">
        <f t="shared" ca="1" si="43"/>
        <v>15</v>
      </c>
      <c r="L1390">
        <v>2001</v>
      </c>
      <c r="N1390" s="20"/>
    </row>
    <row r="1391" spans="1:14" ht="22.5" customHeight="1" x14ac:dyDescent="0.25">
      <c r="A1391" s="17" t="s">
        <v>3001</v>
      </c>
      <c r="B1391" s="17">
        <v>69</v>
      </c>
      <c r="C1391" s="10">
        <v>10</v>
      </c>
      <c r="D1391" s="10" t="s">
        <v>1672</v>
      </c>
      <c r="E1391" s="11" t="s">
        <v>1690</v>
      </c>
      <c r="F1391" s="12" t="s">
        <v>1170</v>
      </c>
      <c r="G1391" s="38" t="s">
        <v>2997</v>
      </c>
      <c r="H1391" s="10" t="s">
        <v>8</v>
      </c>
      <c r="I1391" s="12" t="s">
        <v>2597</v>
      </c>
      <c r="J1391" s="9">
        <f t="shared" si="42"/>
        <v>2002</v>
      </c>
      <c r="K1391" s="13">
        <f t="shared" ca="1" si="43"/>
        <v>15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38" t="s">
        <v>2997</v>
      </c>
      <c r="H1392" s="10" t="s">
        <v>9</v>
      </c>
      <c r="I1392" s="12" t="s">
        <v>2770</v>
      </c>
      <c r="J1392" s="9">
        <f t="shared" si="42"/>
        <v>2001</v>
      </c>
      <c r="K1392" s="13">
        <f t="shared" ca="1" si="43"/>
        <v>16</v>
      </c>
      <c r="L1392">
        <v>2001</v>
      </c>
      <c r="N1392" s="20"/>
    </row>
    <row r="1393" spans="1:14" ht="22.5" customHeight="1" x14ac:dyDescent="0.25">
      <c r="A1393" s="17" t="s">
        <v>3001</v>
      </c>
      <c r="B1393" s="17">
        <v>70</v>
      </c>
      <c r="C1393" s="10">
        <v>10</v>
      </c>
      <c r="D1393" s="10" t="s">
        <v>1674</v>
      </c>
      <c r="E1393" s="11" t="s">
        <v>1704</v>
      </c>
      <c r="F1393" s="12" t="s">
        <v>1238</v>
      </c>
      <c r="G1393" s="38" t="s">
        <v>2997</v>
      </c>
      <c r="H1393" s="10" t="s">
        <v>8</v>
      </c>
      <c r="I1393" s="12" t="s">
        <v>2567</v>
      </c>
      <c r="J1393" s="9">
        <f t="shared" si="42"/>
        <v>2002</v>
      </c>
      <c r="K1393" s="13">
        <f t="shared" ca="1" si="43"/>
        <v>15</v>
      </c>
      <c r="L1393">
        <v>2001</v>
      </c>
      <c r="N1393" s="20"/>
    </row>
    <row r="1394" spans="1:14" ht="22.5" customHeight="1" x14ac:dyDescent="0.25">
      <c r="A1394" s="17" t="s">
        <v>3001</v>
      </c>
      <c r="B1394" s="17">
        <v>71</v>
      </c>
      <c r="C1394" s="10">
        <v>11</v>
      </c>
      <c r="D1394" s="10" t="s">
        <v>1674</v>
      </c>
      <c r="E1394" s="11" t="s">
        <v>1693</v>
      </c>
      <c r="F1394" s="12" t="s">
        <v>1402</v>
      </c>
      <c r="G1394" s="38" t="s">
        <v>2997</v>
      </c>
      <c r="H1394" s="10" t="s">
        <v>8</v>
      </c>
      <c r="I1394" s="12" t="s">
        <v>2774</v>
      </c>
      <c r="J1394" s="9">
        <f t="shared" si="42"/>
        <v>2001</v>
      </c>
      <c r="K1394" s="13">
        <f t="shared" ca="1" si="43"/>
        <v>16</v>
      </c>
      <c r="L1394">
        <v>2001</v>
      </c>
      <c r="N1394" s="20"/>
    </row>
    <row r="1395" spans="1:14" ht="22.5" customHeight="1" x14ac:dyDescent="0.25">
      <c r="A1395" s="17" t="s">
        <v>3001</v>
      </c>
      <c r="B1395" s="17">
        <v>72</v>
      </c>
      <c r="C1395" s="10">
        <v>10</v>
      </c>
      <c r="D1395" s="10" t="s">
        <v>1674</v>
      </c>
      <c r="E1395" s="11" t="s">
        <v>1681</v>
      </c>
      <c r="F1395" s="12" t="s">
        <v>1217</v>
      </c>
      <c r="G1395" s="38" t="s">
        <v>2997</v>
      </c>
      <c r="H1395" s="10" t="s">
        <v>8</v>
      </c>
      <c r="I1395" s="12" t="s">
        <v>2636</v>
      </c>
      <c r="J1395" s="9">
        <f t="shared" si="42"/>
        <v>2002</v>
      </c>
      <c r="K1395" s="13">
        <f t="shared" ca="1" si="43"/>
        <v>15</v>
      </c>
      <c r="L1395">
        <v>2001</v>
      </c>
      <c r="N1395" s="20"/>
    </row>
    <row r="1396" spans="1:14" ht="22.5" customHeight="1" x14ac:dyDescent="0.25">
      <c r="A1396" s="17" t="s">
        <v>3001</v>
      </c>
      <c r="B1396" s="17">
        <v>73</v>
      </c>
      <c r="C1396" s="10">
        <v>10</v>
      </c>
      <c r="D1396" s="10" t="s">
        <v>1673</v>
      </c>
      <c r="E1396" s="11" t="s">
        <v>1707</v>
      </c>
      <c r="F1396" s="12" t="s">
        <v>1214</v>
      </c>
      <c r="G1396" s="38" t="s">
        <v>2997</v>
      </c>
      <c r="H1396" s="10" t="s">
        <v>8</v>
      </c>
      <c r="I1396" s="12" t="s">
        <v>2633</v>
      </c>
      <c r="J1396" s="9">
        <f t="shared" si="42"/>
        <v>2002</v>
      </c>
      <c r="K1396" s="13">
        <f t="shared" ca="1" si="43"/>
        <v>15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38" t="s">
        <v>2997</v>
      </c>
      <c r="H1397" s="10" t="s">
        <v>9</v>
      </c>
      <c r="I1397" s="12" t="s">
        <v>2775</v>
      </c>
      <c r="J1397" s="9">
        <f t="shared" si="42"/>
        <v>2001</v>
      </c>
      <c r="K1397" s="13">
        <f t="shared" ca="1" si="43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38" t="s">
        <v>2997</v>
      </c>
      <c r="H1398" s="10" t="s">
        <v>9</v>
      </c>
      <c r="I1398" s="12" t="s">
        <v>2776</v>
      </c>
      <c r="J1398" s="9">
        <f t="shared" si="42"/>
        <v>2001</v>
      </c>
      <c r="K1398" s="13">
        <f t="shared" ca="1" si="43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38" t="s">
        <v>2997</v>
      </c>
      <c r="H1399" s="10" t="s">
        <v>9</v>
      </c>
      <c r="I1399" s="12" t="s">
        <v>2769</v>
      </c>
      <c r="J1399" s="9">
        <f t="shared" si="42"/>
        <v>2001</v>
      </c>
      <c r="K1399" s="13">
        <f t="shared" ca="1" si="43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38" t="s">
        <v>2997</v>
      </c>
      <c r="H1400" s="10" t="s">
        <v>8</v>
      </c>
      <c r="I1400" s="12" t="s">
        <v>2777</v>
      </c>
      <c r="J1400" s="9">
        <f t="shared" si="42"/>
        <v>2001</v>
      </c>
      <c r="K1400" s="13">
        <f t="shared" ca="1" si="43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38" t="s">
        <v>2997</v>
      </c>
      <c r="H1401" s="10" t="s">
        <v>9</v>
      </c>
      <c r="I1401" s="12" t="s">
        <v>2778</v>
      </c>
      <c r="J1401" s="9">
        <f t="shared" si="42"/>
        <v>2001</v>
      </c>
      <c r="K1401" s="13">
        <f t="shared" ca="1" si="43"/>
        <v>16</v>
      </c>
      <c r="L1401">
        <v>2001</v>
      </c>
      <c r="N1401" s="20"/>
    </row>
    <row r="1402" spans="1:14" ht="22.5" hidden="1" customHeight="1" x14ac:dyDescent="0.25">
      <c r="A1402" s="17"/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38" t="s">
        <v>2997</v>
      </c>
      <c r="H1402" s="10" t="s">
        <v>8</v>
      </c>
      <c r="I1402" s="12" t="s">
        <v>2779</v>
      </c>
      <c r="J1402" s="9">
        <f t="shared" si="42"/>
        <v>2001</v>
      </c>
      <c r="K1402" s="13">
        <f t="shared" ca="1" si="43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38" t="s">
        <v>2996</v>
      </c>
      <c r="H1403" s="10" t="s">
        <v>8</v>
      </c>
      <c r="I1403" s="12" t="s">
        <v>2780</v>
      </c>
      <c r="J1403" s="9">
        <f t="shared" si="42"/>
        <v>1999</v>
      </c>
      <c r="K1403" s="13">
        <f t="shared" ca="1" si="43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38" t="s">
        <v>2996</v>
      </c>
      <c r="H1404" s="10" t="s">
        <v>9</v>
      </c>
      <c r="I1404" s="12" t="s">
        <v>2781</v>
      </c>
      <c r="J1404" s="9">
        <f t="shared" si="42"/>
        <v>1999</v>
      </c>
      <c r="K1404" s="13">
        <f t="shared" ca="1" si="43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38" t="s">
        <v>2997</v>
      </c>
      <c r="H1405" s="10" t="s">
        <v>9</v>
      </c>
      <c r="I1405" s="12" t="s">
        <v>2782</v>
      </c>
      <c r="J1405" s="9">
        <f t="shared" si="42"/>
        <v>2001</v>
      </c>
      <c r="K1405" s="13">
        <f t="shared" ca="1" si="43"/>
        <v>16</v>
      </c>
      <c r="L1405">
        <v>2001</v>
      </c>
      <c r="N1405" s="20"/>
    </row>
    <row r="1406" spans="1:14" ht="22.5" customHeight="1" x14ac:dyDescent="0.25">
      <c r="A1406" s="17" t="s">
        <v>3001</v>
      </c>
      <c r="B1406" s="17">
        <v>74</v>
      </c>
      <c r="C1406" s="10">
        <v>9</v>
      </c>
      <c r="D1406" s="10" t="s">
        <v>1670</v>
      </c>
      <c r="E1406" s="11" t="s">
        <v>1685</v>
      </c>
      <c r="F1406" s="12" t="s">
        <v>1139</v>
      </c>
      <c r="G1406" s="38" t="s">
        <v>2997</v>
      </c>
      <c r="H1406" s="10" t="s">
        <v>8</v>
      </c>
      <c r="I1406" s="12" t="s">
        <v>2573</v>
      </c>
      <c r="J1406" s="9">
        <f t="shared" si="42"/>
        <v>2002</v>
      </c>
      <c r="K1406" s="13"/>
      <c r="N1406" s="20"/>
    </row>
    <row r="1407" spans="1:14" ht="22.5" customHeight="1" x14ac:dyDescent="0.25">
      <c r="A1407" s="17" t="s">
        <v>3001</v>
      </c>
      <c r="B1407" s="17">
        <v>75</v>
      </c>
      <c r="C1407" s="10">
        <v>10</v>
      </c>
      <c r="D1407" s="10" t="s">
        <v>1674</v>
      </c>
      <c r="E1407" s="11" t="s">
        <v>1692</v>
      </c>
      <c r="F1407" s="12" t="s">
        <v>1226</v>
      </c>
      <c r="G1407" s="38" t="s">
        <v>2997</v>
      </c>
      <c r="H1407" s="10" t="s">
        <v>8</v>
      </c>
      <c r="I1407" s="12" t="s">
        <v>2558</v>
      </c>
      <c r="J1407" s="9">
        <f t="shared" si="42"/>
        <v>2002</v>
      </c>
      <c r="K1407" s="13">
        <f t="shared" ca="1" si="43"/>
        <v>15</v>
      </c>
      <c r="L1407">
        <v>2001</v>
      </c>
      <c r="N1407" s="20"/>
    </row>
    <row r="1408" spans="1:14" ht="22.5" customHeight="1" x14ac:dyDescent="0.25">
      <c r="A1408" s="17" t="s">
        <v>3001</v>
      </c>
      <c r="B1408" s="17">
        <v>76</v>
      </c>
      <c r="C1408" s="10">
        <v>10</v>
      </c>
      <c r="D1408" s="10" t="s">
        <v>1674</v>
      </c>
      <c r="E1408" s="11" t="s">
        <v>1706</v>
      </c>
      <c r="F1408" s="12" t="s">
        <v>1240</v>
      </c>
      <c r="G1408" s="38" t="s">
        <v>2997</v>
      </c>
      <c r="H1408" s="10" t="s">
        <v>8</v>
      </c>
      <c r="I1408" s="12" t="s">
        <v>2653</v>
      </c>
      <c r="J1408" s="9">
        <f t="shared" si="42"/>
        <v>2002</v>
      </c>
      <c r="K1408" s="13">
        <f t="shared" ca="1" si="43"/>
        <v>15</v>
      </c>
      <c r="L1408">
        <v>2000</v>
      </c>
      <c r="N1408" s="20"/>
    </row>
    <row r="1409" spans="1:14" ht="22.5" customHeight="1" x14ac:dyDescent="0.25">
      <c r="A1409" s="17" t="s">
        <v>3001</v>
      </c>
      <c r="B1409" s="17">
        <v>77</v>
      </c>
      <c r="C1409" s="10">
        <v>11</v>
      </c>
      <c r="D1409" s="10" t="s">
        <v>1679</v>
      </c>
      <c r="E1409" s="11" t="s">
        <v>1691</v>
      </c>
      <c r="F1409" s="12" t="s">
        <v>1470</v>
      </c>
      <c r="G1409" s="38" t="s">
        <v>2997</v>
      </c>
      <c r="H1409" s="10" t="s">
        <v>8</v>
      </c>
      <c r="I1409" s="12" t="s">
        <v>2826</v>
      </c>
      <c r="J1409" s="9">
        <f t="shared" si="42"/>
        <v>2001</v>
      </c>
      <c r="K1409" s="13">
        <f t="shared" ca="1" si="43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1686</v>
      </c>
      <c r="F1410" s="12" t="s">
        <v>1415</v>
      </c>
      <c r="G1410" s="38" t="s">
        <v>2997</v>
      </c>
      <c r="H1410" s="10" t="s">
        <v>9</v>
      </c>
      <c r="I1410" s="12" t="s">
        <v>2766</v>
      </c>
      <c r="J1410" s="9">
        <f t="shared" si="42"/>
        <v>2001</v>
      </c>
      <c r="K1410" s="13">
        <f t="shared" ca="1" si="43"/>
        <v>16</v>
      </c>
      <c r="L1410">
        <v>2001</v>
      </c>
      <c r="N1410" s="20"/>
    </row>
    <row r="1411" spans="1:14" ht="22.5" customHeight="1" x14ac:dyDescent="0.25">
      <c r="A1411" s="17" t="s">
        <v>3001</v>
      </c>
      <c r="B1411" s="17">
        <v>78</v>
      </c>
      <c r="C1411" s="10">
        <v>12</v>
      </c>
      <c r="D1411" s="10" t="s">
        <v>1679</v>
      </c>
      <c r="E1411" s="11" t="s">
        <v>1705</v>
      </c>
      <c r="F1411" s="12" t="s">
        <v>1640</v>
      </c>
      <c r="G1411" s="38" t="s">
        <v>2997</v>
      </c>
      <c r="H1411" s="10" t="s">
        <v>8</v>
      </c>
      <c r="I1411" s="12" t="s">
        <v>2972</v>
      </c>
      <c r="J1411" s="9">
        <f t="shared" si="42"/>
        <v>2000</v>
      </c>
      <c r="K1411" s="13">
        <f t="shared" ca="1" si="43"/>
        <v>17</v>
      </c>
      <c r="L1411">
        <v>2001</v>
      </c>
      <c r="N1411" s="20"/>
    </row>
    <row r="1412" spans="1:14" ht="22.5" customHeight="1" x14ac:dyDescent="0.25">
      <c r="A1412" s="17" t="s">
        <v>3001</v>
      </c>
      <c r="B1412" s="17">
        <v>79</v>
      </c>
      <c r="C1412" s="10">
        <v>12</v>
      </c>
      <c r="D1412" s="10" t="s">
        <v>1679</v>
      </c>
      <c r="E1412" s="11" t="s">
        <v>1693</v>
      </c>
      <c r="F1412" s="12" t="s">
        <v>1628</v>
      </c>
      <c r="G1412" s="38" t="s">
        <v>2997</v>
      </c>
      <c r="H1412" s="10" t="s">
        <v>8</v>
      </c>
      <c r="I1412" s="12" t="s">
        <v>2961</v>
      </c>
      <c r="J1412" s="9">
        <f t="shared" ref="J1412:J1475" si="44">YEAR(I1412)</f>
        <v>2000</v>
      </c>
      <c r="K1412" s="13">
        <f t="shared" ca="1" si="43"/>
        <v>17</v>
      </c>
      <c r="L1412">
        <v>2001</v>
      </c>
      <c r="N1412" s="20"/>
    </row>
    <row r="1413" spans="1:14" ht="22.5" customHeight="1" x14ac:dyDescent="0.25">
      <c r="A1413" s="17" t="s">
        <v>3001</v>
      </c>
      <c r="B1413" s="17">
        <v>80</v>
      </c>
      <c r="C1413" s="10">
        <v>11</v>
      </c>
      <c r="D1413" s="10" t="s">
        <v>1675</v>
      </c>
      <c r="E1413" s="11" t="s">
        <v>1684</v>
      </c>
      <c r="F1413" s="12" t="s">
        <v>1413</v>
      </c>
      <c r="G1413" s="38" t="s">
        <v>2997</v>
      </c>
      <c r="H1413" s="10" t="s">
        <v>8</v>
      </c>
      <c r="I1413" s="12" t="s">
        <v>2784</v>
      </c>
      <c r="J1413" s="9">
        <f t="shared" si="44"/>
        <v>2000</v>
      </c>
      <c r="K1413" s="13">
        <f t="shared" ref="K1413:K1476" ca="1" si="45">(YEAR(NOW())-YEAR(I1413))</f>
        <v>17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1690</v>
      </c>
      <c r="F1414" s="12" t="s">
        <v>1419</v>
      </c>
      <c r="G1414" s="38" t="s">
        <v>2997</v>
      </c>
      <c r="H1414" s="10" t="s">
        <v>8</v>
      </c>
      <c r="I1414" s="12" t="s">
        <v>2788</v>
      </c>
      <c r="J1414" s="9">
        <f t="shared" si="44"/>
        <v>2001</v>
      </c>
      <c r="K1414" s="13">
        <f t="shared" ca="1" si="45"/>
        <v>16</v>
      </c>
      <c r="L1414">
        <v>2001</v>
      </c>
      <c r="N1414" s="20"/>
    </row>
    <row r="1415" spans="1:14" ht="22.5" hidden="1" customHeight="1" x14ac:dyDescent="0.25">
      <c r="A1415" s="17"/>
      <c r="B1415" s="17"/>
      <c r="C1415" s="10">
        <v>11</v>
      </c>
      <c r="D1415" s="10" t="s">
        <v>1675</v>
      </c>
      <c r="E1415" s="11" t="s">
        <v>1691</v>
      </c>
      <c r="F1415" s="12" t="s">
        <v>1420</v>
      </c>
      <c r="G1415" s="38" t="s">
        <v>2997</v>
      </c>
      <c r="H1415" s="10" t="s">
        <v>9</v>
      </c>
      <c r="I1415" s="12" t="s">
        <v>2789</v>
      </c>
      <c r="J1415" s="9">
        <f t="shared" si="44"/>
        <v>2001</v>
      </c>
      <c r="K1415" s="13">
        <f t="shared" ca="1" si="45"/>
        <v>16</v>
      </c>
      <c r="L1415">
        <v>2001</v>
      </c>
      <c r="N1415" s="20"/>
    </row>
    <row r="1416" spans="1:14" ht="22.5" hidden="1" customHeight="1" x14ac:dyDescent="0.25">
      <c r="A1416" s="17" t="s">
        <v>3001</v>
      </c>
      <c r="B1416" s="17"/>
      <c r="C1416" s="10">
        <v>11</v>
      </c>
      <c r="D1416" s="10" t="s">
        <v>1675</v>
      </c>
      <c r="E1416" s="11" t="s">
        <v>1692</v>
      </c>
      <c r="F1416" s="12" t="s">
        <v>1421</v>
      </c>
      <c r="G1416" s="38" t="s">
        <v>2997</v>
      </c>
      <c r="H1416" s="10" t="s">
        <v>9</v>
      </c>
      <c r="I1416" s="12" t="s">
        <v>2790</v>
      </c>
      <c r="J1416" s="9">
        <f t="shared" si="44"/>
        <v>2001</v>
      </c>
      <c r="K1416" s="13">
        <f t="shared" ca="1" si="45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1693</v>
      </c>
      <c r="F1417" s="12" t="s">
        <v>1422</v>
      </c>
      <c r="G1417" s="38" t="s">
        <v>2997</v>
      </c>
      <c r="H1417" s="10" t="s">
        <v>9</v>
      </c>
      <c r="I1417" s="12" t="s">
        <v>2745</v>
      </c>
      <c r="J1417" s="9">
        <f t="shared" si="44"/>
        <v>2001</v>
      </c>
      <c r="K1417" s="13">
        <f t="shared" ca="1" si="45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1694</v>
      </c>
      <c r="F1418" s="12" t="s">
        <v>1423</v>
      </c>
      <c r="G1418" s="38" t="s">
        <v>2997</v>
      </c>
      <c r="H1418" s="10" t="s">
        <v>9</v>
      </c>
      <c r="I1418" s="12" t="s">
        <v>2791</v>
      </c>
      <c r="J1418" s="9">
        <f t="shared" si="44"/>
        <v>2001</v>
      </c>
      <c r="K1418" s="13">
        <f t="shared" ca="1" si="45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1695</v>
      </c>
      <c r="F1419" s="12" t="s">
        <v>1424</v>
      </c>
      <c r="G1419" s="38" t="s">
        <v>2997</v>
      </c>
      <c r="H1419" s="10" t="s">
        <v>9</v>
      </c>
      <c r="I1419" s="12" t="s">
        <v>2792</v>
      </c>
      <c r="J1419" s="9">
        <f t="shared" si="44"/>
        <v>2001</v>
      </c>
      <c r="K1419" s="13">
        <f t="shared" ca="1" si="45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1696</v>
      </c>
      <c r="F1420" s="12" t="s">
        <v>1425</v>
      </c>
      <c r="G1420" s="38" t="s">
        <v>2997</v>
      </c>
      <c r="H1420" s="10" t="s">
        <v>9</v>
      </c>
      <c r="I1420" s="12" t="s">
        <v>2793</v>
      </c>
      <c r="J1420" s="9">
        <f t="shared" si="44"/>
        <v>2001</v>
      </c>
      <c r="K1420" s="13">
        <f t="shared" ca="1" si="45"/>
        <v>16</v>
      </c>
      <c r="L1420">
        <v>2001</v>
      </c>
      <c r="N1420" s="20"/>
    </row>
    <row r="1421" spans="1:14" ht="22.5" hidden="1" customHeight="1" x14ac:dyDescent="0.25">
      <c r="A1421" s="17"/>
      <c r="B1421" s="17"/>
      <c r="C1421" s="10">
        <v>11</v>
      </c>
      <c r="D1421" s="10" t="s">
        <v>1675</v>
      </c>
      <c r="E1421" s="11" t="s">
        <v>1697</v>
      </c>
      <c r="F1421" s="12" t="s">
        <v>1426</v>
      </c>
      <c r="G1421" s="38" t="s">
        <v>2997</v>
      </c>
      <c r="H1421" s="10" t="s">
        <v>9</v>
      </c>
      <c r="I1421" s="12" t="s">
        <v>2794</v>
      </c>
      <c r="J1421" s="9">
        <f t="shared" si="44"/>
        <v>2000</v>
      </c>
      <c r="K1421" s="13">
        <f t="shared" ca="1" si="45"/>
        <v>17</v>
      </c>
      <c r="L1421">
        <v>2000</v>
      </c>
      <c r="N1421" s="20"/>
    </row>
    <row r="1422" spans="1:14" ht="22.5" hidden="1" customHeight="1" x14ac:dyDescent="0.25">
      <c r="A1422" s="17" t="s">
        <v>3001</v>
      </c>
      <c r="B1422" s="17"/>
      <c r="C1422" s="10">
        <v>11</v>
      </c>
      <c r="D1422" s="10" t="s">
        <v>1675</v>
      </c>
      <c r="E1422" s="11" t="s">
        <v>1698</v>
      </c>
      <c r="F1422" s="12" t="s">
        <v>1427</v>
      </c>
      <c r="G1422" s="38" t="s">
        <v>2997</v>
      </c>
      <c r="H1422" s="10" t="s">
        <v>9</v>
      </c>
      <c r="I1422" s="12" t="s">
        <v>2472</v>
      </c>
      <c r="J1422" s="9">
        <f t="shared" si="44"/>
        <v>2001</v>
      </c>
      <c r="K1422" s="13">
        <f t="shared" ca="1" si="45"/>
        <v>16</v>
      </c>
      <c r="L1422">
        <v>2001</v>
      </c>
      <c r="N1422" s="20"/>
    </row>
    <row r="1423" spans="1:14" ht="22.5" hidden="1" customHeight="1" x14ac:dyDescent="0.25">
      <c r="A1423" s="17"/>
      <c r="B1423" s="17"/>
      <c r="C1423" s="10">
        <v>11</v>
      </c>
      <c r="D1423" s="10" t="s">
        <v>1675</v>
      </c>
      <c r="E1423" s="11" t="s">
        <v>1699</v>
      </c>
      <c r="F1423" s="12" t="s">
        <v>1428</v>
      </c>
      <c r="G1423" s="38" t="s">
        <v>2997</v>
      </c>
      <c r="H1423" s="10" t="s">
        <v>9</v>
      </c>
      <c r="I1423" s="12" t="s">
        <v>2795</v>
      </c>
      <c r="J1423" s="9">
        <f t="shared" si="44"/>
        <v>2001</v>
      </c>
      <c r="K1423" s="13">
        <f t="shared" ca="1" si="45"/>
        <v>16</v>
      </c>
      <c r="L1423">
        <v>2001</v>
      </c>
      <c r="N1423" s="20"/>
    </row>
    <row r="1424" spans="1:14" ht="22.5" customHeight="1" x14ac:dyDescent="0.25">
      <c r="A1424" s="17" t="s">
        <v>3001</v>
      </c>
      <c r="B1424" s="17">
        <v>81</v>
      </c>
      <c r="C1424" s="10">
        <v>11</v>
      </c>
      <c r="D1424" s="10" t="s">
        <v>1675</v>
      </c>
      <c r="E1424" s="11" t="s">
        <v>1688</v>
      </c>
      <c r="F1424" s="12" t="s">
        <v>1417</v>
      </c>
      <c r="G1424" s="38" t="s">
        <v>2997</v>
      </c>
      <c r="H1424" s="10" t="s">
        <v>8</v>
      </c>
      <c r="I1424" s="12" t="s">
        <v>2787</v>
      </c>
      <c r="J1424" s="9">
        <f t="shared" si="44"/>
        <v>2001</v>
      </c>
      <c r="K1424" s="13">
        <f t="shared" ca="1" si="45"/>
        <v>16</v>
      </c>
      <c r="L1424">
        <v>2001</v>
      </c>
      <c r="N1424" s="20"/>
    </row>
    <row r="1425" spans="1:14" ht="22.5" customHeight="1" x14ac:dyDescent="0.25">
      <c r="A1425" s="17" t="s">
        <v>3002</v>
      </c>
      <c r="B1425" s="17">
        <v>82</v>
      </c>
      <c r="C1425" s="10">
        <v>11</v>
      </c>
      <c r="D1425" s="10" t="s">
        <v>1675</v>
      </c>
      <c r="E1425" s="11" t="s">
        <v>1701</v>
      </c>
      <c r="F1425" s="12" t="s">
        <v>1430</v>
      </c>
      <c r="G1425" s="38" t="s">
        <v>2997</v>
      </c>
      <c r="H1425" s="10" t="s">
        <v>8</v>
      </c>
      <c r="I1425" s="12" t="s">
        <v>2797</v>
      </c>
      <c r="J1425" s="9">
        <f t="shared" si="44"/>
        <v>2000</v>
      </c>
      <c r="K1425" s="13">
        <f t="shared" ca="1" si="45"/>
        <v>17</v>
      </c>
      <c r="L1425">
        <v>2000</v>
      </c>
      <c r="N1425" s="20"/>
    </row>
    <row r="1426" spans="1:14" ht="22.5" hidden="1" customHeight="1" x14ac:dyDescent="0.25">
      <c r="A1426" s="17"/>
      <c r="B1426" s="17"/>
      <c r="C1426" s="10">
        <v>11</v>
      </c>
      <c r="D1426" s="10" t="s">
        <v>1675</v>
      </c>
      <c r="E1426" s="11" t="s">
        <v>1702</v>
      </c>
      <c r="F1426" s="12" t="s">
        <v>1431</v>
      </c>
      <c r="G1426" s="38" t="s">
        <v>2996</v>
      </c>
      <c r="H1426" s="10" t="s">
        <v>9</v>
      </c>
      <c r="I1426" s="12" t="s">
        <v>2798</v>
      </c>
      <c r="J1426" s="9">
        <f t="shared" si="44"/>
        <v>1999</v>
      </c>
      <c r="K1426" s="13">
        <f t="shared" ca="1" si="45"/>
        <v>18</v>
      </c>
      <c r="L1426">
        <v>1999</v>
      </c>
      <c r="N1426" s="20"/>
    </row>
    <row r="1427" spans="1:14" ht="22.5" customHeight="1" x14ac:dyDescent="0.25">
      <c r="A1427" s="17" t="s">
        <v>3001</v>
      </c>
      <c r="B1427" s="17">
        <v>83</v>
      </c>
      <c r="C1427" s="10">
        <v>12</v>
      </c>
      <c r="D1427" s="10" t="s">
        <v>1679</v>
      </c>
      <c r="E1427" s="11" t="s">
        <v>1683</v>
      </c>
      <c r="F1427" s="12" t="s">
        <v>1618</v>
      </c>
      <c r="G1427" s="38" t="s">
        <v>2997</v>
      </c>
      <c r="H1427" s="10" t="s">
        <v>8</v>
      </c>
      <c r="I1427" s="12" t="s">
        <v>2952</v>
      </c>
      <c r="J1427" s="9">
        <f t="shared" si="44"/>
        <v>2000</v>
      </c>
      <c r="K1427" s="13">
        <f t="shared" ca="1" si="45"/>
        <v>17</v>
      </c>
      <c r="L1427">
        <v>2000</v>
      </c>
      <c r="N1427" s="20"/>
    </row>
    <row r="1428" spans="1:14" ht="22.5" customHeight="1" x14ac:dyDescent="0.25">
      <c r="A1428" s="17" t="s">
        <v>3001</v>
      </c>
      <c r="B1428" s="17">
        <v>84</v>
      </c>
      <c r="C1428" s="10">
        <v>12</v>
      </c>
      <c r="D1428" s="10" t="s">
        <v>1679</v>
      </c>
      <c r="E1428" s="11" t="s">
        <v>1692</v>
      </c>
      <c r="F1428" s="12" t="s">
        <v>1627</v>
      </c>
      <c r="G1428" s="38" t="s">
        <v>2997</v>
      </c>
      <c r="H1428" s="10" t="s">
        <v>8</v>
      </c>
      <c r="I1428" s="12" t="s">
        <v>2960</v>
      </c>
      <c r="J1428" s="9">
        <f t="shared" si="44"/>
        <v>2000</v>
      </c>
      <c r="K1428" s="13">
        <f t="shared" ca="1" si="45"/>
        <v>17</v>
      </c>
      <c r="L1428">
        <v>2001</v>
      </c>
      <c r="N1428" s="20"/>
    </row>
    <row r="1429" spans="1:14" ht="22.5" hidden="1" customHeight="1" x14ac:dyDescent="0.25">
      <c r="A1429" s="17"/>
      <c r="B1429" s="17"/>
      <c r="C1429" s="10">
        <v>11</v>
      </c>
      <c r="D1429" s="10" t="s">
        <v>1675</v>
      </c>
      <c r="E1429" s="11" t="s">
        <v>1705</v>
      </c>
      <c r="F1429" s="12" t="s">
        <v>1434</v>
      </c>
      <c r="G1429" s="38" t="s">
        <v>2997</v>
      </c>
      <c r="H1429" s="10" t="s">
        <v>9</v>
      </c>
      <c r="I1429" s="12" t="s">
        <v>2800</v>
      </c>
      <c r="J1429" s="9">
        <f t="shared" si="44"/>
        <v>2001</v>
      </c>
      <c r="K1429" s="13">
        <f t="shared" ca="1" si="45"/>
        <v>16</v>
      </c>
      <c r="L1429">
        <v>2001</v>
      </c>
      <c r="N1429" s="20"/>
    </row>
    <row r="1430" spans="1:14" ht="22.5" customHeight="1" x14ac:dyDescent="0.25">
      <c r="A1430" s="17" t="s">
        <v>3001</v>
      </c>
      <c r="B1430" s="17">
        <v>85</v>
      </c>
      <c r="C1430" s="10">
        <v>10</v>
      </c>
      <c r="D1430" s="10" t="s">
        <v>1672</v>
      </c>
      <c r="E1430" s="11" t="s">
        <v>1702</v>
      </c>
      <c r="F1430" s="12" t="s">
        <v>1181</v>
      </c>
      <c r="G1430" s="38" t="s">
        <v>2997</v>
      </c>
      <c r="H1430" s="10" t="s">
        <v>8</v>
      </c>
      <c r="I1430" s="12" t="s">
        <v>2607</v>
      </c>
      <c r="J1430" s="9">
        <f t="shared" si="44"/>
        <v>2002</v>
      </c>
      <c r="K1430" s="13">
        <f t="shared" ca="1" si="45"/>
        <v>15</v>
      </c>
      <c r="L1430">
        <v>2001</v>
      </c>
      <c r="N1430" s="20"/>
    </row>
    <row r="1431" spans="1:14" ht="22.5" hidden="1" customHeight="1" x14ac:dyDescent="0.25">
      <c r="A1431" s="17"/>
      <c r="B1431" s="17">
        <v>24</v>
      </c>
      <c r="C1431" s="10">
        <v>11</v>
      </c>
      <c r="D1431" s="10" t="s">
        <v>1675</v>
      </c>
      <c r="E1431" s="11" t="s">
        <v>1707</v>
      </c>
      <c r="F1431" s="12" t="s">
        <v>1436</v>
      </c>
      <c r="G1431" s="38" t="s">
        <v>2997</v>
      </c>
      <c r="H1431" s="10" t="s">
        <v>8</v>
      </c>
      <c r="I1431" s="12" t="s">
        <v>2802</v>
      </c>
      <c r="J1431" s="9">
        <f t="shared" si="44"/>
        <v>2001</v>
      </c>
      <c r="K1431" s="13">
        <f t="shared" ca="1" si="45"/>
        <v>16</v>
      </c>
      <c r="L1431">
        <v>2001</v>
      </c>
      <c r="N1431" s="20"/>
    </row>
    <row r="1432" spans="1:14" ht="22.5" customHeight="1" x14ac:dyDescent="0.25">
      <c r="A1432" s="17" t="s">
        <v>3001</v>
      </c>
      <c r="B1432" s="17">
        <v>86</v>
      </c>
      <c r="C1432" s="10">
        <v>9</v>
      </c>
      <c r="D1432" s="10" t="s">
        <v>1670</v>
      </c>
      <c r="E1432" s="11" t="s">
        <v>1705</v>
      </c>
      <c r="F1432" s="12" t="s">
        <v>1159</v>
      </c>
      <c r="G1432" s="38" t="s">
        <v>2997</v>
      </c>
      <c r="H1432" s="10" t="s">
        <v>8</v>
      </c>
      <c r="I1432" s="12" t="s">
        <v>2588</v>
      </c>
      <c r="J1432" s="9">
        <f t="shared" si="44"/>
        <v>2002</v>
      </c>
      <c r="K1432" s="13">
        <f t="shared" ca="1" si="45"/>
        <v>15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1682</v>
      </c>
      <c r="F1433" s="12" t="s">
        <v>1438</v>
      </c>
      <c r="G1433" s="38" t="s">
        <v>2997</v>
      </c>
      <c r="H1433" s="10" t="s">
        <v>9</v>
      </c>
      <c r="I1433" s="12" t="s">
        <v>2775</v>
      </c>
      <c r="J1433" s="9">
        <f t="shared" si="44"/>
        <v>2001</v>
      </c>
      <c r="K1433" s="13">
        <f t="shared" ca="1" si="45"/>
        <v>16</v>
      </c>
      <c r="L1433">
        <v>2001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1683</v>
      </c>
      <c r="F1434" s="12" t="s">
        <v>1439</v>
      </c>
      <c r="G1434" s="38" t="s">
        <v>2997</v>
      </c>
      <c r="H1434" s="10" t="s">
        <v>9</v>
      </c>
      <c r="I1434" s="12" t="s">
        <v>2804</v>
      </c>
      <c r="J1434" s="9">
        <f t="shared" si="44"/>
        <v>2000</v>
      </c>
      <c r="K1434" s="13">
        <f t="shared" ca="1" si="45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1684</v>
      </c>
      <c r="F1435" s="12" t="s">
        <v>1440</v>
      </c>
      <c r="G1435" s="38" t="s">
        <v>2997</v>
      </c>
      <c r="H1435" s="10" t="s">
        <v>8</v>
      </c>
      <c r="I1435" s="12" t="s">
        <v>2805</v>
      </c>
      <c r="J1435" s="9">
        <f t="shared" si="44"/>
        <v>2000</v>
      </c>
      <c r="K1435" s="13">
        <f t="shared" ca="1" si="45"/>
        <v>17</v>
      </c>
      <c r="L1435">
        <v>2000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1685</v>
      </c>
      <c r="F1436" s="12" t="s">
        <v>1441</v>
      </c>
      <c r="G1436" s="38" t="s">
        <v>2997</v>
      </c>
      <c r="H1436" s="10" t="s">
        <v>9</v>
      </c>
      <c r="I1436" s="12" t="s">
        <v>2800</v>
      </c>
      <c r="J1436" s="9">
        <f t="shared" si="44"/>
        <v>2001</v>
      </c>
      <c r="K1436" s="13">
        <f t="shared" ca="1" si="45"/>
        <v>16</v>
      </c>
      <c r="L1436">
        <v>2001</v>
      </c>
      <c r="N1436" s="20"/>
    </row>
    <row r="1437" spans="1:14" ht="22.5" hidden="1" customHeight="1" x14ac:dyDescent="0.25">
      <c r="A1437" s="17"/>
      <c r="B1437" s="17"/>
      <c r="C1437" s="10">
        <v>11</v>
      </c>
      <c r="D1437" s="10" t="s">
        <v>1676</v>
      </c>
      <c r="E1437" s="11" t="s">
        <v>1686</v>
      </c>
      <c r="F1437" s="12" t="s">
        <v>1442</v>
      </c>
      <c r="G1437" s="38" t="s">
        <v>2997</v>
      </c>
      <c r="H1437" s="10" t="s">
        <v>9</v>
      </c>
      <c r="I1437" s="12" t="s">
        <v>2806</v>
      </c>
      <c r="J1437" s="9">
        <f t="shared" si="44"/>
        <v>2001</v>
      </c>
      <c r="K1437" s="13">
        <f t="shared" ca="1" si="45"/>
        <v>16</v>
      </c>
      <c r="L1437">
        <v>2001</v>
      </c>
      <c r="N1437" s="20"/>
    </row>
    <row r="1438" spans="1:14" ht="22.5" hidden="1" customHeight="1" x14ac:dyDescent="0.25">
      <c r="A1438" s="43"/>
      <c r="B1438" s="43"/>
      <c r="C1438" s="39">
        <v>9</v>
      </c>
      <c r="D1438" s="39" t="s">
        <v>1668</v>
      </c>
      <c r="E1438" s="40" t="s">
        <v>1699</v>
      </c>
      <c r="F1438" s="41" t="s">
        <v>1070</v>
      </c>
      <c r="G1438" s="44" t="s">
        <v>2997</v>
      </c>
      <c r="H1438" s="39" t="s">
        <v>8</v>
      </c>
      <c r="I1438" s="12" t="s">
        <v>2526</v>
      </c>
      <c r="J1438" s="45">
        <f t="shared" si="44"/>
        <v>2002</v>
      </c>
      <c r="K1438" s="13">
        <f t="shared" ca="1" si="45"/>
        <v>15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7</v>
      </c>
      <c r="D1439" s="10" t="s">
        <v>1671</v>
      </c>
      <c r="E1439" s="11" t="s">
        <v>1690</v>
      </c>
      <c r="F1439" s="12" t="s">
        <v>752</v>
      </c>
      <c r="G1439" s="38" t="s">
        <v>2997</v>
      </c>
      <c r="H1439" s="10" t="s">
        <v>8</v>
      </c>
      <c r="I1439" s="12" t="s">
        <v>2293</v>
      </c>
      <c r="J1439" s="9">
        <f t="shared" si="44"/>
        <v>2002</v>
      </c>
      <c r="K1439" s="13">
        <f t="shared" ca="1" si="45"/>
        <v>15</v>
      </c>
      <c r="L1439">
        <v>2001</v>
      </c>
      <c r="N1439" s="20"/>
    </row>
    <row r="1440" spans="1:14" ht="22.5" hidden="1" customHeight="1" x14ac:dyDescent="0.25">
      <c r="A1440" s="17"/>
      <c r="B1440" s="17"/>
      <c r="C1440" s="10">
        <v>11</v>
      </c>
      <c r="D1440" s="10" t="s">
        <v>1676</v>
      </c>
      <c r="E1440" s="11" t="s">
        <v>1689</v>
      </c>
      <c r="F1440" s="12" t="s">
        <v>1445</v>
      </c>
      <c r="G1440" s="38" t="s">
        <v>2997</v>
      </c>
      <c r="H1440" s="10" t="s">
        <v>8</v>
      </c>
      <c r="I1440" s="12" t="s">
        <v>2796</v>
      </c>
      <c r="J1440" s="9">
        <f t="shared" si="44"/>
        <v>2001</v>
      </c>
      <c r="K1440" s="13">
        <f t="shared" ca="1" si="45"/>
        <v>16</v>
      </c>
      <c r="L1440">
        <v>2001</v>
      </c>
      <c r="N1440" s="20"/>
    </row>
    <row r="1441" spans="1:14" ht="22.5" hidden="1" customHeight="1" x14ac:dyDescent="0.25">
      <c r="A1441" s="17"/>
      <c r="B1441" s="17"/>
      <c r="C1441" s="10">
        <v>9</v>
      </c>
      <c r="D1441" s="10" t="s">
        <v>1668</v>
      </c>
      <c r="E1441" s="11" t="s">
        <v>1700</v>
      </c>
      <c r="F1441" s="12" t="s">
        <v>1071</v>
      </c>
      <c r="G1441" s="38" t="s">
        <v>2997</v>
      </c>
      <c r="H1441" s="10" t="s">
        <v>8</v>
      </c>
      <c r="I1441" s="12" t="s">
        <v>2527</v>
      </c>
      <c r="J1441" s="9">
        <f t="shared" si="44"/>
        <v>2002</v>
      </c>
      <c r="K1441" s="13">
        <f t="shared" ca="1" si="45"/>
        <v>15</v>
      </c>
      <c r="L1441">
        <v>2000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1691</v>
      </c>
      <c r="F1442" s="12" t="s">
        <v>1447</v>
      </c>
      <c r="G1442" s="38" t="s">
        <v>2997</v>
      </c>
      <c r="H1442" s="10" t="s">
        <v>9</v>
      </c>
      <c r="I1442" s="12" t="s">
        <v>2667</v>
      </c>
      <c r="J1442" s="9">
        <f t="shared" si="44"/>
        <v>2001</v>
      </c>
      <c r="K1442" s="13">
        <f t="shared" ca="1" si="45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1692</v>
      </c>
      <c r="F1443" s="12" t="s">
        <v>1448</v>
      </c>
      <c r="G1443" s="38" t="s">
        <v>2997</v>
      </c>
      <c r="H1443" s="10" t="s">
        <v>9</v>
      </c>
      <c r="I1443" s="12" t="s">
        <v>2810</v>
      </c>
      <c r="J1443" s="9">
        <f t="shared" si="44"/>
        <v>2001</v>
      </c>
      <c r="K1443" s="13">
        <f t="shared" ca="1" si="45"/>
        <v>16</v>
      </c>
      <c r="L1443">
        <v>2001</v>
      </c>
      <c r="N1443" s="20"/>
    </row>
    <row r="1444" spans="1:14" ht="22.5" hidden="1" customHeight="1" x14ac:dyDescent="0.25">
      <c r="A1444" s="17"/>
      <c r="B1444" s="17"/>
      <c r="C1444" s="10">
        <v>11</v>
      </c>
      <c r="D1444" s="10" t="s">
        <v>1676</v>
      </c>
      <c r="E1444" s="11" t="s">
        <v>1693</v>
      </c>
      <c r="F1444" s="12" t="s">
        <v>1449</v>
      </c>
      <c r="G1444" s="38" t="s">
        <v>2997</v>
      </c>
      <c r="H1444" s="10" t="s">
        <v>9</v>
      </c>
      <c r="I1444" s="12" t="s">
        <v>2811</v>
      </c>
      <c r="J1444" s="9">
        <f t="shared" si="44"/>
        <v>2001</v>
      </c>
      <c r="K1444" s="13">
        <f t="shared" ca="1" si="45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1694</v>
      </c>
      <c r="F1445" s="12" t="s">
        <v>1450</v>
      </c>
      <c r="G1445" s="38" t="s">
        <v>2997</v>
      </c>
      <c r="H1445" s="10" t="s">
        <v>8</v>
      </c>
      <c r="I1445" s="12" t="s">
        <v>2812</v>
      </c>
      <c r="J1445" s="9">
        <f t="shared" si="44"/>
        <v>2001</v>
      </c>
      <c r="K1445" s="13">
        <f t="shared" ca="1" si="45"/>
        <v>16</v>
      </c>
      <c r="L1445">
        <v>2001</v>
      </c>
      <c r="N1445" s="20"/>
    </row>
    <row r="1446" spans="1:14" ht="22.5" hidden="1" customHeight="1" x14ac:dyDescent="0.25">
      <c r="A1446" s="17"/>
      <c r="B1446" s="17"/>
      <c r="C1446" s="10">
        <v>11</v>
      </c>
      <c r="D1446" s="10" t="s">
        <v>1676</v>
      </c>
      <c r="E1446" s="11" t="s">
        <v>1695</v>
      </c>
      <c r="F1446" s="12" t="s">
        <v>1451</v>
      </c>
      <c r="G1446" s="38" t="s">
        <v>2997</v>
      </c>
      <c r="H1446" s="10" t="s">
        <v>9</v>
      </c>
      <c r="I1446" s="12" t="s">
        <v>2790</v>
      </c>
      <c r="J1446" s="9">
        <f t="shared" si="44"/>
        <v>2001</v>
      </c>
      <c r="K1446" s="13">
        <f t="shared" ca="1" si="45"/>
        <v>16</v>
      </c>
      <c r="L1446">
        <v>2001</v>
      </c>
      <c r="N1446" s="20"/>
    </row>
    <row r="1447" spans="1:14" ht="22.5" hidden="1" customHeight="1" x14ac:dyDescent="0.25">
      <c r="A1447" s="17"/>
      <c r="B1447" s="17"/>
      <c r="C1447" s="10">
        <v>11</v>
      </c>
      <c r="D1447" s="10" t="s">
        <v>1676</v>
      </c>
      <c r="E1447" s="11" t="s">
        <v>1696</v>
      </c>
      <c r="F1447" s="12" t="s">
        <v>1452</v>
      </c>
      <c r="G1447" s="38" t="s">
        <v>2997</v>
      </c>
      <c r="H1447" s="10" t="s">
        <v>8</v>
      </c>
      <c r="I1447" s="12" t="s">
        <v>2813</v>
      </c>
      <c r="J1447" s="9">
        <f t="shared" si="44"/>
        <v>2001</v>
      </c>
      <c r="K1447" s="13">
        <f t="shared" ca="1" si="45"/>
        <v>16</v>
      </c>
      <c r="L1447">
        <v>2001</v>
      </c>
      <c r="N1447" s="20"/>
    </row>
    <row r="1448" spans="1:14" ht="22.5" hidden="1" customHeight="1" x14ac:dyDescent="0.25">
      <c r="A1448" s="17"/>
      <c r="B1448" s="17"/>
      <c r="C1448" s="10">
        <v>11</v>
      </c>
      <c r="D1448" s="10" t="s">
        <v>1676</v>
      </c>
      <c r="E1448" s="11" t="s">
        <v>1697</v>
      </c>
      <c r="F1448" s="12" t="s">
        <v>1453</v>
      </c>
      <c r="G1448" s="38" t="s">
        <v>2997</v>
      </c>
      <c r="H1448" s="10" t="s">
        <v>8</v>
      </c>
      <c r="I1448" s="12" t="s">
        <v>2771</v>
      </c>
      <c r="J1448" s="9">
        <f t="shared" si="44"/>
        <v>2001</v>
      </c>
      <c r="K1448" s="13">
        <f t="shared" ca="1" si="45"/>
        <v>16</v>
      </c>
      <c r="L1448">
        <v>2001</v>
      </c>
      <c r="N1448" s="20"/>
    </row>
    <row r="1449" spans="1:14" ht="22.5" hidden="1" customHeight="1" x14ac:dyDescent="0.25">
      <c r="A1449" s="17"/>
      <c r="B1449" s="17"/>
      <c r="C1449" s="10">
        <v>10</v>
      </c>
      <c r="D1449" s="10" t="s">
        <v>1672</v>
      </c>
      <c r="E1449" s="11" t="s">
        <v>1688</v>
      </c>
      <c r="F1449" s="12" t="s">
        <v>1168</v>
      </c>
      <c r="G1449" s="38" t="s">
        <v>2997</v>
      </c>
      <c r="H1449" s="10" t="s">
        <v>8</v>
      </c>
      <c r="I1449" s="12" t="s">
        <v>2595</v>
      </c>
      <c r="J1449" s="9">
        <f t="shared" si="44"/>
        <v>2001</v>
      </c>
      <c r="K1449" s="13">
        <f t="shared" ca="1" si="45"/>
        <v>16</v>
      </c>
      <c r="L1449">
        <v>2001</v>
      </c>
      <c r="N1449" s="20"/>
    </row>
    <row r="1450" spans="1:14" ht="22.5" hidden="1" customHeight="1" x14ac:dyDescent="0.25">
      <c r="A1450" s="17"/>
      <c r="B1450" s="17"/>
      <c r="C1450" s="10">
        <v>10</v>
      </c>
      <c r="D1450" s="10" t="s">
        <v>1672</v>
      </c>
      <c r="E1450" s="11" t="s">
        <v>1705</v>
      </c>
      <c r="F1450" s="12" t="s">
        <v>1184</v>
      </c>
      <c r="G1450" s="38" t="s">
        <v>2997</v>
      </c>
      <c r="H1450" s="10" t="s">
        <v>8</v>
      </c>
      <c r="I1450" s="12" t="s">
        <v>2610</v>
      </c>
      <c r="J1450" s="9">
        <f t="shared" si="44"/>
        <v>2002</v>
      </c>
      <c r="K1450" s="13">
        <f t="shared" ca="1" si="45"/>
        <v>15</v>
      </c>
      <c r="L1450">
        <v>2001</v>
      </c>
      <c r="N1450" s="20"/>
    </row>
    <row r="1451" spans="1:14" ht="22.5" hidden="1" customHeight="1" x14ac:dyDescent="0.25">
      <c r="A1451" s="17"/>
      <c r="B1451" s="17"/>
      <c r="C1451" s="10">
        <v>11</v>
      </c>
      <c r="D1451" s="10" t="s">
        <v>1676</v>
      </c>
      <c r="E1451" s="11" t="s">
        <v>1700</v>
      </c>
      <c r="F1451" s="12" t="s">
        <v>1456</v>
      </c>
      <c r="G1451" s="38" t="s">
        <v>2997</v>
      </c>
      <c r="H1451" s="10" t="s">
        <v>8</v>
      </c>
      <c r="I1451" s="12" t="s">
        <v>2815</v>
      </c>
      <c r="J1451" s="9">
        <f t="shared" si="44"/>
        <v>2001</v>
      </c>
      <c r="K1451" s="13">
        <f t="shared" ca="1" si="45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10</v>
      </c>
      <c r="D1452" s="10" t="s">
        <v>1672</v>
      </c>
      <c r="E1452" s="11" t="s">
        <v>1709</v>
      </c>
      <c r="F1452" s="12" t="s">
        <v>1188</v>
      </c>
      <c r="G1452" s="38" t="s">
        <v>2997</v>
      </c>
      <c r="H1452" s="10" t="s">
        <v>8</v>
      </c>
      <c r="I1452" s="12" t="s">
        <v>2613</v>
      </c>
      <c r="J1452" s="9">
        <f t="shared" si="44"/>
        <v>2002</v>
      </c>
      <c r="K1452" s="13">
        <f t="shared" ca="1" si="45"/>
        <v>15</v>
      </c>
      <c r="L1452">
        <v>2001</v>
      </c>
      <c r="N1452" s="20"/>
    </row>
    <row r="1453" spans="1:14" ht="22.5" hidden="1" customHeight="1" x14ac:dyDescent="0.25">
      <c r="A1453" s="17"/>
      <c r="B1453" s="17"/>
      <c r="C1453" s="10">
        <v>11</v>
      </c>
      <c r="D1453" s="10" t="s">
        <v>1676</v>
      </c>
      <c r="E1453" s="11" t="s">
        <v>1702</v>
      </c>
      <c r="F1453" s="12" t="s">
        <v>1458</v>
      </c>
      <c r="G1453" s="38" t="s">
        <v>2997</v>
      </c>
      <c r="H1453" s="10" t="s">
        <v>9</v>
      </c>
      <c r="I1453" s="12" t="s">
        <v>2817</v>
      </c>
      <c r="J1453" s="9">
        <f t="shared" si="44"/>
        <v>2001</v>
      </c>
      <c r="K1453" s="13">
        <f t="shared" ca="1" si="45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10</v>
      </c>
      <c r="D1454" s="10" t="s">
        <v>1673</v>
      </c>
      <c r="E1454" s="11" t="s">
        <v>1690</v>
      </c>
      <c r="F1454" s="12" t="s">
        <v>1197</v>
      </c>
      <c r="G1454" s="38" t="s">
        <v>2997</v>
      </c>
      <c r="H1454" s="10" t="s">
        <v>8</v>
      </c>
      <c r="I1454" s="12" t="s">
        <v>2620</v>
      </c>
      <c r="J1454" s="9">
        <f t="shared" si="44"/>
        <v>2002</v>
      </c>
      <c r="K1454" s="13">
        <f t="shared" ca="1" si="45"/>
        <v>15</v>
      </c>
      <c r="L1454">
        <v>2001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1681</v>
      </c>
      <c r="F1455" s="12" t="s">
        <v>1460</v>
      </c>
      <c r="G1455" s="38" t="s">
        <v>2997</v>
      </c>
      <c r="H1455" s="10" t="s">
        <v>9</v>
      </c>
      <c r="I1455" s="12" t="s">
        <v>2559</v>
      </c>
      <c r="J1455" s="9">
        <f t="shared" si="44"/>
        <v>2000</v>
      </c>
      <c r="K1455" s="13">
        <f t="shared" ca="1" si="45"/>
        <v>17</v>
      </c>
      <c r="L1455">
        <v>2000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1682</v>
      </c>
      <c r="F1456" s="12" t="s">
        <v>1461</v>
      </c>
      <c r="G1456" s="38" t="s">
        <v>2997</v>
      </c>
      <c r="H1456" s="10" t="s">
        <v>9</v>
      </c>
      <c r="I1456" s="12" t="s">
        <v>2819</v>
      </c>
      <c r="J1456" s="9">
        <f t="shared" si="44"/>
        <v>2001</v>
      </c>
      <c r="K1456" s="13">
        <f t="shared" ca="1" si="45"/>
        <v>16</v>
      </c>
      <c r="L1456">
        <v>2001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1683</v>
      </c>
      <c r="F1457" s="12" t="s">
        <v>1462</v>
      </c>
      <c r="G1457" s="38" t="s">
        <v>2997</v>
      </c>
      <c r="H1457" s="10" t="s">
        <v>8</v>
      </c>
      <c r="I1457" s="12" t="s">
        <v>2820</v>
      </c>
      <c r="J1457" s="9">
        <f t="shared" si="44"/>
        <v>2000</v>
      </c>
      <c r="K1457" s="13">
        <f t="shared" ca="1" si="45"/>
        <v>17</v>
      </c>
      <c r="L1457">
        <v>2000</v>
      </c>
      <c r="N1457" s="20"/>
    </row>
    <row r="1458" spans="1:14" ht="22.5" hidden="1" customHeight="1" x14ac:dyDescent="0.25">
      <c r="A1458" s="17"/>
      <c r="B1458" s="17"/>
      <c r="C1458" s="10">
        <v>11</v>
      </c>
      <c r="D1458" s="10" t="s">
        <v>1679</v>
      </c>
      <c r="E1458" s="11" t="s">
        <v>1684</v>
      </c>
      <c r="F1458" s="12" t="s">
        <v>1463</v>
      </c>
      <c r="G1458" s="38" t="s">
        <v>2997</v>
      </c>
      <c r="H1458" s="10" t="s">
        <v>9</v>
      </c>
      <c r="I1458" s="12" t="s">
        <v>2821</v>
      </c>
      <c r="J1458" s="9">
        <f t="shared" si="44"/>
        <v>2001</v>
      </c>
      <c r="K1458" s="13">
        <f t="shared" ca="1" si="45"/>
        <v>16</v>
      </c>
      <c r="L1458">
        <v>2001</v>
      </c>
      <c r="N1458" s="20"/>
    </row>
    <row r="1459" spans="1:14" ht="22.5" hidden="1" customHeight="1" x14ac:dyDescent="0.25">
      <c r="A1459" s="17" t="s">
        <v>3001</v>
      </c>
      <c r="B1459" s="17"/>
      <c r="C1459" s="10">
        <v>11</v>
      </c>
      <c r="D1459" s="10" t="s">
        <v>1679</v>
      </c>
      <c r="E1459" s="11" t="s">
        <v>1685</v>
      </c>
      <c r="F1459" s="12" t="s">
        <v>1464</v>
      </c>
      <c r="G1459" s="38" t="s">
        <v>2997</v>
      </c>
      <c r="H1459" s="10" t="s">
        <v>9</v>
      </c>
      <c r="I1459" s="12" t="s">
        <v>2772</v>
      </c>
      <c r="J1459" s="9">
        <f t="shared" si="44"/>
        <v>2001</v>
      </c>
      <c r="K1459" s="13">
        <f t="shared" ca="1" si="45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1686</v>
      </c>
      <c r="F1460" s="12" t="s">
        <v>1465</v>
      </c>
      <c r="G1460" s="38" t="s">
        <v>2997</v>
      </c>
      <c r="H1460" s="10" t="s">
        <v>9</v>
      </c>
      <c r="I1460" s="12" t="s">
        <v>2822</v>
      </c>
      <c r="J1460" s="9">
        <f t="shared" si="44"/>
        <v>2001</v>
      </c>
      <c r="K1460" s="13">
        <f t="shared" ca="1" si="45"/>
        <v>16</v>
      </c>
      <c r="L1460">
        <v>2001</v>
      </c>
      <c r="N1460" s="20"/>
    </row>
    <row r="1461" spans="1:14" ht="22.5" hidden="1" customHeight="1" x14ac:dyDescent="0.25">
      <c r="A1461" s="17"/>
      <c r="B1461" s="17">
        <v>86</v>
      </c>
      <c r="C1461" s="10">
        <v>11</v>
      </c>
      <c r="D1461" s="10" t="s">
        <v>1679</v>
      </c>
      <c r="E1461" s="11" t="s">
        <v>1687</v>
      </c>
      <c r="F1461" s="12" t="s">
        <v>1466</v>
      </c>
      <c r="G1461" s="38" t="s">
        <v>2997</v>
      </c>
      <c r="H1461" s="10" t="s">
        <v>8</v>
      </c>
      <c r="I1461" s="12" t="s">
        <v>2823</v>
      </c>
      <c r="J1461" s="9">
        <f t="shared" si="44"/>
        <v>2001</v>
      </c>
      <c r="K1461" s="13">
        <f t="shared" ca="1" si="45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1688</v>
      </c>
      <c r="F1462" s="12" t="s">
        <v>1467</v>
      </c>
      <c r="G1462" s="38" t="s">
        <v>2997</v>
      </c>
      <c r="H1462" s="10" t="s">
        <v>8</v>
      </c>
      <c r="I1462" s="12" t="s">
        <v>2824</v>
      </c>
      <c r="J1462" s="9">
        <f t="shared" si="44"/>
        <v>2001</v>
      </c>
      <c r="K1462" s="13">
        <f t="shared" ca="1" si="45"/>
        <v>16</v>
      </c>
      <c r="L1462">
        <v>2001</v>
      </c>
      <c r="N1462" s="20"/>
    </row>
    <row r="1463" spans="1:14" ht="22.5" hidden="1" customHeight="1" x14ac:dyDescent="0.25">
      <c r="A1463" s="17"/>
      <c r="B1463" s="17"/>
      <c r="C1463" s="10">
        <v>11</v>
      </c>
      <c r="D1463" s="10" t="s">
        <v>1679</v>
      </c>
      <c r="E1463" s="11" t="s">
        <v>1689</v>
      </c>
      <c r="F1463" s="12" t="s">
        <v>1468</v>
      </c>
      <c r="G1463" s="38" t="s">
        <v>2997</v>
      </c>
      <c r="H1463" s="10" t="s">
        <v>8</v>
      </c>
      <c r="I1463" s="12" t="s">
        <v>2816</v>
      </c>
      <c r="J1463" s="9">
        <f t="shared" si="44"/>
        <v>2001</v>
      </c>
      <c r="K1463" s="13">
        <f t="shared" ca="1" si="45"/>
        <v>16</v>
      </c>
      <c r="L1463">
        <v>2001</v>
      </c>
      <c r="N1463" s="20"/>
    </row>
    <row r="1464" spans="1:14" ht="22.5" hidden="1" customHeight="1" x14ac:dyDescent="0.25">
      <c r="A1464" s="17"/>
      <c r="B1464" s="17"/>
      <c r="C1464" s="10">
        <v>10</v>
      </c>
      <c r="D1464" s="10" t="s">
        <v>1673</v>
      </c>
      <c r="E1464" s="11" t="s">
        <v>1692</v>
      </c>
      <c r="F1464" s="12" t="s">
        <v>1199</v>
      </c>
      <c r="G1464" s="38" t="s">
        <v>2997</v>
      </c>
      <c r="H1464" s="10" t="s">
        <v>8</v>
      </c>
      <c r="I1464" s="12" t="s">
        <v>2622</v>
      </c>
      <c r="J1464" s="9">
        <f t="shared" si="44"/>
        <v>2002</v>
      </c>
      <c r="K1464" s="13">
        <f t="shared" ca="1" si="45"/>
        <v>15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10</v>
      </c>
      <c r="D1465" s="10" t="s">
        <v>1674</v>
      </c>
      <c r="E1465" s="11" t="s">
        <v>1689</v>
      </c>
      <c r="F1465" s="12" t="s">
        <v>1223</v>
      </c>
      <c r="G1465" s="38" t="s">
        <v>2997</v>
      </c>
      <c r="H1465" s="10" t="s">
        <v>8</v>
      </c>
      <c r="I1465" s="12" t="s">
        <v>2641</v>
      </c>
      <c r="J1465" s="9">
        <f t="shared" si="44"/>
        <v>2002</v>
      </c>
      <c r="K1465" s="13">
        <f t="shared" ca="1" si="45"/>
        <v>15</v>
      </c>
      <c r="L1465">
        <v>2001</v>
      </c>
      <c r="N1465" s="20"/>
    </row>
    <row r="1466" spans="1:14" ht="22.5" hidden="1" customHeight="1" x14ac:dyDescent="0.25">
      <c r="A1466" s="17"/>
      <c r="B1466" s="17"/>
      <c r="C1466" s="10">
        <v>11</v>
      </c>
      <c r="D1466" s="10" t="s">
        <v>1679</v>
      </c>
      <c r="E1466" s="11" t="s">
        <v>1692</v>
      </c>
      <c r="F1466" s="12" t="s">
        <v>1471</v>
      </c>
      <c r="G1466" s="38" t="s">
        <v>2997</v>
      </c>
      <c r="H1466" s="10" t="s">
        <v>8</v>
      </c>
      <c r="I1466" s="12" t="s">
        <v>2823</v>
      </c>
      <c r="J1466" s="9">
        <f t="shared" si="44"/>
        <v>2001</v>
      </c>
      <c r="K1466" s="13">
        <f t="shared" ca="1" si="45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10</v>
      </c>
      <c r="D1467" s="10" t="s">
        <v>1674</v>
      </c>
      <c r="E1467" s="11" t="s">
        <v>1691</v>
      </c>
      <c r="F1467" s="12" t="s">
        <v>1225</v>
      </c>
      <c r="G1467" s="38" t="s">
        <v>2997</v>
      </c>
      <c r="H1467" s="10" t="s">
        <v>8</v>
      </c>
      <c r="I1467" s="12" t="s">
        <v>2643</v>
      </c>
      <c r="J1467" s="9">
        <f t="shared" si="44"/>
        <v>2002</v>
      </c>
      <c r="K1467" s="13">
        <f t="shared" ca="1" si="45"/>
        <v>15</v>
      </c>
      <c r="L1467">
        <v>2001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1694</v>
      </c>
      <c r="F1468" s="12" t="s">
        <v>1473</v>
      </c>
      <c r="G1468" s="38" t="s">
        <v>2996</v>
      </c>
      <c r="H1468" s="10" t="s">
        <v>9</v>
      </c>
      <c r="I1468" s="12" t="s">
        <v>2827</v>
      </c>
      <c r="J1468" s="9">
        <f t="shared" si="44"/>
        <v>1999</v>
      </c>
      <c r="K1468" s="13">
        <f t="shared" ca="1" si="45"/>
        <v>18</v>
      </c>
      <c r="L1468">
        <v>1999</v>
      </c>
      <c r="N1468" s="20"/>
    </row>
    <row r="1469" spans="1:14" ht="22.5" hidden="1" customHeight="1" x14ac:dyDescent="0.25">
      <c r="A1469" s="17"/>
      <c r="B1469" s="17"/>
      <c r="C1469" s="10">
        <v>11</v>
      </c>
      <c r="D1469" s="10" t="s">
        <v>1679</v>
      </c>
      <c r="E1469" s="11" t="s">
        <v>1695</v>
      </c>
      <c r="F1469" s="12" t="s">
        <v>1474</v>
      </c>
      <c r="G1469" s="38" t="s">
        <v>2997</v>
      </c>
      <c r="H1469" s="10" t="s">
        <v>8</v>
      </c>
      <c r="I1469" s="12" t="s">
        <v>2828</v>
      </c>
      <c r="J1469" s="9">
        <f t="shared" si="44"/>
        <v>2000</v>
      </c>
      <c r="K1469" s="13">
        <f t="shared" ca="1" si="45"/>
        <v>17</v>
      </c>
      <c r="L1469">
        <v>2000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1696</v>
      </c>
      <c r="F1470" s="12" t="s">
        <v>1475</v>
      </c>
      <c r="G1470" s="38" t="s">
        <v>2997</v>
      </c>
      <c r="H1470" s="10" t="s">
        <v>9</v>
      </c>
      <c r="I1470" s="12" t="s">
        <v>2829</v>
      </c>
      <c r="J1470" s="9">
        <f t="shared" si="44"/>
        <v>2001</v>
      </c>
      <c r="K1470" s="13">
        <f t="shared" ca="1" si="45"/>
        <v>16</v>
      </c>
      <c r="L1470">
        <v>2001</v>
      </c>
      <c r="N1470" s="20"/>
    </row>
    <row r="1471" spans="1:14" ht="22.5" hidden="1" customHeight="1" x14ac:dyDescent="0.25">
      <c r="A1471" s="17" t="s">
        <v>3001</v>
      </c>
      <c r="B1471" s="17"/>
      <c r="C1471" s="10">
        <v>11</v>
      </c>
      <c r="D1471" s="10" t="s">
        <v>1679</v>
      </c>
      <c r="E1471" s="11" t="s">
        <v>1697</v>
      </c>
      <c r="F1471" s="12" t="s">
        <v>1476</v>
      </c>
      <c r="G1471" s="38" t="s">
        <v>2997</v>
      </c>
      <c r="H1471" s="10" t="s">
        <v>9</v>
      </c>
      <c r="I1471" s="12" t="s">
        <v>2830</v>
      </c>
      <c r="J1471" s="9">
        <f t="shared" si="44"/>
        <v>2001</v>
      </c>
      <c r="K1471" s="13">
        <f t="shared" ca="1" si="45"/>
        <v>16</v>
      </c>
      <c r="L1471">
        <v>2001</v>
      </c>
      <c r="N1471" s="20"/>
    </row>
    <row r="1472" spans="1:14" ht="22.5" hidden="1" customHeight="1" x14ac:dyDescent="0.25">
      <c r="A1472" s="17"/>
      <c r="B1472" s="17"/>
      <c r="C1472" s="10">
        <v>11</v>
      </c>
      <c r="D1472" s="10" t="s">
        <v>1679</v>
      </c>
      <c r="E1472" s="11" t="s">
        <v>1698</v>
      </c>
      <c r="F1472" s="12" t="s">
        <v>1477</v>
      </c>
      <c r="G1472" s="38" t="s">
        <v>2997</v>
      </c>
      <c r="H1472" s="10" t="s">
        <v>9</v>
      </c>
      <c r="I1472" s="12" t="s">
        <v>2831</v>
      </c>
      <c r="J1472" s="9">
        <f t="shared" si="44"/>
        <v>2001</v>
      </c>
      <c r="K1472" s="13">
        <f t="shared" ca="1" si="45"/>
        <v>16</v>
      </c>
      <c r="L1472">
        <v>2001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1699</v>
      </c>
      <c r="F1473" s="12" t="s">
        <v>1478</v>
      </c>
      <c r="G1473" s="38" t="s">
        <v>2997</v>
      </c>
      <c r="H1473" s="10" t="s">
        <v>9</v>
      </c>
      <c r="I1473" s="12" t="s">
        <v>2832</v>
      </c>
      <c r="J1473" s="9">
        <f t="shared" si="44"/>
        <v>2000</v>
      </c>
      <c r="K1473" s="13">
        <f t="shared" ca="1" si="45"/>
        <v>17</v>
      </c>
      <c r="L1473">
        <v>2000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1700</v>
      </c>
      <c r="F1474" s="12" t="s">
        <v>1479</v>
      </c>
      <c r="G1474" s="38" t="s">
        <v>2997</v>
      </c>
      <c r="H1474" s="10" t="s">
        <v>9</v>
      </c>
      <c r="I1474" s="12" t="s">
        <v>2833</v>
      </c>
      <c r="J1474" s="9">
        <f t="shared" si="44"/>
        <v>2001</v>
      </c>
      <c r="K1474" s="13">
        <f t="shared" ca="1" si="45"/>
        <v>16</v>
      </c>
      <c r="L1474">
        <v>2001</v>
      </c>
      <c r="N1474" s="20"/>
    </row>
    <row r="1475" spans="1:14" ht="22.5" hidden="1" customHeight="1" x14ac:dyDescent="0.25">
      <c r="A1475" s="17" t="s">
        <v>3001</v>
      </c>
      <c r="B1475" s="17"/>
      <c r="C1475" s="10">
        <v>11</v>
      </c>
      <c r="D1475" s="10" t="s">
        <v>1679</v>
      </c>
      <c r="E1475" s="11" t="s">
        <v>1701</v>
      </c>
      <c r="F1475" s="12" t="s">
        <v>1480</v>
      </c>
      <c r="G1475" s="38" t="s">
        <v>2997</v>
      </c>
      <c r="H1475" s="10" t="s">
        <v>9</v>
      </c>
      <c r="I1475" s="12" t="s">
        <v>2834</v>
      </c>
      <c r="J1475" s="9">
        <f t="shared" si="44"/>
        <v>2001</v>
      </c>
      <c r="K1475" s="13">
        <f t="shared" ca="1" si="45"/>
        <v>16</v>
      </c>
      <c r="L1475">
        <v>2001</v>
      </c>
      <c r="N1475" s="20"/>
    </row>
    <row r="1476" spans="1:14" ht="22.5" hidden="1" customHeight="1" x14ac:dyDescent="0.25">
      <c r="A1476" s="17"/>
      <c r="B1476" s="17">
        <v>40</v>
      </c>
      <c r="C1476" s="10">
        <v>11</v>
      </c>
      <c r="D1476" s="10" t="s">
        <v>1679</v>
      </c>
      <c r="E1476" s="11" t="s">
        <v>1702</v>
      </c>
      <c r="F1476" s="12" t="s">
        <v>1481</v>
      </c>
      <c r="G1476" s="38" t="s">
        <v>2997</v>
      </c>
      <c r="H1476" s="10" t="s">
        <v>8</v>
      </c>
      <c r="I1476" s="12" t="s">
        <v>2835</v>
      </c>
      <c r="J1476" s="9">
        <f t="shared" ref="J1476:J1539" si="46">YEAR(I1476)</f>
        <v>2001</v>
      </c>
      <c r="K1476" s="13">
        <f t="shared" ca="1" si="45"/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10</v>
      </c>
      <c r="D1477" s="10" t="s">
        <v>1674</v>
      </c>
      <c r="E1477" s="11" t="s">
        <v>1699</v>
      </c>
      <c r="F1477" s="12" t="s">
        <v>1233</v>
      </c>
      <c r="G1477" s="38" t="s">
        <v>2997</v>
      </c>
      <c r="H1477" s="10" t="s">
        <v>8</v>
      </c>
      <c r="I1477" s="12" t="s">
        <v>2534</v>
      </c>
      <c r="J1477" s="9">
        <f t="shared" si="46"/>
        <v>2002</v>
      </c>
      <c r="K1477" s="13">
        <f t="shared" ref="K1477:K1540" ca="1" si="47">(YEAR(NOW())-YEAR(I1477))</f>
        <v>15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1679</v>
      </c>
      <c r="E1478" s="11" t="s">
        <v>1704</v>
      </c>
      <c r="F1478" s="12" t="s">
        <v>1483</v>
      </c>
      <c r="G1478" s="38" t="s">
        <v>2997</v>
      </c>
      <c r="H1478" s="10" t="s">
        <v>9</v>
      </c>
      <c r="I1478" s="12" t="s">
        <v>2836</v>
      </c>
      <c r="J1478" s="9">
        <f t="shared" si="46"/>
        <v>2001</v>
      </c>
      <c r="K1478" s="13">
        <f t="shared" ca="1" si="47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1681</v>
      </c>
      <c r="F1479" s="12" t="s">
        <v>1484</v>
      </c>
      <c r="G1479" s="38" t="s">
        <v>2997</v>
      </c>
      <c r="H1479" s="10" t="s">
        <v>9</v>
      </c>
      <c r="I1479" s="12" t="s">
        <v>2837</v>
      </c>
      <c r="J1479" s="9">
        <f t="shared" si="46"/>
        <v>2001</v>
      </c>
      <c r="K1479" s="13">
        <f t="shared" ca="1" si="47"/>
        <v>16</v>
      </c>
      <c r="L1479">
        <v>2001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1682</v>
      </c>
      <c r="F1480" s="12" t="s">
        <v>1485</v>
      </c>
      <c r="G1480" s="38" t="s">
        <v>2996</v>
      </c>
      <c r="H1480" s="10" t="s">
        <v>9</v>
      </c>
      <c r="I1480" s="12" t="s">
        <v>2838</v>
      </c>
      <c r="J1480" s="9">
        <f t="shared" si="46"/>
        <v>1999</v>
      </c>
      <c r="K1480" s="13">
        <f t="shared" ca="1" si="47"/>
        <v>18</v>
      </c>
      <c r="L1480">
        <v>1999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1683</v>
      </c>
      <c r="F1481" s="12" t="s">
        <v>1486</v>
      </c>
      <c r="G1481" s="38" t="s">
        <v>2997</v>
      </c>
      <c r="H1481" s="10" t="s">
        <v>9</v>
      </c>
      <c r="I1481" s="12" t="s">
        <v>2839</v>
      </c>
      <c r="J1481" s="9">
        <f t="shared" si="46"/>
        <v>2001</v>
      </c>
      <c r="K1481" s="13">
        <f t="shared" ca="1" si="47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1684</v>
      </c>
      <c r="F1482" s="12" t="s">
        <v>1487</v>
      </c>
      <c r="G1482" s="38" t="s">
        <v>2997</v>
      </c>
      <c r="H1482" s="10" t="s">
        <v>9</v>
      </c>
      <c r="I1482" s="12" t="s">
        <v>2708</v>
      </c>
      <c r="J1482" s="9">
        <f t="shared" si="46"/>
        <v>2001</v>
      </c>
      <c r="K1482" s="13">
        <f t="shared" ca="1" si="47"/>
        <v>16</v>
      </c>
      <c r="L1482">
        <v>2001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1685</v>
      </c>
      <c r="F1483" s="12" t="s">
        <v>1488</v>
      </c>
      <c r="G1483" s="38" t="s">
        <v>2997</v>
      </c>
      <c r="H1483" s="10" t="s">
        <v>9</v>
      </c>
      <c r="I1483" s="12" t="s">
        <v>2840</v>
      </c>
      <c r="J1483" s="9">
        <f t="shared" si="46"/>
        <v>2000</v>
      </c>
      <c r="K1483" s="13">
        <f t="shared" ca="1" si="47"/>
        <v>17</v>
      </c>
      <c r="L1483">
        <v>2000</v>
      </c>
      <c r="N1483" s="20"/>
    </row>
    <row r="1484" spans="1:14" ht="22.5" hidden="1" customHeight="1" x14ac:dyDescent="0.25">
      <c r="A1484" s="17"/>
      <c r="B1484" s="17"/>
      <c r="C1484" s="10">
        <v>11</v>
      </c>
      <c r="D1484" s="10" t="s">
        <v>1677</v>
      </c>
      <c r="E1484" s="11" t="s">
        <v>1686</v>
      </c>
      <c r="F1484" s="12" t="s">
        <v>1489</v>
      </c>
      <c r="G1484" s="38" t="s">
        <v>2997</v>
      </c>
      <c r="H1484" s="10" t="s">
        <v>9</v>
      </c>
      <c r="I1484" s="12" t="s">
        <v>2841</v>
      </c>
      <c r="J1484" s="9">
        <f t="shared" si="46"/>
        <v>2000</v>
      </c>
      <c r="K1484" s="13">
        <f t="shared" ca="1" si="47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10</v>
      </c>
      <c r="D1485" s="10" t="s">
        <v>1674</v>
      </c>
      <c r="E1485" s="11" t="s">
        <v>1700</v>
      </c>
      <c r="F1485" s="12" t="s">
        <v>1234</v>
      </c>
      <c r="G1485" s="38" t="s">
        <v>2997</v>
      </c>
      <c r="H1485" s="10" t="s">
        <v>8</v>
      </c>
      <c r="I1485" s="12" t="s">
        <v>2634</v>
      </c>
      <c r="J1485" s="9">
        <f t="shared" si="46"/>
        <v>2002</v>
      </c>
      <c r="K1485" s="13">
        <f t="shared" ca="1" si="47"/>
        <v>15</v>
      </c>
      <c r="L1485">
        <v>2000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1688</v>
      </c>
      <c r="F1486" s="12" t="s">
        <v>1491</v>
      </c>
      <c r="G1486" s="38" t="s">
        <v>2997</v>
      </c>
      <c r="H1486" s="10" t="s">
        <v>9</v>
      </c>
      <c r="I1486" s="12" t="s">
        <v>2843</v>
      </c>
      <c r="J1486" s="9">
        <f t="shared" si="46"/>
        <v>2001</v>
      </c>
      <c r="K1486" s="13">
        <f t="shared" ca="1" si="47"/>
        <v>16</v>
      </c>
      <c r="L1486">
        <v>2001</v>
      </c>
      <c r="N1486" s="20"/>
    </row>
    <row r="1487" spans="1:14" ht="22.5" hidden="1" customHeight="1" x14ac:dyDescent="0.25">
      <c r="A1487" s="17"/>
      <c r="B1487" s="17"/>
      <c r="C1487" s="10">
        <v>11</v>
      </c>
      <c r="D1487" s="10" t="s">
        <v>1677</v>
      </c>
      <c r="E1487" s="11" t="s">
        <v>1689</v>
      </c>
      <c r="F1487" s="12" t="s">
        <v>1492</v>
      </c>
      <c r="G1487" s="38" t="s">
        <v>2996</v>
      </c>
      <c r="H1487" s="10" t="s">
        <v>9</v>
      </c>
      <c r="I1487" s="12" t="s">
        <v>2844</v>
      </c>
      <c r="J1487" s="9">
        <f t="shared" si="46"/>
        <v>1999</v>
      </c>
      <c r="K1487" s="13">
        <f t="shared" ca="1" si="47"/>
        <v>18</v>
      </c>
      <c r="L1487">
        <v>1999</v>
      </c>
      <c r="N1487" s="20"/>
    </row>
    <row r="1488" spans="1:14" ht="22.5" hidden="1" customHeight="1" x14ac:dyDescent="0.25">
      <c r="A1488" s="17"/>
      <c r="B1488" s="17"/>
      <c r="C1488" s="10">
        <v>10</v>
      </c>
      <c r="D1488" s="10" t="s">
        <v>1674</v>
      </c>
      <c r="E1488" s="11" t="s">
        <v>1709</v>
      </c>
      <c r="F1488" s="12" t="s">
        <v>1243</v>
      </c>
      <c r="G1488" s="38" t="s">
        <v>2997</v>
      </c>
      <c r="H1488" s="10" t="s">
        <v>8</v>
      </c>
      <c r="I1488" s="12" t="s">
        <v>2656</v>
      </c>
      <c r="J1488" s="9">
        <f t="shared" si="46"/>
        <v>2002</v>
      </c>
      <c r="K1488" s="13">
        <f t="shared" ca="1" si="47"/>
        <v>15</v>
      </c>
      <c r="L1488">
        <v>2000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1691</v>
      </c>
      <c r="F1489" s="12" t="s">
        <v>1494</v>
      </c>
      <c r="G1489" s="38" t="s">
        <v>2997</v>
      </c>
      <c r="H1489" s="10" t="s">
        <v>8</v>
      </c>
      <c r="I1489" s="12" t="s">
        <v>2846</v>
      </c>
      <c r="J1489" s="9">
        <f t="shared" si="46"/>
        <v>2001</v>
      </c>
      <c r="K1489" s="13">
        <f t="shared" ca="1" si="47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1692</v>
      </c>
      <c r="F1490" s="12" t="s">
        <v>1495</v>
      </c>
      <c r="G1490" s="38" t="s">
        <v>2997</v>
      </c>
      <c r="H1490" s="10" t="s">
        <v>8</v>
      </c>
      <c r="I1490" s="12" t="s">
        <v>2847</v>
      </c>
      <c r="J1490" s="9">
        <f t="shared" si="46"/>
        <v>2001</v>
      </c>
      <c r="K1490" s="13">
        <f t="shared" ca="1" si="47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1693</v>
      </c>
      <c r="F1491" s="12" t="s">
        <v>1496</v>
      </c>
      <c r="G1491" s="38" t="s">
        <v>2997</v>
      </c>
      <c r="H1491" s="10" t="s">
        <v>9</v>
      </c>
      <c r="I1491" s="12" t="s">
        <v>2829</v>
      </c>
      <c r="J1491" s="9">
        <f t="shared" si="46"/>
        <v>2001</v>
      </c>
      <c r="K1491" s="13">
        <f t="shared" ca="1" si="47"/>
        <v>16</v>
      </c>
      <c r="L1491">
        <v>2001</v>
      </c>
      <c r="N1491" s="20"/>
    </row>
    <row r="1492" spans="1:14" ht="22.5" hidden="1" customHeight="1" x14ac:dyDescent="0.25">
      <c r="A1492" s="17"/>
      <c r="B1492" s="17"/>
      <c r="C1492" s="10">
        <v>10</v>
      </c>
      <c r="D1492" s="10" t="s">
        <v>1675</v>
      </c>
      <c r="E1492" s="11" t="s">
        <v>1700</v>
      </c>
      <c r="F1492" s="12" t="s">
        <v>1263</v>
      </c>
      <c r="G1492" s="38" t="s">
        <v>2997</v>
      </c>
      <c r="H1492" s="10" t="s">
        <v>8</v>
      </c>
      <c r="I1492" s="12" t="s">
        <v>2669</v>
      </c>
      <c r="J1492" s="9">
        <f t="shared" si="46"/>
        <v>2002</v>
      </c>
      <c r="K1492" s="13">
        <f t="shared" ca="1" si="47"/>
        <v>15</v>
      </c>
      <c r="L1492">
        <v>2000</v>
      </c>
      <c r="N1492" s="20"/>
    </row>
    <row r="1493" spans="1:14" ht="22.5" hidden="1" customHeight="1" x14ac:dyDescent="0.25">
      <c r="A1493" s="17"/>
      <c r="B1493" s="17"/>
      <c r="C1493" s="10">
        <v>10</v>
      </c>
      <c r="D1493" s="10" t="s">
        <v>1676</v>
      </c>
      <c r="E1493" s="11" t="s">
        <v>1695</v>
      </c>
      <c r="F1493" s="12" t="s">
        <v>1284</v>
      </c>
      <c r="G1493" s="38" t="s">
        <v>2997</v>
      </c>
      <c r="H1493" s="10" t="s">
        <v>8</v>
      </c>
      <c r="I1493" s="12" t="s">
        <v>2681</v>
      </c>
      <c r="J1493" s="9">
        <f t="shared" si="46"/>
        <v>2002</v>
      </c>
      <c r="K1493" s="13">
        <f t="shared" ca="1" si="47"/>
        <v>15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1672</v>
      </c>
      <c r="E1494" s="11" t="s">
        <v>1694</v>
      </c>
      <c r="F1494" s="12" t="s">
        <v>1357</v>
      </c>
      <c r="G1494" s="38" t="s">
        <v>2997</v>
      </c>
      <c r="H1494" s="10" t="s">
        <v>8</v>
      </c>
      <c r="I1494" s="12" t="s">
        <v>2735</v>
      </c>
      <c r="J1494" s="9">
        <f t="shared" si="46"/>
        <v>2001</v>
      </c>
      <c r="K1494" s="13">
        <f t="shared" ca="1" si="47"/>
        <v>16</v>
      </c>
      <c r="L1494">
        <v>2001</v>
      </c>
      <c r="N1494" s="20"/>
    </row>
    <row r="1495" spans="1:14" ht="22.5" hidden="1" customHeight="1" x14ac:dyDescent="0.25">
      <c r="A1495" s="17"/>
      <c r="B1495" s="17"/>
      <c r="C1495" s="10">
        <v>11</v>
      </c>
      <c r="D1495" s="10" t="s">
        <v>1677</v>
      </c>
      <c r="E1495" s="11" t="s">
        <v>1697</v>
      </c>
      <c r="F1495" s="12" t="s">
        <v>1500</v>
      </c>
      <c r="G1495" s="38" t="s">
        <v>2997</v>
      </c>
      <c r="H1495" s="10" t="s">
        <v>9</v>
      </c>
      <c r="I1495" s="12" t="s">
        <v>2849</v>
      </c>
      <c r="J1495" s="9">
        <f t="shared" si="46"/>
        <v>2001</v>
      </c>
      <c r="K1495" s="13">
        <f t="shared" ca="1" si="47"/>
        <v>16</v>
      </c>
      <c r="L1495">
        <v>2001</v>
      </c>
      <c r="N1495" s="20"/>
    </row>
    <row r="1496" spans="1:14" ht="22.5" hidden="1" customHeight="1" x14ac:dyDescent="0.25">
      <c r="A1496" s="17"/>
      <c r="B1496" s="17"/>
      <c r="C1496" s="10">
        <v>11</v>
      </c>
      <c r="D1496" s="10" t="s">
        <v>1673</v>
      </c>
      <c r="E1496" s="11" t="s">
        <v>1698</v>
      </c>
      <c r="F1496" s="12" t="s">
        <v>1387</v>
      </c>
      <c r="G1496" s="38" t="s">
        <v>2997</v>
      </c>
      <c r="H1496" s="10" t="s">
        <v>8</v>
      </c>
      <c r="I1496" s="12" t="s">
        <v>2762</v>
      </c>
      <c r="J1496" s="9">
        <f t="shared" si="46"/>
        <v>2001</v>
      </c>
      <c r="K1496" s="13">
        <f t="shared" ca="1" si="47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1674</v>
      </c>
      <c r="E1497" s="11" t="s">
        <v>1686</v>
      </c>
      <c r="F1497" s="12" t="s">
        <v>1395</v>
      </c>
      <c r="G1497" s="38" t="s">
        <v>2997</v>
      </c>
      <c r="H1497" s="10" t="s">
        <v>8</v>
      </c>
      <c r="I1497" s="12" t="s">
        <v>2745</v>
      </c>
      <c r="J1497" s="9">
        <f t="shared" si="46"/>
        <v>2001</v>
      </c>
      <c r="K1497" s="13">
        <f t="shared" ca="1" si="47"/>
        <v>16</v>
      </c>
      <c r="L1497">
        <v>2001</v>
      </c>
      <c r="N1497" s="20"/>
    </row>
    <row r="1498" spans="1:14" ht="22.5" hidden="1" customHeight="1" x14ac:dyDescent="0.25">
      <c r="A1498" s="17"/>
      <c r="B1498" s="17"/>
      <c r="C1498" s="10">
        <v>11</v>
      </c>
      <c r="D1498" s="10" t="s">
        <v>1677</v>
      </c>
      <c r="E1498" s="11" t="s">
        <v>1700</v>
      </c>
      <c r="F1498" s="12" t="s">
        <v>1503</v>
      </c>
      <c r="G1498" s="38" t="s">
        <v>2997</v>
      </c>
      <c r="H1498" s="10" t="s">
        <v>9</v>
      </c>
      <c r="I1498" s="12" t="s">
        <v>2851</v>
      </c>
      <c r="J1498" s="9">
        <f t="shared" si="46"/>
        <v>2000</v>
      </c>
      <c r="K1498" s="13">
        <f t="shared" ca="1" si="47"/>
        <v>17</v>
      </c>
      <c r="L1498">
        <v>2000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1681</v>
      </c>
      <c r="F1499" s="12" t="s">
        <v>1504</v>
      </c>
      <c r="G1499" s="38" t="s">
        <v>2996</v>
      </c>
      <c r="H1499" s="10" t="s">
        <v>9</v>
      </c>
      <c r="I1499" s="12" t="s">
        <v>2852</v>
      </c>
      <c r="J1499" s="9">
        <f t="shared" si="46"/>
        <v>1999</v>
      </c>
      <c r="K1499" s="13">
        <f t="shared" ca="1" si="47"/>
        <v>18</v>
      </c>
      <c r="L1499">
        <v>1999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1682</v>
      </c>
      <c r="F1500" s="12" t="s">
        <v>1505</v>
      </c>
      <c r="G1500" s="38" t="s">
        <v>2996</v>
      </c>
      <c r="H1500" s="10" t="s">
        <v>9</v>
      </c>
      <c r="I1500" s="12" t="s">
        <v>2853</v>
      </c>
      <c r="J1500" s="9">
        <f t="shared" si="46"/>
        <v>1998</v>
      </c>
      <c r="K1500" s="13">
        <f t="shared" ca="1" si="47"/>
        <v>19</v>
      </c>
      <c r="L1500">
        <v>1998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1683</v>
      </c>
      <c r="F1501" s="12" t="s">
        <v>1506</v>
      </c>
      <c r="G1501" s="38" t="s">
        <v>2997</v>
      </c>
      <c r="H1501" s="10" t="s">
        <v>9</v>
      </c>
      <c r="I1501" s="12" t="s">
        <v>2854</v>
      </c>
      <c r="J1501" s="9">
        <f t="shared" si="46"/>
        <v>2000</v>
      </c>
      <c r="K1501" s="13">
        <f t="shared" ca="1" si="47"/>
        <v>17</v>
      </c>
      <c r="L1501">
        <v>2000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1684</v>
      </c>
      <c r="F1502" s="12" t="s">
        <v>1507</v>
      </c>
      <c r="G1502" s="38" t="s">
        <v>2996</v>
      </c>
      <c r="H1502" s="10" t="s">
        <v>9</v>
      </c>
      <c r="I1502" s="12" t="s">
        <v>2855</v>
      </c>
      <c r="J1502" s="9">
        <f t="shared" si="46"/>
        <v>1999</v>
      </c>
      <c r="K1502" s="13">
        <f t="shared" ca="1" si="47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1685</v>
      </c>
      <c r="F1503" s="12" t="s">
        <v>1508</v>
      </c>
      <c r="G1503" s="38" t="s">
        <v>2996</v>
      </c>
      <c r="H1503" s="10" t="s">
        <v>8</v>
      </c>
      <c r="I1503" s="12" t="s">
        <v>2856</v>
      </c>
      <c r="J1503" s="9">
        <f t="shared" si="46"/>
        <v>1999</v>
      </c>
      <c r="K1503" s="13">
        <f t="shared" ca="1" si="47"/>
        <v>18</v>
      </c>
      <c r="L1503">
        <v>1999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1686</v>
      </c>
      <c r="F1504" s="12" t="s">
        <v>1509</v>
      </c>
      <c r="G1504" s="38" t="s">
        <v>2997</v>
      </c>
      <c r="H1504" s="10" t="s">
        <v>9</v>
      </c>
      <c r="I1504" s="12" t="s">
        <v>2857</v>
      </c>
      <c r="J1504" s="9">
        <f t="shared" si="46"/>
        <v>2000</v>
      </c>
      <c r="K1504" s="13">
        <f t="shared" ca="1" si="47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1687</v>
      </c>
      <c r="F1505" s="12" t="s">
        <v>1510</v>
      </c>
      <c r="G1505" s="38" t="s">
        <v>2997</v>
      </c>
      <c r="H1505" s="10" t="s">
        <v>9</v>
      </c>
      <c r="I1505" s="12" t="s">
        <v>2858</v>
      </c>
      <c r="J1505" s="9">
        <f t="shared" si="46"/>
        <v>2000</v>
      </c>
      <c r="K1505" s="13">
        <f t="shared" ca="1" si="47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1688</v>
      </c>
      <c r="F1506" s="12" t="s">
        <v>1511</v>
      </c>
      <c r="G1506" s="38" t="s">
        <v>2997</v>
      </c>
      <c r="H1506" s="10" t="s">
        <v>9</v>
      </c>
      <c r="I1506" s="12" t="s">
        <v>2841</v>
      </c>
      <c r="J1506" s="9">
        <f t="shared" si="46"/>
        <v>2000</v>
      </c>
      <c r="K1506" s="13">
        <f t="shared" ca="1" si="47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1689</v>
      </c>
      <c r="F1507" s="12" t="s">
        <v>1512</v>
      </c>
      <c r="G1507" s="38" t="s">
        <v>2997</v>
      </c>
      <c r="H1507" s="10" t="s">
        <v>8</v>
      </c>
      <c r="I1507" s="12" t="s">
        <v>2859</v>
      </c>
      <c r="J1507" s="9">
        <f t="shared" si="46"/>
        <v>2000</v>
      </c>
      <c r="K1507" s="13">
        <f t="shared" ca="1" si="47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1690</v>
      </c>
      <c r="F1508" s="12" t="s">
        <v>1513</v>
      </c>
      <c r="G1508" s="38" t="s">
        <v>2997</v>
      </c>
      <c r="H1508" s="10" t="s">
        <v>9</v>
      </c>
      <c r="I1508" s="12" t="s">
        <v>2860</v>
      </c>
      <c r="J1508" s="9">
        <f t="shared" si="46"/>
        <v>2000</v>
      </c>
      <c r="K1508" s="13">
        <f t="shared" ca="1" si="47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1691</v>
      </c>
      <c r="F1509" s="12" t="s">
        <v>1514</v>
      </c>
      <c r="G1509" s="38" t="s">
        <v>2997</v>
      </c>
      <c r="H1509" s="10" t="s">
        <v>9</v>
      </c>
      <c r="I1509" s="12" t="s">
        <v>2861</v>
      </c>
      <c r="J1509" s="9">
        <f t="shared" si="46"/>
        <v>2000</v>
      </c>
      <c r="K1509" s="13">
        <f t="shared" ca="1" si="47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1692</v>
      </c>
      <c r="F1510" s="12" t="s">
        <v>1515</v>
      </c>
      <c r="G1510" s="38" t="s">
        <v>2997</v>
      </c>
      <c r="H1510" s="10" t="s">
        <v>9</v>
      </c>
      <c r="I1510" s="12" t="s">
        <v>2862</v>
      </c>
      <c r="J1510" s="9">
        <f t="shared" si="46"/>
        <v>2000</v>
      </c>
      <c r="K1510" s="13">
        <f t="shared" ca="1" si="47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1693</v>
      </c>
      <c r="F1511" s="12" t="s">
        <v>1516</v>
      </c>
      <c r="G1511" s="38" t="s">
        <v>2997</v>
      </c>
      <c r="H1511" s="10" t="s">
        <v>9</v>
      </c>
      <c r="I1511" s="12" t="s">
        <v>2863</v>
      </c>
      <c r="J1511" s="9">
        <f t="shared" si="46"/>
        <v>2000</v>
      </c>
      <c r="K1511" s="13">
        <f t="shared" ca="1" si="47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1694</v>
      </c>
      <c r="F1512" s="12" t="s">
        <v>1517</v>
      </c>
      <c r="G1512" s="38" t="s">
        <v>2997</v>
      </c>
      <c r="H1512" s="10" t="s">
        <v>8</v>
      </c>
      <c r="I1512" s="12" t="s">
        <v>2864</v>
      </c>
      <c r="J1512" s="9">
        <f t="shared" si="46"/>
        <v>2000</v>
      </c>
      <c r="K1512" s="13">
        <f t="shared" ca="1" si="47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1680</v>
      </c>
      <c r="E1513" s="11" t="s">
        <v>1695</v>
      </c>
      <c r="F1513" s="12" t="s">
        <v>1518</v>
      </c>
      <c r="G1513" s="38" t="s">
        <v>2997</v>
      </c>
      <c r="H1513" s="10" t="s">
        <v>9</v>
      </c>
      <c r="I1513" s="12" t="s">
        <v>2865</v>
      </c>
      <c r="J1513" s="9">
        <f t="shared" si="46"/>
        <v>2000</v>
      </c>
      <c r="K1513" s="13">
        <f t="shared" ca="1" si="47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1681</v>
      </c>
      <c r="F1514" s="12" t="s">
        <v>1519</v>
      </c>
      <c r="G1514" s="38" t="s">
        <v>2997</v>
      </c>
      <c r="H1514" s="10" t="s">
        <v>8</v>
      </c>
      <c r="I1514" s="12" t="s">
        <v>2866</v>
      </c>
      <c r="J1514" s="9">
        <f t="shared" si="46"/>
        <v>2000</v>
      </c>
      <c r="K1514" s="13">
        <f t="shared" ca="1" si="47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1682</v>
      </c>
      <c r="F1515" s="12" t="s">
        <v>1520</v>
      </c>
      <c r="G1515" s="38" t="s">
        <v>2997</v>
      </c>
      <c r="H1515" s="10" t="s">
        <v>8</v>
      </c>
      <c r="I1515" s="12" t="s">
        <v>2867</v>
      </c>
      <c r="J1515" s="9">
        <f t="shared" si="46"/>
        <v>2000</v>
      </c>
      <c r="K1515" s="13">
        <f t="shared" ca="1" si="47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1683</v>
      </c>
      <c r="F1516" s="12" t="s">
        <v>1521</v>
      </c>
      <c r="G1516" s="38" t="s">
        <v>2997</v>
      </c>
      <c r="H1516" s="10" t="s">
        <v>9</v>
      </c>
      <c r="I1516" s="12" t="s">
        <v>2868</v>
      </c>
      <c r="J1516" s="9">
        <f t="shared" si="46"/>
        <v>2000</v>
      </c>
      <c r="K1516" s="13">
        <f t="shared" ca="1" si="47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1684</v>
      </c>
      <c r="F1517" s="12" t="s">
        <v>1522</v>
      </c>
      <c r="G1517" s="38" t="s">
        <v>2997</v>
      </c>
      <c r="H1517" s="10" t="s">
        <v>8</v>
      </c>
      <c r="I1517" s="12" t="s">
        <v>2869</v>
      </c>
      <c r="J1517" s="9">
        <f t="shared" si="46"/>
        <v>2000</v>
      </c>
      <c r="K1517" s="13">
        <f t="shared" ca="1" si="47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1685</v>
      </c>
      <c r="F1518" s="12" t="s">
        <v>1523</v>
      </c>
      <c r="G1518" s="38" t="s">
        <v>2997</v>
      </c>
      <c r="H1518" s="10" t="s">
        <v>9</v>
      </c>
      <c r="I1518" s="12" t="s">
        <v>2870</v>
      </c>
      <c r="J1518" s="9">
        <f t="shared" si="46"/>
        <v>2000</v>
      </c>
      <c r="K1518" s="13">
        <f t="shared" ca="1" si="47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1686</v>
      </c>
      <c r="F1519" s="12" t="s">
        <v>1524</v>
      </c>
      <c r="G1519" s="38" t="s">
        <v>2997</v>
      </c>
      <c r="H1519" s="10" t="s">
        <v>8</v>
      </c>
      <c r="I1519" s="12" t="s">
        <v>2871</v>
      </c>
      <c r="J1519" s="9">
        <f t="shared" si="46"/>
        <v>2000</v>
      </c>
      <c r="K1519" s="13">
        <f t="shared" ca="1" si="47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1687</v>
      </c>
      <c r="F1520" s="12" t="s">
        <v>1525</v>
      </c>
      <c r="G1520" s="38" t="s">
        <v>2997</v>
      </c>
      <c r="H1520" s="10" t="s">
        <v>8</v>
      </c>
      <c r="I1520" s="12" t="s">
        <v>2872</v>
      </c>
      <c r="J1520" s="9">
        <f t="shared" si="46"/>
        <v>2000</v>
      </c>
      <c r="K1520" s="13">
        <f t="shared" ca="1" si="47"/>
        <v>17</v>
      </c>
      <c r="L1520">
        <v>2000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1688</v>
      </c>
      <c r="F1521" s="12" t="s">
        <v>1526</v>
      </c>
      <c r="G1521" s="38" t="s">
        <v>2996</v>
      </c>
      <c r="H1521" s="10" t="s">
        <v>8</v>
      </c>
      <c r="I1521" s="12" t="s">
        <v>2873</v>
      </c>
      <c r="J1521" s="9">
        <f t="shared" si="46"/>
        <v>1999</v>
      </c>
      <c r="K1521" s="13">
        <f t="shared" ca="1" si="47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1689</v>
      </c>
      <c r="F1522" s="12" t="s">
        <v>1527</v>
      </c>
      <c r="G1522" s="38" t="s">
        <v>2996</v>
      </c>
      <c r="H1522" s="10" t="s">
        <v>8</v>
      </c>
      <c r="I1522" s="12" t="s">
        <v>2874</v>
      </c>
      <c r="J1522" s="9">
        <f t="shared" si="46"/>
        <v>1999</v>
      </c>
      <c r="K1522" s="13">
        <f t="shared" ca="1" si="47"/>
        <v>18</v>
      </c>
      <c r="L1522">
        <v>1999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1690</v>
      </c>
      <c r="F1523" s="12" t="s">
        <v>1528</v>
      </c>
      <c r="G1523" s="38" t="s">
        <v>2997</v>
      </c>
      <c r="H1523" s="10" t="s">
        <v>8</v>
      </c>
      <c r="I1523" s="12" t="s">
        <v>2875</v>
      </c>
      <c r="J1523" s="9">
        <f t="shared" si="46"/>
        <v>2000</v>
      </c>
      <c r="K1523" s="13">
        <f t="shared" ca="1" si="47"/>
        <v>17</v>
      </c>
      <c r="L1523">
        <v>2000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1691</v>
      </c>
      <c r="F1524" s="12" t="s">
        <v>1529</v>
      </c>
      <c r="G1524" s="38" t="s">
        <v>2996</v>
      </c>
      <c r="H1524" s="10" t="s">
        <v>8</v>
      </c>
      <c r="I1524" s="12" t="s">
        <v>2876</v>
      </c>
      <c r="J1524" s="9">
        <f t="shared" si="46"/>
        <v>1999</v>
      </c>
      <c r="K1524" s="13">
        <f t="shared" ca="1" si="47"/>
        <v>18</v>
      </c>
      <c r="L1524">
        <v>1999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1692</v>
      </c>
      <c r="F1525" s="12" t="s">
        <v>1530</v>
      </c>
      <c r="G1525" s="38" t="s">
        <v>2997</v>
      </c>
      <c r="H1525" s="10" t="s">
        <v>8</v>
      </c>
      <c r="I1525" s="12" t="s">
        <v>2877</v>
      </c>
      <c r="J1525" s="9">
        <f t="shared" si="46"/>
        <v>2000</v>
      </c>
      <c r="K1525" s="13">
        <f t="shared" ca="1" si="47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1693</v>
      </c>
      <c r="F1526" s="12" t="s">
        <v>1531</v>
      </c>
      <c r="G1526" s="38" t="s">
        <v>2997</v>
      </c>
      <c r="H1526" s="10" t="s">
        <v>9</v>
      </c>
      <c r="I1526" s="12" t="s">
        <v>2878</v>
      </c>
      <c r="J1526" s="9">
        <f t="shared" si="46"/>
        <v>2000</v>
      </c>
      <c r="K1526" s="13">
        <f t="shared" ca="1" si="47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1694</v>
      </c>
      <c r="F1527" s="12" t="s">
        <v>1532</v>
      </c>
      <c r="G1527" s="38" t="s">
        <v>2997</v>
      </c>
      <c r="H1527" s="10" t="s">
        <v>8</v>
      </c>
      <c r="I1527" s="12" t="s">
        <v>2879</v>
      </c>
      <c r="J1527" s="9">
        <f t="shared" si="46"/>
        <v>2000</v>
      </c>
      <c r="K1527" s="13">
        <f t="shared" ca="1" si="47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1695</v>
      </c>
      <c r="F1528" s="12" t="s">
        <v>1533</v>
      </c>
      <c r="G1528" s="38" t="s">
        <v>2997</v>
      </c>
      <c r="H1528" s="10" t="s">
        <v>8</v>
      </c>
      <c r="I1528" s="12" t="s">
        <v>2880</v>
      </c>
      <c r="J1528" s="9">
        <f t="shared" si="46"/>
        <v>2000</v>
      </c>
      <c r="K1528" s="13">
        <f t="shared" ca="1" si="47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1696</v>
      </c>
      <c r="F1529" s="12" t="s">
        <v>1534</v>
      </c>
      <c r="G1529" s="38" t="s">
        <v>2997</v>
      </c>
      <c r="H1529" s="10" t="s">
        <v>8</v>
      </c>
      <c r="I1529" s="12" t="s">
        <v>2881</v>
      </c>
      <c r="J1529" s="9">
        <f t="shared" si="46"/>
        <v>2000</v>
      </c>
      <c r="K1529" s="13">
        <f t="shared" ca="1" si="47"/>
        <v>17</v>
      </c>
      <c r="L1529">
        <v>2000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1697</v>
      </c>
      <c r="F1530" s="12" t="s">
        <v>1535</v>
      </c>
      <c r="G1530" s="38" t="s">
        <v>2996</v>
      </c>
      <c r="H1530" s="10" t="s">
        <v>8</v>
      </c>
      <c r="I1530" s="12" t="s">
        <v>2882</v>
      </c>
      <c r="J1530" s="9">
        <f t="shared" si="46"/>
        <v>1999</v>
      </c>
      <c r="K1530" s="13">
        <f t="shared" ca="1" si="47"/>
        <v>18</v>
      </c>
      <c r="L1530">
        <v>1999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1698</v>
      </c>
      <c r="F1531" s="12" t="s">
        <v>1536</v>
      </c>
      <c r="G1531" s="38" t="s">
        <v>2997</v>
      </c>
      <c r="H1531" s="10" t="s">
        <v>9</v>
      </c>
      <c r="I1531" s="12" t="s">
        <v>2883</v>
      </c>
      <c r="J1531" s="9">
        <f t="shared" si="46"/>
        <v>2000</v>
      </c>
      <c r="K1531" s="13">
        <f t="shared" ca="1" si="47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1699</v>
      </c>
      <c r="F1532" s="12" t="s">
        <v>1537</v>
      </c>
      <c r="G1532" s="38" t="s">
        <v>2997</v>
      </c>
      <c r="H1532" s="10" t="s">
        <v>9</v>
      </c>
      <c r="I1532" s="12" t="s">
        <v>2884</v>
      </c>
      <c r="J1532" s="9">
        <f t="shared" si="46"/>
        <v>2000</v>
      </c>
      <c r="K1532" s="13">
        <f t="shared" ca="1" si="47"/>
        <v>17</v>
      </c>
      <c r="L1532">
        <v>2000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1700</v>
      </c>
      <c r="F1533" s="12" t="s">
        <v>1538</v>
      </c>
      <c r="G1533" s="38" t="s">
        <v>2996</v>
      </c>
      <c r="H1533" s="10" t="s">
        <v>8</v>
      </c>
      <c r="I1533" s="12" t="s">
        <v>2885</v>
      </c>
      <c r="J1533" s="9">
        <f t="shared" si="46"/>
        <v>1999</v>
      </c>
      <c r="K1533" s="13">
        <f t="shared" ca="1" si="47"/>
        <v>18</v>
      </c>
      <c r="L1533">
        <v>1999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1701</v>
      </c>
      <c r="F1534" s="12" t="s">
        <v>1539</v>
      </c>
      <c r="G1534" s="38" t="s">
        <v>2997</v>
      </c>
      <c r="H1534" s="10" t="s">
        <v>8</v>
      </c>
      <c r="I1534" s="12" t="s">
        <v>2886</v>
      </c>
      <c r="J1534" s="9">
        <f t="shared" si="46"/>
        <v>2000</v>
      </c>
      <c r="K1534" s="13">
        <f t="shared" ca="1" si="47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1702</v>
      </c>
      <c r="F1535" s="12" t="s">
        <v>1540</v>
      </c>
      <c r="G1535" s="38" t="s">
        <v>2997</v>
      </c>
      <c r="H1535" s="10" t="s">
        <v>8</v>
      </c>
      <c r="I1535" s="12" t="s">
        <v>2887</v>
      </c>
      <c r="J1535" s="9">
        <f t="shared" si="46"/>
        <v>2000</v>
      </c>
      <c r="K1535" s="13">
        <f t="shared" ca="1" si="47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1703</v>
      </c>
      <c r="F1536" s="12" t="s">
        <v>1541</v>
      </c>
      <c r="G1536" s="38" t="s">
        <v>2997</v>
      </c>
      <c r="H1536" s="10" t="s">
        <v>8</v>
      </c>
      <c r="I1536" s="12" t="s">
        <v>2888</v>
      </c>
      <c r="J1536" s="9">
        <f t="shared" si="46"/>
        <v>2000</v>
      </c>
      <c r="K1536" s="13">
        <f t="shared" ca="1" si="47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1704</v>
      </c>
      <c r="F1537" s="12" t="s">
        <v>1542</v>
      </c>
      <c r="G1537" s="38" t="s">
        <v>2997</v>
      </c>
      <c r="H1537" s="10" t="s">
        <v>8</v>
      </c>
      <c r="I1537" s="12" t="s">
        <v>2889</v>
      </c>
      <c r="J1537" s="9">
        <f t="shared" si="46"/>
        <v>2000</v>
      </c>
      <c r="K1537" s="13">
        <f t="shared" ca="1" si="47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1705</v>
      </c>
      <c r="F1538" s="12" t="s">
        <v>1543</v>
      </c>
      <c r="G1538" s="38" t="s">
        <v>2997</v>
      </c>
      <c r="H1538" s="10" t="s">
        <v>8</v>
      </c>
      <c r="I1538" s="12" t="s">
        <v>2890</v>
      </c>
      <c r="J1538" s="9">
        <f t="shared" si="46"/>
        <v>2000</v>
      </c>
      <c r="K1538" s="13">
        <f t="shared" ca="1" si="47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1672</v>
      </c>
      <c r="E1539" s="11" t="s">
        <v>1706</v>
      </c>
      <c r="F1539" s="12" t="s">
        <v>1544</v>
      </c>
      <c r="G1539" s="38" t="s">
        <v>2997</v>
      </c>
      <c r="H1539" s="10" t="s">
        <v>8</v>
      </c>
      <c r="I1539" s="12" t="s">
        <v>2891</v>
      </c>
      <c r="J1539" s="9">
        <f t="shared" si="46"/>
        <v>2000</v>
      </c>
      <c r="K1539" s="13">
        <f t="shared" ca="1" si="47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1681</v>
      </c>
      <c r="F1540" s="12" t="s">
        <v>1545</v>
      </c>
      <c r="G1540" s="38" t="s">
        <v>2997</v>
      </c>
      <c r="H1540" s="10" t="s">
        <v>8</v>
      </c>
      <c r="I1540" s="12" t="s">
        <v>2892</v>
      </c>
      <c r="J1540" s="9">
        <f t="shared" ref="J1540:J1572" si="48">YEAR(I1540)</f>
        <v>2000</v>
      </c>
      <c r="K1540" s="13">
        <f t="shared" ca="1" si="47"/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1682</v>
      </c>
      <c r="F1541" s="12" t="s">
        <v>1546</v>
      </c>
      <c r="G1541" s="38" t="s">
        <v>2997</v>
      </c>
      <c r="H1541" s="10" t="s">
        <v>9</v>
      </c>
      <c r="I1541" s="12" t="s">
        <v>2893</v>
      </c>
      <c r="J1541" s="9">
        <f t="shared" si="48"/>
        <v>2000</v>
      </c>
      <c r="K1541" s="13">
        <f t="shared" ref="K1541:K1604" ca="1" si="49">(YEAR(NOW())-YEAR(I1541))</f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1683</v>
      </c>
      <c r="F1542" s="12" t="s">
        <v>1547</v>
      </c>
      <c r="G1542" s="38" t="s">
        <v>2997</v>
      </c>
      <c r="H1542" s="10" t="s">
        <v>9</v>
      </c>
      <c r="I1542" s="12" t="s">
        <v>2894</v>
      </c>
      <c r="J1542" s="9">
        <f t="shared" si="48"/>
        <v>2000</v>
      </c>
      <c r="K1542" s="13">
        <f t="shared" ca="1" si="49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1684</v>
      </c>
      <c r="F1543" s="12" t="s">
        <v>1548</v>
      </c>
      <c r="G1543" s="38" t="s">
        <v>2997</v>
      </c>
      <c r="H1543" s="10" t="s">
        <v>9</v>
      </c>
      <c r="I1543" s="12" t="s">
        <v>2895</v>
      </c>
      <c r="J1543" s="9">
        <f t="shared" si="48"/>
        <v>2000</v>
      </c>
      <c r="K1543" s="13">
        <f t="shared" ca="1" si="49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1685</v>
      </c>
      <c r="F1544" s="12" t="s">
        <v>1549</v>
      </c>
      <c r="G1544" s="38" t="s">
        <v>2997</v>
      </c>
      <c r="H1544" s="10" t="s">
        <v>9</v>
      </c>
      <c r="I1544" s="12" t="s">
        <v>2860</v>
      </c>
      <c r="J1544" s="9">
        <f t="shared" si="48"/>
        <v>2000</v>
      </c>
      <c r="K1544" s="13">
        <f t="shared" ca="1" si="49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1686</v>
      </c>
      <c r="F1545" s="12" t="s">
        <v>1550</v>
      </c>
      <c r="G1545" s="38" t="s">
        <v>2997</v>
      </c>
      <c r="H1545" s="10" t="s">
        <v>8</v>
      </c>
      <c r="I1545" s="12" t="s">
        <v>2896</v>
      </c>
      <c r="J1545" s="9">
        <f t="shared" si="48"/>
        <v>2000</v>
      </c>
      <c r="K1545" s="13">
        <f t="shared" ca="1" si="49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1687</v>
      </c>
      <c r="F1546" s="12" t="s">
        <v>1551</v>
      </c>
      <c r="G1546" s="38" t="s">
        <v>2997</v>
      </c>
      <c r="H1546" s="10" t="s">
        <v>9</v>
      </c>
      <c r="I1546" s="12" t="s">
        <v>2897</v>
      </c>
      <c r="J1546" s="9">
        <f t="shared" si="48"/>
        <v>2000</v>
      </c>
      <c r="K1546" s="13">
        <f t="shared" ca="1" si="49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1688</v>
      </c>
      <c r="F1547" s="12" t="s">
        <v>1552</v>
      </c>
      <c r="G1547" s="38" t="s">
        <v>2997</v>
      </c>
      <c r="H1547" s="10" t="s">
        <v>8</v>
      </c>
      <c r="I1547" s="12" t="s">
        <v>2898</v>
      </c>
      <c r="J1547" s="9">
        <f t="shared" si="48"/>
        <v>2000</v>
      </c>
      <c r="K1547" s="13">
        <f t="shared" ca="1" si="49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1689</v>
      </c>
      <c r="F1548" s="12" t="s">
        <v>1553</v>
      </c>
      <c r="G1548" s="38" t="s">
        <v>2997</v>
      </c>
      <c r="H1548" s="10" t="s">
        <v>9</v>
      </c>
      <c r="I1548" s="12" t="s">
        <v>2899</v>
      </c>
      <c r="J1548" s="9">
        <f t="shared" si="48"/>
        <v>2000</v>
      </c>
      <c r="K1548" s="13">
        <f t="shared" ca="1" si="49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1690</v>
      </c>
      <c r="F1549" s="12" t="s">
        <v>1554</v>
      </c>
      <c r="G1549" s="38" t="s">
        <v>2997</v>
      </c>
      <c r="H1549" s="10" t="s">
        <v>9</v>
      </c>
      <c r="I1549" s="12" t="s">
        <v>2900</v>
      </c>
      <c r="J1549" s="9">
        <f t="shared" si="48"/>
        <v>2000</v>
      </c>
      <c r="K1549" s="13">
        <f t="shared" ca="1" si="49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1691</v>
      </c>
      <c r="F1550" s="12" t="s">
        <v>1555</v>
      </c>
      <c r="G1550" s="38" t="s">
        <v>2997</v>
      </c>
      <c r="H1550" s="10" t="s">
        <v>9</v>
      </c>
      <c r="I1550" s="12" t="s">
        <v>2726</v>
      </c>
      <c r="J1550" s="9">
        <f t="shared" si="48"/>
        <v>2000</v>
      </c>
      <c r="K1550" s="13">
        <f t="shared" ca="1" si="49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1692</v>
      </c>
      <c r="F1551" s="12" t="s">
        <v>1556</v>
      </c>
      <c r="G1551" s="38" t="s">
        <v>2997</v>
      </c>
      <c r="H1551" s="10" t="s">
        <v>8</v>
      </c>
      <c r="I1551" s="12" t="s">
        <v>2901</v>
      </c>
      <c r="J1551" s="9">
        <f t="shared" si="48"/>
        <v>2000</v>
      </c>
      <c r="K1551" s="13">
        <f t="shared" ca="1" si="49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1693</v>
      </c>
      <c r="F1552" s="12" t="s">
        <v>1557</v>
      </c>
      <c r="G1552" s="38" t="s">
        <v>2997</v>
      </c>
      <c r="H1552" s="10" t="s">
        <v>8</v>
      </c>
      <c r="I1552" s="12" t="s">
        <v>2902</v>
      </c>
      <c r="J1552" s="9">
        <f t="shared" si="48"/>
        <v>2000</v>
      </c>
      <c r="K1552" s="13">
        <f t="shared" ca="1" si="49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1694</v>
      </c>
      <c r="F1553" s="12" t="s">
        <v>1558</v>
      </c>
      <c r="G1553" s="38" t="s">
        <v>2997</v>
      </c>
      <c r="H1553" s="10" t="s">
        <v>9</v>
      </c>
      <c r="I1553" s="12" t="s">
        <v>2890</v>
      </c>
      <c r="J1553" s="9">
        <f t="shared" si="48"/>
        <v>2000</v>
      </c>
      <c r="K1553" s="13">
        <f t="shared" ca="1" si="49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1695</v>
      </c>
      <c r="F1554" s="12" t="s">
        <v>1559</v>
      </c>
      <c r="G1554" s="38" t="s">
        <v>2997</v>
      </c>
      <c r="H1554" s="10" t="s">
        <v>9</v>
      </c>
      <c r="I1554" s="12" t="s">
        <v>2903</v>
      </c>
      <c r="J1554" s="9">
        <f t="shared" si="48"/>
        <v>2000</v>
      </c>
      <c r="K1554" s="13">
        <f t="shared" ca="1" si="49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1697</v>
      </c>
      <c r="F1555" s="12" t="s">
        <v>1560</v>
      </c>
      <c r="G1555" s="38" t="s">
        <v>2997</v>
      </c>
      <c r="H1555" s="10" t="s">
        <v>9</v>
      </c>
      <c r="I1555" s="12" t="s">
        <v>2904</v>
      </c>
      <c r="J1555" s="9">
        <f t="shared" si="48"/>
        <v>2000</v>
      </c>
      <c r="K1555" s="13">
        <f t="shared" ca="1" si="49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1698</v>
      </c>
      <c r="F1556" s="12" t="s">
        <v>1561</v>
      </c>
      <c r="G1556" s="38" t="s">
        <v>2997</v>
      </c>
      <c r="H1556" s="10" t="s">
        <v>9</v>
      </c>
      <c r="I1556" s="12" t="s">
        <v>2905</v>
      </c>
      <c r="J1556" s="9">
        <f t="shared" si="48"/>
        <v>2000</v>
      </c>
      <c r="K1556" s="13">
        <f t="shared" ca="1" si="49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1699</v>
      </c>
      <c r="F1557" s="12" t="s">
        <v>1562</v>
      </c>
      <c r="G1557" s="38" t="s">
        <v>2997</v>
      </c>
      <c r="H1557" s="10" t="s">
        <v>9</v>
      </c>
      <c r="I1557" s="12" t="s">
        <v>2906</v>
      </c>
      <c r="J1557" s="9">
        <f t="shared" si="48"/>
        <v>2000</v>
      </c>
      <c r="K1557" s="13">
        <f t="shared" ca="1" si="49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1700</v>
      </c>
      <c r="F1558" s="12" t="s">
        <v>1563</v>
      </c>
      <c r="G1558" s="38" t="s">
        <v>2997</v>
      </c>
      <c r="H1558" s="10" t="s">
        <v>9</v>
      </c>
      <c r="I1558" s="12" t="s">
        <v>2907</v>
      </c>
      <c r="J1558" s="9">
        <f t="shared" si="48"/>
        <v>2000</v>
      </c>
      <c r="K1558" s="13">
        <f t="shared" ca="1" si="49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1701</v>
      </c>
      <c r="F1559" s="12" t="s">
        <v>1564</v>
      </c>
      <c r="G1559" s="38" t="s">
        <v>2997</v>
      </c>
      <c r="H1559" s="10" t="s">
        <v>9</v>
      </c>
      <c r="I1559" s="12" t="s">
        <v>2908</v>
      </c>
      <c r="J1559" s="9">
        <f t="shared" si="48"/>
        <v>2000</v>
      </c>
      <c r="K1559" s="13">
        <f t="shared" ca="1" si="49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1702</v>
      </c>
      <c r="F1560" s="12" t="s">
        <v>1565</v>
      </c>
      <c r="G1560" s="38" t="s">
        <v>2997</v>
      </c>
      <c r="H1560" s="10" t="s">
        <v>9</v>
      </c>
      <c r="I1560" s="12" t="s">
        <v>2909</v>
      </c>
      <c r="J1560" s="9">
        <f t="shared" si="48"/>
        <v>2000</v>
      </c>
      <c r="K1560" s="13">
        <f t="shared" ca="1" si="49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1703</v>
      </c>
      <c r="F1561" s="12" t="s">
        <v>1566</v>
      </c>
      <c r="G1561" s="38" t="s">
        <v>2997</v>
      </c>
      <c r="H1561" s="10" t="s">
        <v>8</v>
      </c>
      <c r="I1561" s="12" t="s">
        <v>2910</v>
      </c>
      <c r="J1561" s="9">
        <f t="shared" si="48"/>
        <v>2000</v>
      </c>
      <c r="K1561" s="13">
        <f t="shared" ca="1" si="49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11</v>
      </c>
      <c r="D1562" s="10" t="s">
        <v>1674</v>
      </c>
      <c r="E1562" s="11" t="s">
        <v>1687</v>
      </c>
      <c r="F1562" s="12" t="s">
        <v>1396</v>
      </c>
      <c r="G1562" s="38" t="s">
        <v>2997</v>
      </c>
      <c r="H1562" s="10" t="s">
        <v>8</v>
      </c>
      <c r="I1562" s="12" t="s">
        <v>2624</v>
      </c>
      <c r="J1562" s="9">
        <f t="shared" si="48"/>
        <v>2001</v>
      </c>
      <c r="K1562" s="13">
        <f t="shared" ca="1" si="49"/>
        <v>16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1705</v>
      </c>
      <c r="F1563" s="12" t="s">
        <v>1568</v>
      </c>
      <c r="G1563" s="38" t="s">
        <v>2997</v>
      </c>
      <c r="H1563" s="10" t="s">
        <v>9</v>
      </c>
      <c r="I1563" s="12" t="s">
        <v>2912</v>
      </c>
      <c r="J1563" s="9">
        <f t="shared" si="48"/>
        <v>2000</v>
      </c>
      <c r="K1563" s="13">
        <f t="shared" ca="1" si="49"/>
        <v>17</v>
      </c>
      <c r="L1563">
        <v>2000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1673</v>
      </c>
      <c r="E1564" s="11" t="s">
        <v>1706</v>
      </c>
      <c r="F1564" s="12" t="s">
        <v>1569</v>
      </c>
      <c r="G1564" s="38" t="s">
        <v>2996</v>
      </c>
      <c r="H1564" s="10" t="s">
        <v>9</v>
      </c>
      <c r="I1564" s="12" t="s">
        <v>2913</v>
      </c>
      <c r="J1564" s="9">
        <f t="shared" si="48"/>
        <v>1999</v>
      </c>
      <c r="K1564" s="13">
        <f t="shared" ca="1" si="49"/>
        <v>18</v>
      </c>
      <c r="L1564">
        <v>1999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1681</v>
      </c>
      <c r="F1565" s="12" t="s">
        <v>1570</v>
      </c>
      <c r="G1565" s="38" t="s">
        <v>2997</v>
      </c>
      <c r="H1565" s="10" t="s">
        <v>8</v>
      </c>
      <c r="I1565" s="12" t="s">
        <v>2862</v>
      </c>
      <c r="J1565" s="9">
        <f t="shared" si="48"/>
        <v>2000</v>
      </c>
      <c r="K1565" s="13">
        <f t="shared" ca="1" si="49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1682</v>
      </c>
      <c r="F1566" s="12" t="s">
        <v>1571</v>
      </c>
      <c r="G1566" s="38" t="s">
        <v>2997</v>
      </c>
      <c r="H1566" s="10" t="s">
        <v>9</v>
      </c>
      <c r="I1566" s="12" t="s">
        <v>2914</v>
      </c>
      <c r="J1566" s="9">
        <f t="shared" si="48"/>
        <v>2000</v>
      </c>
      <c r="K1566" s="13">
        <f t="shared" ca="1" si="49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1683</v>
      </c>
      <c r="F1567" s="12" t="s">
        <v>1572</v>
      </c>
      <c r="G1567" s="38" t="s">
        <v>2997</v>
      </c>
      <c r="H1567" s="10" t="s">
        <v>8</v>
      </c>
      <c r="I1567" s="12" t="s">
        <v>2915</v>
      </c>
      <c r="J1567" s="9">
        <f t="shared" si="48"/>
        <v>2000</v>
      </c>
      <c r="K1567" s="13">
        <f t="shared" ca="1" si="49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1684</v>
      </c>
      <c r="F1568" s="12" t="s">
        <v>1573</v>
      </c>
      <c r="G1568" s="38" t="s">
        <v>2997</v>
      </c>
      <c r="H1568" s="10" t="s">
        <v>9</v>
      </c>
      <c r="I1568" s="12" t="s">
        <v>2916</v>
      </c>
      <c r="J1568" s="9">
        <f t="shared" si="48"/>
        <v>2000</v>
      </c>
      <c r="K1568" s="13">
        <f t="shared" ca="1" si="49"/>
        <v>17</v>
      </c>
      <c r="L1568">
        <v>2000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1685</v>
      </c>
      <c r="F1569" s="12" t="s">
        <v>1574</v>
      </c>
      <c r="G1569" s="38" t="s">
        <v>2997</v>
      </c>
      <c r="H1569" s="10" t="s">
        <v>9</v>
      </c>
      <c r="I1569" s="12" t="s">
        <v>2917</v>
      </c>
      <c r="J1569" s="9">
        <f t="shared" si="48"/>
        <v>2001</v>
      </c>
      <c r="K1569" s="13">
        <f t="shared" ca="1" si="49"/>
        <v>16</v>
      </c>
      <c r="L1569">
        <v>2001</v>
      </c>
      <c r="N1569" s="20"/>
    </row>
    <row r="1570" spans="1:14" ht="22.5" hidden="1" customHeight="1" x14ac:dyDescent="0.25">
      <c r="A1570" s="17"/>
      <c r="B1570" s="17"/>
      <c r="C1570" s="10">
        <v>12</v>
      </c>
      <c r="D1570" s="10" t="s">
        <v>1674</v>
      </c>
      <c r="E1570" s="11" t="s">
        <v>1686</v>
      </c>
      <c r="F1570" s="12" t="s">
        <v>1575</v>
      </c>
      <c r="G1570" s="38" t="s">
        <v>2996</v>
      </c>
      <c r="H1570" s="10" t="s">
        <v>8</v>
      </c>
      <c r="I1570" s="12" t="s">
        <v>2918</v>
      </c>
      <c r="J1570" s="9">
        <f t="shared" si="48"/>
        <v>1999</v>
      </c>
      <c r="K1570" s="13">
        <f t="shared" ca="1" si="49"/>
        <v>18</v>
      </c>
      <c r="L1570">
        <v>1999</v>
      </c>
      <c r="N1570" s="20"/>
    </row>
    <row r="1571" spans="1:14" ht="22.5" hidden="1" customHeight="1" x14ac:dyDescent="0.25">
      <c r="A1571" s="17" t="s">
        <v>3001</v>
      </c>
      <c r="B1571" s="17"/>
      <c r="C1571" s="10">
        <v>12</v>
      </c>
      <c r="D1571" s="10" t="s">
        <v>1674</v>
      </c>
      <c r="E1571" s="11" t="s">
        <v>1687</v>
      </c>
      <c r="F1571" s="12" t="s">
        <v>1576</v>
      </c>
      <c r="G1571" s="38" t="s">
        <v>2997</v>
      </c>
      <c r="H1571" s="10" t="s">
        <v>9</v>
      </c>
      <c r="I1571" s="12" t="s">
        <v>2797</v>
      </c>
      <c r="J1571" s="9">
        <f t="shared" si="48"/>
        <v>2000</v>
      </c>
      <c r="K1571" s="13">
        <f t="shared" ca="1" si="49"/>
        <v>17</v>
      </c>
      <c r="L1571">
        <v>2000</v>
      </c>
      <c r="N1571" s="20"/>
    </row>
    <row r="1572" spans="1:14" ht="22.5" hidden="1" customHeight="1" x14ac:dyDescent="0.25">
      <c r="A1572" s="17"/>
      <c r="B1572" s="17"/>
      <c r="C1572" s="10">
        <v>12</v>
      </c>
      <c r="D1572" s="10" t="s">
        <v>1674</v>
      </c>
      <c r="E1572" s="11" t="s">
        <v>1688</v>
      </c>
      <c r="F1572" s="12" t="s">
        <v>1577</v>
      </c>
      <c r="G1572" s="38" t="s">
        <v>2997</v>
      </c>
      <c r="H1572" s="10" t="s">
        <v>8</v>
      </c>
      <c r="I1572" s="12" t="s">
        <v>2919</v>
      </c>
      <c r="J1572" s="9">
        <f t="shared" si="48"/>
        <v>2000</v>
      </c>
      <c r="K1572" s="13">
        <f t="shared" ca="1" si="49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11</v>
      </c>
      <c r="D1573" s="10" t="s">
        <v>1674</v>
      </c>
      <c r="E1573" s="18">
        <v>20</v>
      </c>
      <c r="F1573" s="12" t="s">
        <v>3015</v>
      </c>
      <c r="G1573" s="38" t="s">
        <v>2996</v>
      </c>
      <c r="H1573" s="10" t="s">
        <v>8</v>
      </c>
      <c r="I1573" s="12"/>
      <c r="J1573" s="9">
        <v>1999</v>
      </c>
      <c r="K1573" s="13">
        <f t="shared" ca="1" si="49"/>
        <v>117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1691</v>
      </c>
      <c r="F1574" s="12" t="s">
        <v>1579</v>
      </c>
      <c r="G1574" s="38" t="s">
        <v>2997</v>
      </c>
      <c r="H1574" s="10" t="s">
        <v>8</v>
      </c>
      <c r="I1574" s="12" t="s">
        <v>2920</v>
      </c>
      <c r="J1574" s="9">
        <f t="shared" ref="J1574:J1637" si="50">YEAR(I1574)</f>
        <v>2000</v>
      </c>
      <c r="K1574" s="13">
        <f t="shared" ca="1" si="49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1692</v>
      </c>
      <c r="F1575" s="12" t="s">
        <v>1580</v>
      </c>
      <c r="G1575" s="38" t="s">
        <v>2997</v>
      </c>
      <c r="H1575" s="10" t="s">
        <v>8</v>
      </c>
      <c r="I1575" s="12" t="s">
        <v>2921</v>
      </c>
      <c r="J1575" s="9">
        <f t="shared" si="50"/>
        <v>2000</v>
      </c>
      <c r="K1575" s="13">
        <f t="shared" ca="1" si="49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1693</v>
      </c>
      <c r="F1576" s="12" t="s">
        <v>1581</v>
      </c>
      <c r="G1576" s="38" t="s">
        <v>2997</v>
      </c>
      <c r="H1576" s="10" t="s">
        <v>8</v>
      </c>
      <c r="I1576" s="12" t="s">
        <v>2922</v>
      </c>
      <c r="J1576" s="9">
        <f t="shared" si="50"/>
        <v>2000</v>
      </c>
      <c r="K1576" s="13">
        <f t="shared" ca="1" si="49"/>
        <v>17</v>
      </c>
      <c r="L1576">
        <v>2000</v>
      </c>
      <c r="N1576" s="20"/>
    </row>
    <row r="1577" spans="1:14" ht="22.5" hidden="1" customHeight="1" x14ac:dyDescent="0.25">
      <c r="A1577" s="17"/>
      <c r="B1577" s="17"/>
      <c r="C1577" s="10">
        <v>12</v>
      </c>
      <c r="D1577" s="10" t="s">
        <v>1674</v>
      </c>
      <c r="E1577" s="11" t="s">
        <v>1694</v>
      </c>
      <c r="F1577" s="12" t="s">
        <v>1582</v>
      </c>
      <c r="G1577" s="38" t="s">
        <v>2997</v>
      </c>
      <c r="H1577" s="10" t="s">
        <v>9</v>
      </c>
      <c r="I1577" s="12" t="s">
        <v>2923</v>
      </c>
      <c r="J1577" s="9">
        <f t="shared" si="50"/>
        <v>2000</v>
      </c>
      <c r="K1577" s="13">
        <f t="shared" ca="1" si="49"/>
        <v>17</v>
      </c>
      <c r="L1577">
        <v>2000</v>
      </c>
      <c r="N1577" s="20"/>
    </row>
    <row r="1578" spans="1:14" ht="22.5" hidden="1" customHeight="1" x14ac:dyDescent="0.25">
      <c r="A1578" s="17"/>
      <c r="B1578" s="17"/>
      <c r="C1578" s="10">
        <v>11</v>
      </c>
      <c r="D1578" s="10" t="s">
        <v>1675</v>
      </c>
      <c r="E1578" s="11" t="s">
        <v>1685</v>
      </c>
      <c r="F1578" s="12" t="s">
        <v>1414</v>
      </c>
      <c r="G1578" s="38" t="s">
        <v>2997</v>
      </c>
      <c r="H1578" s="10" t="s">
        <v>8</v>
      </c>
      <c r="I1578" s="12" t="s">
        <v>2785</v>
      </c>
      <c r="J1578" s="9">
        <f t="shared" si="50"/>
        <v>2001</v>
      </c>
      <c r="K1578" s="13">
        <f t="shared" ca="1" si="49"/>
        <v>16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11</v>
      </c>
      <c r="D1579" s="10" t="s">
        <v>1675</v>
      </c>
      <c r="E1579" s="11" t="s">
        <v>1700</v>
      </c>
      <c r="F1579" s="12" t="s">
        <v>1429</v>
      </c>
      <c r="G1579" s="38" t="s">
        <v>2997</v>
      </c>
      <c r="H1579" s="10" t="s">
        <v>8</v>
      </c>
      <c r="I1579" s="12" t="s">
        <v>2796</v>
      </c>
      <c r="J1579" s="9">
        <f t="shared" si="50"/>
        <v>2001</v>
      </c>
      <c r="K1579" s="13">
        <f t="shared" ca="1" si="49"/>
        <v>16</v>
      </c>
      <c r="L1579">
        <v>2000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1697</v>
      </c>
      <c r="F1580" s="12" t="s">
        <v>1585</v>
      </c>
      <c r="G1580" s="38" t="s">
        <v>2996</v>
      </c>
      <c r="H1580" s="10" t="s">
        <v>8</v>
      </c>
      <c r="I1580" s="12" t="s">
        <v>2827</v>
      </c>
      <c r="J1580" s="9">
        <f t="shared" si="50"/>
        <v>1999</v>
      </c>
      <c r="K1580" s="13">
        <f t="shared" ca="1" si="49"/>
        <v>18</v>
      </c>
      <c r="L1580">
        <v>1999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1698</v>
      </c>
      <c r="F1581" s="12" t="s">
        <v>1586</v>
      </c>
      <c r="G1581" s="38" t="s">
        <v>2997</v>
      </c>
      <c r="H1581" s="10" t="s">
        <v>9</v>
      </c>
      <c r="I1581" s="12" t="s">
        <v>2925</v>
      </c>
      <c r="J1581" s="9">
        <f t="shared" si="50"/>
        <v>2000</v>
      </c>
      <c r="K1581" s="13">
        <f t="shared" ca="1" si="49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1699</v>
      </c>
      <c r="F1582" s="12" t="s">
        <v>1587</v>
      </c>
      <c r="G1582" s="38" t="s">
        <v>2997</v>
      </c>
      <c r="H1582" s="10" t="s">
        <v>9</v>
      </c>
      <c r="I1582" s="12" t="s">
        <v>2926</v>
      </c>
      <c r="J1582" s="9">
        <f t="shared" si="50"/>
        <v>2000</v>
      </c>
      <c r="K1582" s="13">
        <f t="shared" ca="1" si="49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1700</v>
      </c>
      <c r="F1583" s="12" t="s">
        <v>1588</v>
      </c>
      <c r="G1583" s="38" t="s">
        <v>2997</v>
      </c>
      <c r="H1583" s="10" t="s">
        <v>9</v>
      </c>
      <c r="I1583" s="12" t="s">
        <v>2927</v>
      </c>
      <c r="J1583" s="9">
        <f t="shared" si="50"/>
        <v>2000</v>
      </c>
      <c r="K1583" s="13">
        <f t="shared" ca="1" si="49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1701</v>
      </c>
      <c r="F1584" s="12" t="s">
        <v>1589</v>
      </c>
      <c r="G1584" s="38" t="s">
        <v>2997</v>
      </c>
      <c r="H1584" s="10" t="s">
        <v>9</v>
      </c>
      <c r="I1584" s="12" t="s">
        <v>2928</v>
      </c>
      <c r="J1584" s="9">
        <f t="shared" si="50"/>
        <v>2000</v>
      </c>
      <c r="K1584" s="13">
        <f t="shared" ca="1" si="49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1702</v>
      </c>
      <c r="F1585" s="12" t="s">
        <v>1590</v>
      </c>
      <c r="G1585" s="38" t="s">
        <v>2997</v>
      </c>
      <c r="H1585" s="10" t="s">
        <v>9</v>
      </c>
      <c r="I1585" s="12" t="s">
        <v>2929</v>
      </c>
      <c r="J1585" s="9">
        <f t="shared" si="50"/>
        <v>2000</v>
      </c>
      <c r="K1585" s="13">
        <f t="shared" ca="1" si="49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1703</v>
      </c>
      <c r="F1586" s="12" t="s">
        <v>1591</v>
      </c>
      <c r="G1586" s="38" t="s">
        <v>2997</v>
      </c>
      <c r="H1586" s="10" t="s">
        <v>9</v>
      </c>
      <c r="I1586" s="12" t="s">
        <v>2930</v>
      </c>
      <c r="J1586" s="9">
        <f t="shared" si="50"/>
        <v>2000</v>
      </c>
      <c r="K1586" s="13">
        <f t="shared" ca="1" si="49"/>
        <v>17</v>
      </c>
      <c r="L1586">
        <v>2000</v>
      </c>
      <c r="N1586" s="20"/>
    </row>
    <row r="1587" spans="1:14" ht="22.5" hidden="1" customHeight="1" x14ac:dyDescent="0.25">
      <c r="A1587" s="17"/>
      <c r="B1587" s="17"/>
      <c r="C1587" s="10">
        <v>12</v>
      </c>
      <c r="D1587" s="10" t="s">
        <v>1674</v>
      </c>
      <c r="E1587" s="11" t="s">
        <v>1704</v>
      </c>
      <c r="F1587" s="12" t="s">
        <v>1592</v>
      </c>
      <c r="G1587" s="38" t="s">
        <v>2997</v>
      </c>
      <c r="H1587" s="10" t="s">
        <v>9</v>
      </c>
      <c r="I1587" s="12" t="s">
        <v>2832</v>
      </c>
      <c r="J1587" s="9">
        <f t="shared" si="50"/>
        <v>2000</v>
      </c>
      <c r="K1587" s="13">
        <f t="shared" ca="1" si="49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11</v>
      </c>
      <c r="D1588" s="10" t="s">
        <v>1675</v>
      </c>
      <c r="E1588" s="11" t="s">
        <v>1704</v>
      </c>
      <c r="F1588" s="12" t="s">
        <v>1433</v>
      </c>
      <c r="G1588" s="38" t="s">
        <v>2997</v>
      </c>
      <c r="H1588" s="10" t="s">
        <v>8</v>
      </c>
      <c r="I1588" s="12" t="s">
        <v>2751</v>
      </c>
      <c r="J1588" s="9">
        <f t="shared" si="50"/>
        <v>2001</v>
      </c>
      <c r="K1588" s="13">
        <f t="shared" ca="1" si="49"/>
        <v>16</v>
      </c>
      <c r="L1588">
        <v>2000</v>
      </c>
      <c r="N1588" s="20"/>
    </row>
    <row r="1589" spans="1:14" ht="22.5" hidden="1" customHeight="1" x14ac:dyDescent="0.25">
      <c r="A1589" s="17"/>
      <c r="B1589" s="17"/>
      <c r="C1589" s="10">
        <v>12</v>
      </c>
      <c r="D1589" s="10" t="s">
        <v>1674</v>
      </c>
      <c r="E1589" s="11" t="s">
        <v>1706</v>
      </c>
      <c r="F1589" s="12" t="s">
        <v>1594</v>
      </c>
      <c r="G1589" s="38" t="s">
        <v>2997</v>
      </c>
      <c r="H1589" s="10" t="s">
        <v>8</v>
      </c>
      <c r="I1589" s="12" t="s">
        <v>2932</v>
      </c>
      <c r="J1589" s="9">
        <f t="shared" si="50"/>
        <v>2000</v>
      </c>
      <c r="K1589" s="13">
        <f t="shared" ca="1" si="49"/>
        <v>17</v>
      </c>
      <c r="L1589">
        <v>2000</v>
      </c>
      <c r="N1589" s="20"/>
    </row>
    <row r="1590" spans="1:14" ht="22.5" hidden="1" customHeight="1" x14ac:dyDescent="0.25">
      <c r="A1590" s="17" t="s">
        <v>3001</v>
      </c>
      <c r="B1590" s="17"/>
      <c r="C1590" s="10">
        <v>12</v>
      </c>
      <c r="D1590" s="10" t="s">
        <v>1674</v>
      </c>
      <c r="E1590" s="11" t="s">
        <v>1707</v>
      </c>
      <c r="F1590" s="12" t="s">
        <v>1595</v>
      </c>
      <c r="G1590" s="38" t="s">
        <v>2996</v>
      </c>
      <c r="H1590" s="10" t="s">
        <v>8</v>
      </c>
      <c r="I1590" s="12" t="s">
        <v>2933</v>
      </c>
      <c r="J1590" s="9">
        <f t="shared" si="50"/>
        <v>1999</v>
      </c>
      <c r="K1590" s="13">
        <f t="shared" ca="1" si="49"/>
        <v>18</v>
      </c>
      <c r="L1590">
        <v>1999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1708</v>
      </c>
      <c r="F1591" s="12" t="s">
        <v>1596</v>
      </c>
      <c r="G1591" s="38" t="s">
        <v>2997</v>
      </c>
      <c r="H1591" s="10" t="s">
        <v>9</v>
      </c>
      <c r="I1591" s="12" t="s">
        <v>2934</v>
      </c>
      <c r="J1591" s="9">
        <f t="shared" si="50"/>
        <v>2000</v>
      </c>
      <c r="K1591" s="13">
        <f t="shared" ca="1" si="49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1709</v>
      </c>
      <c r="F1592" s="12" t="s">
        <v>1597</v>
      </c>
      <c r="G1592" s="38" t="s">
        <v>2997</v>
      </c>
      <c r="H1592" s="10" t="s">
        <v>9</v>
      </c>
      <c r="I1592" s="12" t="s">
        <v>2935</v>
      </c>
      <c r="J1592" s="9">
        <f t="shared" si="50"/>
        <v>2000</v>
      </c>
      <c r="K1592" s="13">
        <f t="shared" ca="1" si="49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1710</v>
      </c>
      <c r="F1593" s="12" t="s">
        <v>1598</v>
      </c>
      <c r="G1593" s="38" t="s">
        <v>2997</v>
      </c>
      <c r="H1593" s="10" t="s">
        <v>8</v>
      </c>
      <c r="I1593" s="12" t="s">
        <v>2936</v>
      </c>
      <c r="J1593" s="9">
        <f t="shared" si="50"/>
        <v>2000</v>
      </c>
      <c r="K1593" s="13">
        <f t="shared" ca="1" si="49"/>
        <v>17</v>
      </c>
      <c r="L1593">
        <v>2000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1711</v>
      </c>
      <c r="F1594" s="12" t="s">
        <v>1599</v>
      </c>
      <c r="G1594" s="38" t="s">
        <v>2996</v>
      </c>
      <c r="H1594" s="10" t="s">
        <v>9</v>
      </c>
      <c r="I1594" s="12" t="s">
        <v>2937</v>
      </c>
      <c r="J1594" s="9">
        <f t="shared" si="50"/>
        <v>1999</v>
      </c>
      <c r="K1594" s="13">
        <f t="shared" ca="1" si="49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1674</v>
      </c>
      <c r="E1595" s="11" t="s">
        <v>1712</v>
      </c>
      <c r="F1595" s="12" t="s">
        <v>1600</v>
      </c>
      <c r="G1595" s="38" t="s">
        <v>2996</v>
      </c>
      <c r="H1595" s="10" t="s">
        <v>8</v>
      </c>
      <c r="I1595" s="12" t="s">
        <v>2938</v>
      </c>
      <c r="J1595" s="9">
        <f t="shared" si="50"/>
        <v>1999</v>
      </c>
      <c r="K1595" s="13">
        <f t="shared" ca="1" si="49"/>
        <v>18</v>
      </c>
      <c r="L1595">
        <v>1999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1681</v>
      </c>
      <c r="F1596" s="12" t="s">
        <v>1601</v>
      </c>
      <c r="G1596" s="38" t="s">
        <v>2997</v>
      </c>
      <c r="H1596" s="10" t="s">
        <v>9</v>
      </c>
      <c r="I1596" s="12" t="s">
        <v>2939</v>
      </c>
      <c r="J1596" s="9">
        <f t="shared" si="50"/>
        <v>2000</v>
      </c>
      <c r="K1596" s="13">
        <f t="shared" ca="1" si="49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1682</v>
      </c>
      <c r="F1597" s="12" t="s">
        <v>1602</v>
      </c>
      <c r="G1597" s="38" t="s">
        <v>2997</v>
      </c>
      <c r="H1597" s="10" t="s">
        <v>8</v>
      </c>
      <c r="I1597" s="12" t="s">
        <v>2940</v>
      </c>
      <c r="J1597" s="9">
        <f t="shared" si="50"/>
        <v>2000</v>
      </c>
      <c r="K1597" s="13">
        <f t="shared" ca="1" si="49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1685</v>
      </c>
      <c r="F1598" s="12" t="s">
        <v>1603</v>
      </c>
      <c r="G1598" s="38" t="s">
        <v>2997</v>
      </c>
      <c r="H1598" s="10" t="s">
        <v>8</v>
      </c>
      <c r="I1598" s="12" t="s">
        <v>2941</v>
      </c>
      <c r="J1598" s="9">
        <f t="shared" si="50"/>
        <v>2000</v>
      </c>
      <c r="K1598" s="13">
        <f t="shared" ca="1" si="49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1686</v>
      </c>
      <c r="F1599" s="12" t="s">
        <v>1604</v>
      </c>
      <c r="G1599" s="38" t="s">
        <v>2997</v>
      </c>
      <c r="H1599" s="10" t="s">
        <v>8</v>
      </c>
      <c r="I1599" s="12" t="s">
        <v>2627</v>
      </c>
      <c r="J1599" s="9">
        <f t="shared" si="50"/>
        <v>2000</v>
      </c>
      <c r="K1599" s="13">
        <f t="shared" ca="1" si="49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1687</v>
      </c>
      <c r="F1600" s="12" t="s">
        <v>1605</v>
      </c>
      <c r="G1600" s="38" t="s">
        <v>2997</v>
      </c>
      <c r="H1600" s="10" t="s">
        <v>9</v>
      </c>
      <c r="I1600" s="12" t="s">
        <v>2942</v>
      </c>
      <c r="J1600" s="9">
        <f t="shared" si="50"/>
        <v>2000</v>
      </c>
      <c r="K1600" s="13">
        <f t="shared" ca="1" si="49"/>
        <v>17</v>
      </c>
      <c r="L1600">
        <v>2000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1688</v>
      </c>
      <c r="F1601" s="12" t="s">
        <v>1606</v>
      </c>
      <c r="G1601" s="38" t="s">
        <v>2996</v>
      </c>
      <c r="H1601" s="10" t="s">
        <v>8</v>
      </c>
      <c r="I1601" s="12" t="s">
        <v>2943</v>
      </c>
      <c r="J1601" s="9">
        <f t="shared" si="50"/>
        <v>1999</v>
      </c>
      <c r="K1601" s="13">
        <f t="shared" ca="1" si="49"/>
        <v>18</v>
      </c>
      <c r="L1601">
        <v>1999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1689</v>
      </c>
      <c r="F1602" s="12" t="s">
        <v>1607</v>
      </c>
      <c r="G1602" s="38" t="s">
        <v>2997</v>
      </c>
      <c r="H1602" s="10" t="s">
        <v>8</v>
      </c>
      <c r="I1602" s="12" t="s">
        <v>2890</v>
      </c>
      <c r="J1602" s="9">
        <f t="shared" si="50"/>
        <v>2000</v>
      </c>
      <c r="K1602" s="13">
        <f t="shared" ca="1" si="49"/>
        <v>17</v>
      </c>
      <c r="L1602">
        <v>2000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1690</v>
      </c>
      <c r="F1603" s="12" t="s">
        <v>1608</v>
      </c>
      <c r="G1603" s="38" t="s">
        <v>2996</v>
      </c>
      <c r="H1603" s="10" t="s">
        <v>8</v>
      </c>
      <c r="I1603" s="12" t="s">
        <v>2944</v>
      </c>
      <c r="J1603" s="9">
        <f t="shared" si="50"/>
        <v>1999</v>
      </c>
      <c r="K1603" s="13">
        <f t="shared" ca="1" si="49"/>
        <v>18</v>
      </c>
      <c r="L1603">
        <v>1999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1691</v>
      </c>
      <c r="F1604" s="12" t="s">
        <v>1609</v>
      </c>
      <c r="G1604" s="38" t="s">
        <v>2997</v>
      </c>
      <c r="H1604" s="10" t="s">
        <v>9</v>
      </c>
      <c r="I1604" s="12" t="s">
        <v>2945</v>
      </c>
      <c r="J1604" s="9">
        <f t="shared" si="50"/>
        <v>2000</v>
      </c>
      <c r="K1604" s="13">
        <f t="shared" ca="1" si="49"/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1693</v>
      </c>
      <c r="F1605" s="12" t="s">
        <v>1610</v>
      </c>
      <c r="G1605" s="38" t="s">
        <v>2997</v>
      </c>
      <c r="H1605" s="10" t="s">
        <v>8</v>
      </c>
      <c r="I1605" s="12" t="s">
        <v>2939</v>
      </c>
      <c r="J1605" s="9">
        <f t="shared" si="50"/>
        <v>2000</v>
      </c>
      <c r="K1605" s="13">
        <f t="shared" ref="K1605:K1659" ca="1" si="51">(YEAR(NOW())-YEAR(I1605))</f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1694</v>
      </c>
      <c r="F1606" s="12" t="s">
        <v>1611</v>
      </c>
      <c r="G1606" s="38" t="s">
        <v>2997</v>
      </c>
      <c r="H1606" s="10" t="s">
        <v>9</v>
      </c>
      <c r="I1606" s="12" t="s">
        <v>2946</v>
      </c>
      <c r="J1606" s="9">
        <f t="shared" si="50"/>
        <v>2000</v>
      </c>
      <c r="K1606" s="13">
        <f t="shared" ca="1" si="51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1695</v>
      </c>
      <c r="F1607" s="12" t="s">
        <v>1612</v>
      </c>
      <c r="G1607" s="38" t="s">
        <v>2997</v>
      </c>
      <c r="H1607" s="10" t="s">
        <v>9</v>
      </c>
      <c r="I1607" s="12" t="s">
        <v>2947</v>
      </c>
      <c r="J1607" s="9">
        <f t="shared" si="50"/>
        <v>2000</v>
      </c>
      <c r="K1607" s="13">
        <f t="shared" ca="1" si="51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1696</v>
      </c>
      <c r="F1608" s="12" t="s">
        <v>1613</v>
      </c>
      <c r="G1608" s="38" t="s">
        <v>2997</v>
      </c>
      <c r="H1608" s="10" t="s">
        <v>8</v>
      </c>
      <c r="I1608" s="12" t="s">
        <v>2948</v>
      </c>
      <c r="J1608" s="9">
        <f t="shared" si="50"/>
        <v>2000</v>
      </c>
      <c r="K1608" s="13">
        <f t="shared" ca="1" si="51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1697</v>
      </c>
      <c r="F1609" s="12" t="s">
        <v>1614</v>
      </c>
      <c r="G1609" s="38" t="s">
        <v>2997</v>
      </c>
      <c r="H1609" s="10" t="s">
        <v>9</v>
      </c>
      <c r="I1609" s="12" t="s">
        <v>2949</v>
      </c>
      <c r="J1609" s="9">
        <f t="shared" si="50"/>
        <v>2000</v>
      </c>
      <c r="K1609" s="13">
        <f t="shared" ca="1" si="51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1676</v>
      </c>
      <c r="E1610" s="11" t="s">
        <v>1698</v>
      </c>
      <c r="F1610" s="12" t="s">
        <v>1615</v>
      </c>
      <c r="G1610" s="38" t="s">
        <v>2997</v>
      </c>
      <c r="H1610" s="10" t="s">
        <v>8</v>
      </c>
      <c r="I1610" s="12" t="s">
        <v>2950</v>
      </c>
      <c r="J1610" s="9">
        <f t="shared" si="50"/>
        <v>2000</v>
      </c>
      <c r="K1610" s="13">
        <f t="shared" ca="1" si="51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1681</v>
      </c>
      <c r="F1611" s="12" t="s">
        <v>1616</v>
      </c>
      <c r="G1611" s="38" t="s">
        <v>2997</v>
      </c>
      <c r="H1611" s="10" t="s">
        <v>9</v>
      </c>
      <c r="I1611" s="12" t="s">
        <v>2899</v>
      </c>
      <c r="J1611" s="9">
        <f t="shared" si="50"/>
        <v>2000</v>
      </c>
      <c r="K1611" s="13">
        <f t="shared" ca="1" si="51"/>
        <v>17</v>
      </c>
      <c r="L1611">
        <v>2000</v>
      </c>
      <c r="N1611" s="20"/>
    </row>
    <row r="1612" spans="1:14" ht="22.5" hidden="1" customHeight="1" x14ac:dyDescent="0.25">
      <c r="A1612" s="17"/>
      <c r="B1612" s="17"/>
      <c r="C1612" s="10">
        <v>12</v>
      </c>
      <c r="D1612" s="10" t="s">
        <v>1679</v>
      </c>
      <c r="E1612" s="11" t="s">
        <v>1682</v>
      </c>
      <c r="F1612" s="12" t="s">
        <v>1617</v>
      </c>
      <c r="G1612" s="38" t="s">
        <v>2996</v>
      </c>
      <c r="H1612" s="10" t="s">
        <v>9</v>
      </c>
      <c r="I1612" s="12" t="s">
        <v>2951</v>
      </c>
      <c r="J1612" s="9">
        <f t="shared" si="50"/>
        <v>1999</v>
      </c>
      <c r="K1612" s="13">
        <f t="shared" ca="1" si="51"/>
        <v>18</v>
      </c>
      <c r="L1612">
        <v>1999</v>
      </c>
      <c r="N1612" s="20"/>
    </row>
    <row r="1613" spans="1:14" ht="22.5" hidden="1" customHeight="1" x14ac:dyDescent="0.25">
      <c r="A1613" s="17"/>
      <c r="B1613" s="17"/>
      <c r="C1613" s="10">
        <v>11</v>
      </c>
      <c r="D1613" s="10" t="s">
        <v>1676</v>
      </c>
      <c r="E1613" s="11" t="s">
        <v>1688</v>
      </c>
      <c r="F1613" s="12" t="s">
        <v>1444</v>
      </c>
      <c r="G1613" s="38" t="s">
        <v>2997</v>
      </c>
      <c r="H1613" s="10" t="s">
        <v>8</v>
      </c>
      <c r="I1613" s="12" t="s">
        <v>2808</v>
      </c>
      <c r="J1613" s="9">
        <f t="shared" si="50"/>
        <v>2001</v>
      </c>
      <c r="K1613" s="13">
        <f t="shared" ca="1" si="51"/>
        <v>16</v>
      </c>
      <c r="L1613">
        <v>2000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1684</v>
      </c>
      <c r="F1614" s="12" t="s">
        <v>1619</v>
      </c>
      <c r="G1614" s="38" t="s">
        <v>2996</v>
      </c>
      <c r="H1614" s="10" t="s">
        <v>8</v>
      </c>
      <c r="I1614" s="12" t="s">
        <v>2953</v>
      </c>
      <c r="J1614" s="9">
        <f t="shared" si="50"/>
        <v>1999</v>
      </c>
      <c r="K1614" s="13">
        <f t="shared" ca="1" si="51"/>
        <v>18</v>
      </c>
      <c r="L1614">
        <v>1999</v>
      </c>
      <c r="N1614" s="20"/>
    </row>
    <row r="1615" spans="1:14" ht="22.5" hidden="1" customHeight="1" x14ac:dyDescent="0.25">
      <c r="A1615" s="17"/>
      <c r="B1615" s="17"/>
      <c r="C1615" s="10">
        <v>12</v>
      </c>
      <c r="D1615" s="10" t="s">
        <v>1679</v>
      </c>
      <c r="E1615" s="11" t="s">
        <v>1685</v>
      </c>
      <c r="F1615" s="12" t="s">
        <v>1620</v>
      </c>
      <c r="G1615" s="38" t="s">
        <v>2997</v>
      </c>
      <c r="H1615" s="10" t="s">
        <v>9</v>
      </c>
      <c r="I1615" s="12" t="s">
        <v>2930</v>
      </c>
      <c r="J1615" s="9">
        <f t="shared" si="50"/>
        <v>2000</v>
      </c>
      <c r="K1615" s="13">
        <f t="shared" ca="1" si="51"/>
        <v>17</v>
      </c>
      <c r="L1615">
        <v>2000</v>
      </c>
      <c r="N1615" s="20"/>
    </row>
    <row r="1616" spans="1:14" ht="22.5" hidden="1" customHeight="1" x14ac:dyDescent="0.25">
      <c r="A1616" s="17" t="s">
        <v>3001</v>
      </c>
      <c r="B1616" s="17"/>
      <c r="C1616" s="10">
        <v>12</v>
      </c>
      <c r="D1616" s="10" t="s">
        <v>1679</v>
      </c>
      <c r="E1616" s="11" t="s">
        <v>1686</v>
      </c>
      <c r="F1616" s="12" t="s">
        <v>1621</v>
      </c>
      <c r="G1616" s="38" t="s">
        <v>2996</v>
      </c>
      <c r="H1616" s="10" t="s">
        <v>8</v>
      </c>
      <c r="I1616" s="12" t="s">
        <v>2954</v>
      </c>
      <c r="J1616" s="9">
        <f t="shared" si="50"/>
        <v>1999</v>
      </c>
      <c r="K1616" s="13">
        <f t="shared" ca="1" si="51"/>
        <v>18</v>
      </c>
      <c r="L1616">
        <v>1999</v>
      </c>
      <c r="N1616" s="20"/>
    </row>
    <row r="1617" spans="1:14" ht="22.5" hidden="1" customHeight="1" x14ac:dyDescent="0.25">
      <c r="A1617" s="17"/>
      <c r="B1617" s="17"/>
      <c r="C1617" s="10">
        <v>12</v>
      </c>
      <c r="D1617" s="10" t="s">
        <v>1679</v>
      </c>
      <c r="E1617" s="11" t="s">
        <v>1687</v>
      </c>
      <c r="F1617" s="12" t="s">
        <v>1622</v>
      </c>
      <c r="G1617" s="38" t="s">
        <v>2997</v>
      </c>
      <c r="H1617" s="10" t="s">
        <v>9</v>
      </c>
      <c r="I1617" s="12" t="s">
        <v>2955</v>
      </c>
      <c r="J1617" s="9">
        <f t="shared" si="50"/>
        <v>2000</v>
      </c>
      <c r="K1617" s="13">
        <f t="shared" ca="1" si="51"/>
        <v>17</v>
      </c>
      <c r="L1617">
        <v>2000</v>
      </c>
      <c r="N1617" s="20"/>
    </row>
    <row r="1618" spans="1:14" ht="22.5" hidden="1" customHeight="1" x14ac:dyDescent="0.25">
      <c r="A1618" s="17" t="s">
        <v>3001</v>
      </c>
      <c r="B1618" s="17"/>
      <c r="C1618" s="10">
        <v>12</v>
      </c>
      <c r="D1618" s="10" t="s">
        <v>1679</v>
      </c>
      <c r="E1618" s="11" t="s">
        <v>1688</v>
      </c>
      <c r="F1618" s="12" t="s">
        <v>1623</v>
      </c>
      <c r="G1618" s="38" t="s">
        <v>2996</v>
      </c>
      <c r="H1618" s="10" t="s">
        <v>8</v>
      </c>
      <c r="I1618" s="12" t="s">
        <v>2956</v>
      </c>
      <c r="J1618" s="9">
        <f t="shared" si="50"/>
        <v>1999</v>
      </c>
      <c r="K1618" s="13">
        <f t="shared" ca="1" si="51"/>
        <v>18</v>
      </c>
      <c r="L1618">
        <v>1999</v>
      </c>
      <c r="N1618" s="20"/>
    </row>
    <row r="1619" spans="1:14" ht="22.5" hidden="1" customHeight="1" x14ac:dyDescent="0.25">
      <c r="A1619" s="17"/>
      <c r="B1619" s="17"/>
      <c r="C1619" s="10">
        <v>12</v>
      </c>
      <c r="D1619" s="10" t="s">
        <v>1679</v>
      </c>
      <c r="E1619" s="11" t="s">
        <v>1689</v>
      </c>
      <c r="F1619" s="12" t="s">
        <v>1624</v>
      </c>
      <c r="G1619" s="38" t="s">
        <v>2996</v>
      </c>
      <c r="H1619" s="10" t="s">
        <v>8</v>
      </c>
      <c r="I1619" s="12" t="s">
        <v>2957</v>
      </c>
      <c r="J1619" s="9">
        <f t="shared" si="50"/>
        <v>1997</v>
      </c>
      <c r="K1619" s="13">
        <f t="shared" ca="1" si="51"/>
        <v>20</v>
      </c>
      <c r="L1619">
        <v>1997</v>
      </c>
      <c r="N1619" s="20"/>
    </row>
    <row r="1620" spans="1:14" ht="22.5" hidden="1" customHeight="1" x14ac:dyDescent="0.25">
      <c r="A1620" s="17"/>
      <c r="B1620" s="17"/>
      <c r="C1620" s="10">
        <v>11</v>
      </c>
      <c r="D1620" s="10" t="s">
        <v>1676</v>
      </c>
      <c r="E1620" s="11" t="s">
        <v>1699</v>
      </c>
      <c r="F1620" s="12" t="s">
        <v>1455</v>
      </c>
      <c r="G1620" s="38" t="s">
        <v>2997</v>
      </c>
      <c r="H1620" s="10" t="s">
        <v>8</v>
      </c>
      <c r="I1620" s="12" t="s">
        <v>2814</v>
      </c>
      <c r="J1620" s="9">
        <f t="shared" si="50"/>
        <v>2001</v>
      </c>
      <c r="K1620" s="13">
        <f t="shared" ca="1" si="51"/>
        <v>16</v>
      </c>
      <c r="L1620">
        <v>2000</v>
      </c>
      <c r="N1620" s="20"/>
    </row>
    <row r="1621" spans="1:14" ht="22.5" hidden="1" customHeight="1" x14ac:dyDescent="0.25">
      <c r="A1621" s="17"/>
      <c r="B1621" s="17"/>
      <c r="C1621" s="10">
        <v>12</v>
      </c>
      <c r="D1621" s="10" t="s">
        <v>1679</v>
      </c>
      <c r="E1621" s="11" t="s">
        <v>1691</v>
      </c>
      <c r="F1621" s="12" t="s">
        <v>1626</v>
      </c>
      <c r="G1621" s="38" t="s">
        <v>2997</v>
      </c>
      <c r="H1621" s="10" t="s">
        <v>9</v>
      </c>
      <c r="I1621" s="12" t="s">
        <v>2959</v>
      </c>
      <c r="J1621" s="9">
        <f t="shared" si="50"/>
        <v>2000</v>
      </c>
      <c r="K1621" s="13">
        <f t="shared" ca="1" si="51"/>
        <v>17</v>
      </c>
      <c r="L1621">
        <v>2000</v>
      </c>
      <c r="N1621" s="20"/>
    </row>
    <row r="1622" spans="1:14" ht="22.5" hidden="1" customHeight="1" x14ac:dyDescent="0.25">
      <c r="A1622" s="17"/>
      <c r="B1622" s="17"/>
      <c r="C1622" s="10">
        <v>11</v>
      </c>
      <c r="D1622" s="10" t="s">
        <v>1677</v>
      </c>
      <c r="E1622" s="11" t="s">
        <v>1690</v>
      </c>
      <c r="F1622" s="12" t="s">
        <v>1493</v>
      </c>
      <c r="G1622" s="38" t="s">
        <v>2997</v>
      </c>
      <c r="H1622" s="10" t="s">
        <v>8</v>
      </c>
      <c r="I1622" s="12" t="s">
        <v>2845</v>
      </c>
      <c r="J1622" s="9">
        <f t="shared" si="50"/>
        <v>2000</v>
      </c>
      <c r="K1622" s="13">
        <f t="shared" ca="1" si="51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11</v>
      </c>
      <c r="D1623" s="10" t="s">
        <v>1677</v>
      </c>
      <c r="E1623" s="11" t="s">
        <v>1696</v>
      </c>
      <c r="F1623" s="12" t="s">
        <v>1499</v>
      </c>
      <c r="G1623" s="38" t="s">
        <v>2997</v>
      </c>
      <c r="H1623" s="10" t="s">
        <v>8</v>
      </c>
      <c r="I1623" s="12" t="s">
        <v>2766</v>
      </c>
      <c r="J1623" s="9">
        <f t="shared" si="50"/>
        <v>2001</v>
      </c>
      <c r="K1623" s="13">
        <f t="shared" ca="1" si="51"/>
        <v>16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1694</v>
      </c>
      <c r="F1624" s="12" t="s">
        <v>1629</v>
      </c>
      <c r="G1624" s="38" t="s">
        <v>2997</v>
      </c>
      <c r="H1624" s="10" t="s">
        <v>9</v>
      </c>
      <c r="I1624" s="12" t="s">
        <v>2962</v>
      </c>
      <c r="J1624" s="9">
        <f t="shared" si="50"/>
        <v>2000</v>
      </c>
      <c r="K1624" s="13">
        <f t="shared" ca="1" si="51"/>
        <v>17</v>
      </c>
      <c r="L1624">
        <v>2000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1695</v>
      </c>
      <c r="F1625" s="12" t="s">
        <v>1630</v>
      </c>
      <c r="G1625" s="38" t="s">
        <v>2996</v>
      </c>
      <c r="H1625" s="10" t="s">
        <v>9</v>
      </c>
      <c r="I1625" s="12" t="s">
        <v>2963</v>
      </c>
      <c r="J1625" s="9">
        <f t="shared" si="50"/>
        <v>1999</v>
      </c>
      <c r="K1625" s="13">
        <f t="shared" ca="1" si="51"/>
        <v>18</v>
      </c>
      <c r="L1625">
        <v>1999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1696</v>
      </c>
      <c r="F1626" s="12" t="s">
        <v>1631</v>
      </c>
      <c r="G1626" s="38" t="s">
        <v>2997</v>
      </c>
      <c r="H1626" s="10" t="s">
        <v>9</v>
      </c>
      <c r="I1626" s="12" t="s">
        <v>2964</v>
      </c>
      <c r="J1626" s="9">
        <f t="shared" si="50"/>
        <v>2000</v>
      </c>
      <c r="K1626" s="13">
        <f t="shared" ca="1" si="51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1697</v>
      </c>
      <c r="F1627" s="12" t="s">
        <v>1632</v>
      </c>
      <c r="G1627" s="38" t="s">
        <v>2997</v>
      </c>
      <c r="H1627" s="10" t="s">
        <v>9</v>
      </c>
      <c r="I1627" s="12" t="s">
        <v>2898</v>
      </c>
      <c r="J1627" s="9">
        <f t="shared" si="50"/>
        <v>2000</v>
      </c>
      <c r="K1627" s="13">
        <f t="shared" ca="1" si="51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1698</v>
      </c>
      <c r="F1628" s="12" t="s">
        <v>1633</v>
      </c>
      <c r="G1628" s="38" t="s">
        <v>2997</v>
      </c>
      <c r="H1628" s="10" t="s">
        <v>9</v>
      </c>
      <c r="I1628" s="12" t="s">
        <v>2965</v>
      </c>
      <c r="J1628" s="9">
        <f t="shared" si="50"/>
        <v>2000</v>
      </c>
      <c r="K1628" s="13">
        <f t="shared" ca="1" si="51"/>
        <v>17</v>
      </c>
      <c r="L1628">
        <v>2000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1699</v>
      </c>
      <c r="F1629" s="12" t="s">
        <v>1634</v>
      </c>
      <c r="G1629" s="38" t="s">
        <v>2996</v>
      </c>
      <c r="H1629" s="10" t="s">
        <v>8</v>
      </c>
      <c r="I1629" s="12" t="s">
        <v>2966</v>
      </c>
      <c r="J1629" s="9">
        <f t="shared" si="50"/>
        <v>1999</v>
      </c>
      <c r="K1629" s="13">
        <f t="shared" ca="1" si="51"/>
        <v>18</v>
      </c>
      <c r="L1629">
        <v>1999</v>
      </c>
      <c r="N1629" s="20"/>
    </row>
    <row r="1630" spans="1:14" ht="22.5" hidden="1" customHeight="1" x14ac:dyDescent="0.25">
      <c r="A1630" s="17"/>
      <c r="B1630" s="17"/>
      <c r="C1630" s="10">
        <v>12</v>
      </c>
      <c r="D1630" s="10" t="s">
        <v>1679</v>
      </c>
      <c r="E1630" s="11" t="s">
        <v>1700</v>
      </c>
      <c r="F1630" s="12" t="s">
        <v>1635</v>
      </c>
      <c r="G1630" s="38" t="s">
        <v>2996</v>
      </c>
      <c r="H1630" s="10" t="s">
        <v>8</v>
      </c>
      <c r="I1630" s="12" t="s">
        <v>2967</v>
      </c>
      <c r="J1630" s="9">
        <f t="shared" si="50"/>
        <v>1999</v>
      </c>
      <c r="K1630" s="13">
        <f t="shared" ca="1" si="51"/>
        <v>18</v>
      </c>
      <c r="L1630">
        <v>1999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1674</v>
      </c>
      <c r="E1631" s="11" t="s">
        <v>1696</v>
      </c>
      <c r="F1631" s="12" t="s">
        <v>1584</v>
      </c>
      <c r="G1631" s="38" t="s">
        <v>2997</v>
      </c>
      <c r="H1631" s="10" t="s">
        <v>8</v>
      </c>
      <c r="I1631" s="12" t="s">
        <v>2924</v>
      </c>
      <c r="J1631" s="9">
        <f t="shared" si="50"/>
        <v>2000</v>
      </c>
      <c r="K1631" s="13">
        <f t="shared" ca="1" si="51"/>
        <v>17</v>
      </c>
      <c r="L1631">
        <v>2000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1702</v>
      </c>
      <c r="F1632" s="12" t="s">
        <v>1637</v>
      </c>
      <c r="G1632" s="38" t="s">
        <v>2996</v>
      </c>
      <c r="H1632" s="10" t="s">
        <v>8</v>
      </c>
      <c r="I1632" s="12" t="s">
        <v>2969</v>
      </c>
      <c r="J1632" s="9">
        <f t="shared" si="50"/>
        <v>1999</v>
      </c>
      <c r="K1632" s="13">
        <f t="shared" ca="1" si="51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1703</v>
      </c>
      <c r="F1633" s="12" t="s">
        <v>1638</v>
      </c>
      <c r="G1633" s="38" t="s">
        <v>2996</v>
      </c>
      <c r="H1633" s="10" t="s">
        <v>8</v>
      </c>
      <c r="I1633" s="12" t="s">
        <v>2970</v>
      </c>
      <c r="J1633" s="9">
        <f t="shared" si="50"/>
        <v>1999</v>
      </c>
      <c r="K1633" s="13">
        <f t="shared" ca="1" si="51"/>
        <v>18</v>
      </c>
      <c r="L1633">
        <v>1999</v>
      </c>
      <c r="N1633" s="20"/>
    </row>
    <row r="1634" spans="1:14" ht="22.5" hidden="1" customHeight="1" x14ac:dyDescent="0.25">
      <c r="A1634" s="17"/>
      <c r="B1634" s="17"/>
      <c r="C1634" s="10">
        <v>12</v>
      </c>
      <c r="D1634" s="10" t="s">
        <v>1679</v>
      </c>
      <c r="E1634" s="11" t="s">
        <v>1704</v>
      </c>
      <c r="F1634" s="12" t="s">
        <v>1639</v>
      </c>
      <c r="G1634" s="38" t="s">
        <v>2996</v>
      </c>
      <c r="H1634" s="10" t="s">
        <v>8</v>
      </c>
      <c r="I1634" s="12" t="s">
        <v>2971</v>
      </c>
      <c r="J1634" s="9">
        <f t="shared" si="50"/>
        <v>1999</v>
      </c>
      <c r="K1634" s="13">
        <f t="shared" ca="1" si="51"/>
        <v>18</v>
      </c>
      <c r="L1634">
        <v>1999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1674</v>
      </c>
      <c r="E1635" s="11" t="s">
        <v>1705</v>
      </c>
      <c r="F1635" s="12" t="s">
        <v>1593</v>
      </c>
      <c r="G1635" s="38" t="s">
        <v>2997</v>
      </c>
      <c r="H1635" s="10" t="s">
        <v>8</v>
      </c>
      <c r="I1635" s="12" t="s">
        <v>2931</v>
      </c>
      <c r="J1635" s="9">
        <f t="shared" si="50"/>
        <v>2000</v>
      </c>
      <c r="K1635" s="13">
        <f t="shared" ca="1" si="51"/>
        <v>17</v>
      </c>
      <c r="L1635">
        <v>2000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1679</v>
      </c>
      <c r="E1636" s="11" t="s">
        <v>1706</v>
      </c>
      <c r="F1636" s="12" t="s">
        <v>1641</v>
      </c>
      <c r="G1636" s="38" t="s">
        <v>2996</v>
      </c>
      <c r="H1636" s="10" t="s">
        <v>8</v>
      </c>
      <c r="I1636" s="12" t="s">
        <v>2973</v>
      </c>
      <c r="J1636" s="9">
        <f t="shared" si="50"/>
        <v>1999</v>
      </c>
      <c r="K1636" s="13">
        <f t="shared" ca="1" si="51"/>
        <v>18</v>
      </c>
      <c r="L1636">
        <v>1999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1681</v>
      </c>
      <c r="F1637" s="12" t="s">
        <v>1642</v>
      </c>
      <c r="G1637" s="38" t="s">
        <v>2997</v>
      </c>
      <c r="H1637" s="10" t="s">
        <v>9</v>
      </c>
      <c r="I1637" s="12" t="s">
        <v>2974</v>
      </c>
      <c r="J1637" s="9">
        <f t="shared" si="50"/>
        <v>2000</v>
      </c>
      <c r="K1637" s="13">
        <f t="shared" ca="1" si="51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1682</v>
      </c>
      <c r="F1638" s="12" t="s">
        <v>1643</v>
      </c>
      <c r="G1638" s="38" t="s">
        <v>2997</v>
      </c>
      <c r="H1638" s="10" t="s">
        <v>9</v>
      </c>
      <c r="I1638" s="12" t="s">
        <v>2975</v>
      </c>
      <c r="J1638" s="9">
        <f t="shared" ref="J1638:J1659" si="52">YEAR(I1638)</f>
        <v>2000</v>
      </c>
      <c r="K1638" s="13">
        <f t="shared" ca="1" si="51"/>
        <v>17</v>
      </c>
      <c r="L1638">
        <v>2000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1683</v>
      </c>
      <c r="F1639" s="12" t="s">
        <v>1644</v>
      </c>
      <c r="G1639" s="38" t="s">
        <v>2996</v>
      </c>
      <c r="H1639" s="10" t="s">
        <v>8</v>
      </c>
      <c r="I1639" s="12" t="s">
        <v>2976</v>
      </c>
      <c r="J1639" s="9">
        <f t="shared" si="52"/>
        <v>1998</v>
      </c>
      <c r="K1639" s="13">
        <f t="shared" ca="1" si="51"/>
        <v>19</v>
      </c>
      <c r="L1639">
        <v>1998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1684</v>
      </c>
      <c r="F1640" s="12" t="s">
        <v>1645</v>
      </c>
      <c r="G1640" s="38" t="s">
        <v>2997</v>
      </c>
      <c r="H1640" s="10" t="s">
        <v>8</v>
      </c>
      <c r="I1640" s="12" t="s">
        <v>2977</v>
      </c>
      <c r="J1640" s="9">
        <f t="shared" si="52"/>
        <v>2000</v>
      </c>
      <c r="K1640" s="13">
        <f t="shared" ca="1" si="51"/>
        <v>17</v>
      </c>
      <c r="L1640">
        <v>2000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1685</v>
      </c>
      <c r="F1641" s="12" t="s">
        <v>1646</v>
      </c>
      <c r="G1641" s="38" t="s">
        <v>2996</v>
      </c>
      <c r="H1641" s="10" t="s">
        <v>8</v>
      </c>
      <c r="I1641" s="12" t="s">
        <v>2978</v>
      </c>
      <c r="J1641" s="9">
        <f t="shared" si="52"/>
        <v>1999</v>
      </c>
      <c r="K1641" s="13">
        <f t="shared" ca="1" si="51"/>
        <v>18</v>
      </c>
      <c r="L1641">
        <v>1999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1686</v>
      </c>
      <c r="F1642" s="12" t="s">
        <v>1647</v>
      </c>
      <c r="G1642" s="38" t="s">
        <v>2997</v>
      </c>
      <c r="H1642" s="10" t="s">
        <v>9</v>
      </c>
      <c r="I1642" s="12" t="s">
        <v>2936</v>
      </c>
      <c r="J1642" s="9">
        <f t="shared" si="52"/>
        <v>2000</v>
      </c>
      <c r="K1642" s="13">
        <f t="shared" ca="1" si="51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1687</v>
      </c>
      <c r="F1643" s="12" t="s">
        <v>1648</v>
      </c>
      <c r="G1643" s="38" t="s">
        <v>2997</v>
      </c>
      <c r="H1643" s="10" t="s">
        <v>9</v>
      </c>
      <c r="I1643" s="12" t="s">
        <v>2979</v>
      </c>
      <c r="J1643" s="9">
        <f t="shared" si="52"/>
        <v>2000</v>
      </c>
      <c r="K1643" s="13">
        <f t="shared" ca="1" si="51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1688</v>
      </c>
      <c r="F1644" s="12" t="s">
        <v>1649</v>
      </c>
      <c r="G1644" s="38" t="s">
        <v>2997</v>
      </c>
      <c r="H1644" s="10" t="s">
        <v>8</v>
      </c>
      <c r="I1644" s="12" t="s">
        <v>2864</v>
      </c>
      <c r="J1644" s="9">
        <f t="shared" si="52"/>
        <v>2000</v>
      </c>
      <c r="K1644" s="13">
        <f t="shared" ca="1" si="51"/>
        <v>17</v>
      </c>
      <c r="L1644">
        <v>2000</v>
      </c>
      <c r="N1644" s="20"/>
    </row>
    <row r="1645" spans="1:14" ht="22.5" hidden="1" customHeight="1" x14ac:dyDescent="0.25">
      <c r="A1645" s="17"/>
      <c r="B1645" s="17"/>
      <c r="C1645" s="10">
        <v>12</v>
      </c>
      <c r="D1645" s="10" t="s">
        <v>1677</v>
      </c>
      <c r="E1645" s="11" t="s">
        <v>1690</v>
      </c>
      <c r="F1645" s="12" t="s">
        <v>1650</v>
      </c>
      <c r="G1645" s="38" t="s">
        <v>2997</v>
      </c>
      <c r="H1645" s="10" t="s">
        <v>8</v>
      </c>
      <c r="I1645" s="12" t="s">
        <v>2941</v>
      </c>
      <c r="J1645" s="9">
        <f t="shared" si="52"/>
        <v>2000</v>
      </c>
      <c r="K1645" s="13">
        <f t="shared" ca="1" si="51"/>
        <v>17</v>
      </c>
      <c r="L1645">
        <v>2000</v>
      </c>
      <c r="N1645" s="20"/>
    </row>
    <row r="1646" spans="1:14" ht="22.5" hidden="1" customHeight="1" x14ac:dyDescent="0.25">
      <c r="A1646" s="17" t="s">
        <v>3001</v>
      </c>
      <c r="B1646" s="17"/>
      <c r="C1646" s="10">
        <v>12</v>
      </c>
      <c r="D1646" s="10" t="s">
        <v>1677</v>
      </c>
      <c r="E1646" s="11" t="s">
        <v>1691</v>
      </c>
      <c r="F1646" s="12" t="s">
        <v>1651</v>
      </c>
      <c r="G1646" s="38" t="s">
        <v>2996</v>
      </c>
      <c r="H1646" s="10" t="s">
        <v>9</v>
      </c>
      <c r="I1646" s="12" t="s">
        <v>2827</v>
      </c>
      <c r="J1646" s="9">
        <f t="shared" si="52"/>
        <v>1999</v>
      </c>
      <c r="K1646" s="13">
        <f t="shared" ca="1" si="51"/>
        <v>18</v>
      </c>
      <c r="L1646">
        <v>1999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1692</v>
      </c>
      <c r="F1647" s="12" t="s">
        <v>1652</v>
      </c>
      <c r="G1647" s="38" t="s">
        <v>2997</v>
      </c>
      <c r="H1647" s="10" t="s">
        <v>9</v>
      </c>
      <c r="I1647" s="12" t="s">
        <v>2832</v>
      </c>
      <c r="J1647" s="9">
        <f t="shared" si="52"/>
        <v>2000</v>
      </c>
      <c r="K1647" s="13">
        <f t="shared" ca="1" si="51"/>
        <v>17</v>
      </c>
      <c r="L1647">
        <v>2000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1693</v>
      </c>
      <c r="F1648" s="12" t="s">
        <v>1653</v>
      </c>
      <c r="G1648" s="38" t="s">
        <v>2996</v>
      </c>
      <c r="H1648" s="10" t="s">
        <v>9</v>
      </c>
      <c r="I1648" s="12" t="s">
        <v>2980</v>
      </c>
      <c r="J1648" s="9">
        <f t="shared" si="52"/>
        <v>1999</v>
      </c>
      <c r="K1648" s="13">
        <f t="shared" ca="1" si="51"/>
        <v>18</v>
      </c>
      <c r="L1648">
        <v>1999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1694</v>
      </c>
      <c r="F1649" s="12" t="s">
        <v>1654</v>
      </c>
      <c r="G1649" s="38" t="s">
        <v>2997</v>
      </c>
      <c r="H1649" s="10" t="s">
        <v>9</v>
      </c>
      <c r="I1649" s="12" t="s">
        <v>2981</v>
      </c>
      <c r="J1649" s="9">
        <f t="shared" si="52"/>
        <v>2000</v>
      </c>
      <c r="K1649" s="13">
        <f t="shared" ca="1" si="51"/>
        <v>17</v>
      </c>
      <c r="L1649">
        <v>2000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1695</v>
      </c>
      <c r="F1650" s="12" t="s">
        <v>1655</v>
      </c>
      <c r="G1650" s="38" t="s">
        <v>2996</v>
      </c>
      <c r="H1650" s="10" t="s">
        <v>9</v>
      </c>
      <c r="I1650" s="12" t="s">
        <v>2982</v>
      </c>
      <c r="J1650" s="9">
        <f t="shared" si="52"/>
        <v>1998</v>
      </c>
      <c r="K1650" s="13">
        <f t="shared" ca="1" si="51"/>
        <v>19</v>
      </c>
      <c r="L1650">
        <v>1998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1696</v>
      </c>
      <c r="F1651" s="12" t="s">
        <v>1656</v>
      </c>
      <c r="G1651" s="38" t="s">
        <v>2997</v>
      </c>
      <c r="H1651" s="10" t="s">
        <v>9</v>
      </c>
      <c r="I1651" s="12" t="s">
        <v>2983</v>
      </c>
      <c r="J1651" s="9">
        <f t="shared" si="52"/>
        <v>2000</v>
      </c>
      <c r="K1651" s="13">
        <f t="shared" ca="1" si="51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1697</v>
      </c>
      <c r="F1652" s="12" t="s">
        <v>1657</v>
      </c>
      <c r="G1652" s="38" t="s">
        <v>2997</v>
      </c>
      <c r="H1652" s="10" t="s">
        <v>9</v>
      </c>
      <c r="I1652" s="12" t="s">
        <v>2984</v>
      </c>
      <c r="J1652" s="9">
        <f t="shared" si="52"/>
        <v>2000</v>
      </c>
      <c r="K1652" s="13">
        <f t="shared" ca="1" si="51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1698</v>
      </c>
      <c r="F1653" s="12" t="s">
        <v>1658</v>
      </c>
      <c r="G1653" s="38" t="s">
        <v>2997</v>
      </c>
      <c r="H1653" s="10" t="s">
        <v>8</v>
      </c>
      <c r="I1653" s="12" t="s">
        <v>2985</v>
      </c>
      <c r="J1653" s="9">
        <f t="shared" si="52"/>
        <v>2000</v>
      </c>
      <c r="K1653" s="13">
        <f t="shared" ca="1" si="51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1699</v>
      </c>
      <c r="F1654" s="12" t="s">
        <v>1659</v>
      </c>
      <c r="G1654" s="38" t="s">
        <v>2997</v>
      </c>
      <c r="H1654" s="10" t="s">
        <v>8</v>
      </c>
      <c r="I1654" s="12" t="s">
        <v>2986</v>
      </c>
      <c r="J1654" s="9">
        <f t="shared" si="52"/>
        <v>2000</v>
      </c>
      <c r="K1654" s="13">
        <f t="shared" ca="1" si="51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1700</v>
      </c>
      <c r="F1655" s="12" t="s">
        <v>1660</v>
      </c>
      <c r="G1655" s="38" t="s">
        <v>2997</v>
      </c>
      <c r="H1655" s="10" t="s">
        <v>8</v>
      </c>
      <c r="I1655" s="12" t="s">
        <v>2987</v>
      </c>
      <c r="J1655" s="9">
        <f t="shared" si="52"/>
        <v>2000</v>
      </c>
      <c r="K1655" s="13">
        <f t="shared" ca="1" si="51"/>
        <v>17</v>
      </c>
      <c r="L1655">
        <v>2000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1701</v>
      </c>
      <c r="F1656" s="12" t="s">
        <v>1661</v>
      </c>
      <c r="G1656" s="38" t="s">
        <v>2996</v>
      </c>
      <c r="H1656" s="10" t="s">
        <v>8</v>
      </c>
      <c r="I1656" s="12" t="s">
        <v>2988</v>
      </c>
      <c r="J1656" s="9">
        <f t="shared" si="52"/>
        <v>1998</v>
      </c>
      <c r="K1656" s="13">
        <f t="shared" ca="1" si="51"/>
        <v>19</v>
      </c>
      <c r="L1656">
        <v>1998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1703</v>
      </c>
      <c r="F1657" s="12" t="s">
        <v>1662</v>
      </c>
      <c r="G1657" s="38" t="s">
        <v>2997</v>
      </c>
      <c r="H1657" s="10" t="s">
        <v>9</v>
      </c>
      <c r="I1657" s="12" t="s">
        <v>2989</v>
      </c>
      <c r="J1657" s="9">
        <f t="shared" si="52"/>
        <v>2000</v>
      </c>
      <c r="K1657" s="13">
        <f t="shared" ca="1" si="51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1704</v>
      </c>
      <c r="F1658" s="12" t="s">
        <v>1663</v>
      </c>
      <c r="G1658" s="38" t="s">
        <v>2997</v>
      </c>
      <c r="H1658" s="10" t="s">
        <v>9</v>
      </c>
      <c r="I1658" s="12" t="s">
        <v>2990</v>
      </c>
      <c r="J1658" s="9">
        <f t="shared" si="52"/>
        <v>2000</v>
      </c>
      <c r="K1658" s="13">
        <f t="shared" ca="1" si="51"/>
        <v>17</v>
      </c>
      <c r="L1658">
        <v>2000</v>
      </c>
      <c r="N1658" s="20"/>
    </row>
    <row r="1659" spans="1:14" ht="22.5" hidden="1" customHeight="1" x14ac:dyDescent="0.25">
      <c r="A1659" s="17"/>
      <c r="B1659" s="17"/>
      <c r="C1659" s="10">
        <v>12</v>
      </c>
      <c r="D1659" s="10" t="s">
        <v>1677</v>
      </c>
      <c r="E1659" s="11" t="s">
        <v>1705</v>
      </c>
      <c r="F1659" s="12" t="s">
        <v>1664</v>
      </c>
      <c r="G1659" s="38" t="s">
        <v>2996</v>
      </c>
      <c r="H1659" s="10" t="s">
        <v>8</v>
      </c>
      <c r="I1659" s="12" t="s">
        <v>2991</v>
      </c>
      <c r="J1659" s="9">
        <f t="shared" si="52"/>
        <v>1999</v>
      </c>
      <c r="K1659" s="13">
        <f t="shared" ca="1" si="51"/>
        <v>18</v>
      </c>
      <c r="L1659">
        <v>1999</v>
      </c>
      <c r="N1659" s="20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x14ac:dyDescent="0.25">
      <c r="A1702" s="8"/>
      <c r="B1702" s="8"/>
      <c r="C1702" s="8"/>
      <c r="D1702" s="8"/>
      <c r="E1702" s="8"/>
      <c r="F1702" s="1"/>
      <c r="G1702" s="1"/>
      <c r="H1702" s="7"/>
      <c r="I1702" s="1"/>
      <c r="J1702" s="1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  <row r="2162" spans="8:8" ht="15.75" x14ac:dyDescent="0.25">
      <c r="H2162" s="6"/>
    </row>
  </sheetData>
  <autoFilter ref="A3:J1659" xr:uid="{00000000-0009-0000-0000-000009000000}">
    <filterColumn colId="0">
      <customFilters>
        <customFilter operator="notEqual" val=" "/>
      </customFilters>
    </filterColumn>
    <filterColumn colId="6">
      <filters>
        <filter val="JUV"/>
      </filters>
    </filterColumn>
    <filterColumn colId="7">
      <filters>
        <filter val="M"/>
      </filters>
    </filterColumn>
    <sortState ref="A746:J1432">
      <sortCondition ref="B3:B1659"/>
    </sortState>
  </autoFilter>
  <mergeCells count="2">
    <mergeCell ref="A1:I1"/>
    <mergeCell ref="A2:I2"/>
  </mergeCells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theme="5" tint="-0.249977111117893"/>
    <pageSetUpPr fitToPage="1"/>
  </sheetPr>
  <dimension ref="A1:Q2161"/>
  <sheetViews>
    <sheetView workbookViewId="0">
      <pane xSplit="28035" topLeftCell="Y1"/>
      <selection activeCell="H1678" sqref="H1678"/>
      <selection pane="topRight" activeCell="Y3" sqref="Y3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3013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9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6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6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6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6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6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ref="J260:J323" si="8">YEAR(I260)</f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8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8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8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8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8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8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8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8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8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8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8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8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8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8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8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8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8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8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8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8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8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8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8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8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8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8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8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8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8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8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8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8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8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8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8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8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8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ref="J324:J387" si="10">YEAR(I324)</f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0"/>
        <v>2006</v>
      </c>
      <c r="K331" s="13">
        <f t="shared" ca="1" si="11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0"/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0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0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0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0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0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0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0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0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0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0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0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0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0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0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0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0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0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0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0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0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0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0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0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0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0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0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0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0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0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0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0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0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0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0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0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0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0"/>
        <v>2005</v>
      </c>
      <c r="K377" s="13">
        <f t="shared" ca="1" si="11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0"/>
        <v>2006</v>
      </c>
      <c r="K378" s="13">
        <f t="shared" ca="1" si="11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0"/>
        <v>2006</v>
      </c>
      <c r="K379" s="13">
        <f t="shared" ca="1" si="11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0"/>
        <v>2006</v>
      </c>
      <c r="K380" s="13">
        <f t="shared" ca="1" si="11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0"/>
        <v>2006</v>
      </c>
      <c r="K381" s="13">
        <f t="shared" ca="1" si="11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0"/>
        <v>2006</v>
      </c>
      <c r="K382" s="13">
        <f t="shared" ca="1" si="11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0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0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0"/>
        <v>2006</v>
      </c>
      <c r="K385" s="13">
        <f t="shared" ca="1" si="11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0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0"/>
        <v>2006</v>
      </c>
      <c r="K387" s="13">
        <f t="shared" ca="1" si="11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51" si="12">YEAR(I388)</f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2"/>
        <v>2006</v>
      </c>
      <c r="K393" s="13">
        <f t="shared" ca="1" si="13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2"/>
        <v>2006</v>
      </c>
      <c r="K402" s="13">
        <f t="shared" ca="1" si="13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2"/>
        <v>2005</v>
      </c>
      <c r="K404" s="13">
        <f t="shared" ca="1" si="13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2"/>
        <v>2003</v>
      </c>
      <c r="K405" s="13">
        <f t="shared" ca="1" si="13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2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2"/>
        <v>2006</v>
      </c>
      <c r="K407" s="13">
        <f t="shared" ca="1" si="13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2"/>
        <v>2003</v>
      </c>
      <c r="K408" s="13">
        <f t="shared" ca="1" si="13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2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2"/>
        <v>2006</v>
      </c>
      <c r="K410" s="13">
        <f t="shared" ca="1" si="13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2"/>
        <v>2006</v>
      </c>
      <c r="K411" s="13">
        <f t="shared" ca="1" si="13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2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2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2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2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2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2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2"/>
        <v>2006</v>
      </c>
      <c r="K418" s="13">
        <f t="shared" ca="1" si="13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2"/>
        <v>2006</v>
      </c>
      <c r="K419" s="13">
        <f t="shared" ca="1" si="13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2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2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2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2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2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2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2"/>
        <v>2006</v>
      </c>
      <c r="K426" s="13">
        <f t="shared" ca="1" si="13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2"/>
        <v>2006</v>
      </c>
      <c r="K427" s="13">
        <f t="shared" ca="1" si="13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2"/>
        <v>2006</v>
      </c>
      <c r="K428" s="13">
        <f t="shared" ca="1" si="13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2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2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2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2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2"/>
        <v>2006</v>
      </c>
      <c r="K433" s="13">
        <f t="shared" ca="1" si="13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2"/>
        <v>2006</v>
      </c>
      <c r="K434" s="13">
        <f t="shared" ca="1" si="13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2"/>
        <v>2006</v>
      </c>
      <c r="K435" s="13">
        <f t="shared" ca="1" si="13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2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2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2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2"/>
        <v>2006</v>
      </c>
      <c r="K439" s="13">
        <f t="shared" ca="1" si="13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2"/>
        <v>2006</v>
      </c>
      <c r="K440" s="13">
        <f t="shared" ca="1" si="13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2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2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2"/>
        <v>2006</v>
      </c>
      <c r="K443" s="13">
        <f t="shared" ca="1" si="13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2"/>
        <v>2006</v>
      </c>
      <c r="K444" s="13">
        <f t="shared" ca="1" si="13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2"/>
        <v>2006</v>
      </c>
      <c r="K445" s="13">
        <f t="shared" ca="1" si="13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2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2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2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2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2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2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ref="J452:J515" si="14">YEAR(I452)</f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4"/>
        <v>2006</v>
      </c>
      <c r="K456" s="13">
        <f t="shared" ca="1" si="15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4"/>
        <v>2005</v>
      </c>
      <c r="K468" s="13">
        <f t="shared" ca="1" si="15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si="14"/>
        <v>2004</v>
      </c>
      <c r="K469" s="13">
        <f t="shared" ca="1" si="15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4"/>
        <v>2005</v>
      </c>
      <c r="K470" s="13">
        <f t="shared" ca="1" si="15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4"/>
        <v>2005</v>
      </c>
      <c r="K471" s="13">
        <f t="shared" ca="1" si="15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4"/>
        <v>2004</v>
      </c>
      <c r="K472" s="13">
        <f t="shared" ca="1" si="15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4"/>
        <v>2005</v>
      </c>
      <c r="K473" s="13">
        <f t="shared" ca="1" si="15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4"/>
        <v>2006</v>
      </c>
      <c r="K474" s="13">
        <f t="shared" ca="1" si="15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4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4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4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4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4"/>
        <v>2006</v>
      </c>
      <c r="K479" s="13">
        <f t="shared" ca="1" si="15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4"/>
        <v>2006</v>
      </c>
      <c r="K480" s="13">
        <f t="shared" ca="1" si="15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4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4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4"/>
        <v>2005</v>
      </c>
      <c r="K483" s="13">
        <f t="shared" ca="1" si="15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4"/>
        <v>2006</v>
      </c>
      <c r="K484" s="13">
        <f t="shared" ca="1" si="15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4"/>
        <v>2006</v>
      </c>
      <c r="K485" s="13">
        <f t="shared" ca="1" si="15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4"/>
        <v>2006</v>
      </c>
      <c r="K486" s="13">
        <f t="shared" ca="1" si="15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4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4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4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4"/>
        <v>2006</v>
      </c>
      <c r="K490" s="13">
        <f t="shared" ca="1" si="15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4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4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4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4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4"/>
        <v>2006</v>
      </c>
      <c r="K495" s="13">
        <f t="shared" ca="1" si="15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4"/>
        <v>2006</v>
      </c>
      <c r="K496" s="13">
        <f t="shared" ca="1" si="15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4"/>
        <v>2006</v>
      </c>
      <c r="K497" s="13">
        <f t="shared" ca="1" si="15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4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4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4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4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4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4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4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4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4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4"/>
        <v>2006</v>
      </c>
      <c r="K507" s="13">
        <f t="shared" ca="1" si="15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4"/>
        <v>2006</v>
      </c>
      <c r="K508" s="13">
        <f t="shared" ca="1" si="15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4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4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4"/>
        <v>2006</v>
      </c>
      <c r="K511" s="13">
        <f t="shared" ca="1" si="15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4"/>
        <v>2006</v>
      </c>
      <c r="K512" s="13">
        <f t="shared" ca="1" si="15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4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4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4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ref="J516:J579" si="16">YEAR(I516)</f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16"/>
        <v>2006</v>
      </c>
      <c r="K518" s="13">
        <f t="shared" ca="1" si="17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16"/>
        <v>2006</v>
      </c>
      <c r="K529" s="13">
        <f t="shared" ca="1" si="17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16"/>
        <v>2006</v>
      </c>
      <c r="K532" s="13">
        <f t="shared" ca="1" si="17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16"/>
        <v>2006</v>
      </c>
      <c r="K533" s="13">
        <f t="shared" ca="1" si="17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16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6"/>
        <v>2006</v>
      </c>
      <c r="K535" s="13">
        <f t="shared" ca="1" si="17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16"/>
        <v>2006</v>
      </c>
      <c r="K536" s="13">
        <f t="shared" ca="1" si="17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16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6"/>
        <v>2006</v>
      </c>
      <c r="K538" s="13">
        <f t="shared" ca="1" si="17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16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6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6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6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6"/>
        <v>2005</v>
      </c>
      <c r="K543" s="13">
        <f t="shared" ca="1" si="17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16"/>
        <v>2005</v>
      </c>
      <c r="K544" s="13">
        <f t="shared" ca="1" si="17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16"/>
        <v>2006</v>
      </c>
      <c r="K545" s="13">
        <f t="shared" ca="1" si="17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16"/>
        <v>2006</v>
      </c>
      <c r="K546" s="13">
        <f t="shared" ca="1" si="17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6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6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6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6"/>
        <v>2006</v>
      </c>
      <c r="K550" s="13">
        <f t="shared" ca="1" si="17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16"/>
        <v>2006</v>
      </c>
      <c r="K551" s="13">
        <f t="shared" ca="1" si="17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16"/>
        <v>2006</v>
      </c>
      <c r="K552" s="13">
        <f t="shared" ca="1" si="17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6"/>
        <v>2006</v>
      </c>
      <c r="K553" s="13">
        <f t="shared" ca="1" si="17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16"/>
        <v>2006</v>
      </c>
      <c r="K554" s="13">
        <f t="shared" ca="1" si="17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16"/>
        <v>2006</v>
      </c>
      <c r="K555" s="13">
        <f t="shared" ca="1" si="17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16"/>
        <v>2005</v>
      </c>
      <c r="K556" s="13">
        <f t="shared" ca="1" si="17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6"/>
        <v>2005</v>
      </c>
      <c r="K557" s="13">
        <f t="shared" ca="1" si="17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16"/>
        <v>2005</v>
      </c>
      <c r="K558" s="13">
        <f t="shared" ca="1" si="17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6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6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6"/>
        <v>2005</v>
      </c>
      <c r="K561" s="13">
        <f t="shared" ca="1" si="17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16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6"/>
        <v>2005</v>
      </c>
      <c r="K563" s="13">
        <f t="shared" ca="1" si="17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16"/>
        <v>2005</v>
      </c>
      <c r="K564" s="13">
        <f t="shared" ca="1" si="17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16"/>
        <v>2005</v>
      </c>
      <c r="K565" s="13">
        <f t="shared" ca="1" si="17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16"/>
        <v>2002</v>
      </c>
      <c r="K566" s="13">
        <f t="shared" ca="1" si="17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16"/>
        <v>2005</v>
      </c>
      <c r="K567" s="13">
        <f t="shared" ca="1" si="17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16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16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6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6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6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6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6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6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6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6"/>
        <v>2005</v>
      </c>
      <c r="K577" s="13">
        <f t="shared" ca="1" si="17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16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6"/>
        <v>2005</v>
      </c>
      <c r="K579" s="13">
        <f t="shared" ca="1" si="17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ref="J580:J643" si="18">YEAR(I580)</f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18"/>
        <v>2003</v>
      </c>
      <c r="K585" s="13">
        <f t="shared" ca="1" si="19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18"/>
        <v>2004</v>
      </c>
      <c r="K588" s="13">
        <f t="shared" ca="1" si="19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18"/>
        <v>2005</v>
      </c>
      <c r="K592" s="13">
        <f t="shared" ca="1" si="19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18"/>
        <v>2005</v>
      </c>
      <c r="K593" s="13">
        <f t="shared" ca="1" si="19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18"/>
        <v>2005</v>
      </c>
      <c r="K595" s="13">
        <f t="shared" ca="1" si="19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si="18"/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18"/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18"/>
        <v>2005</v>
      </c>
      <c r="K598" s="13">
        <f t="shared" ca="1" si="19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18"/>
        <v>2005</v>
      </c>
      <c r="K599" s="13">
        <f t="shared" ca="1" si="19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18"/>
        <v>2005</v>
      </c>
      <c r="K600" s="13">
        <f t="shared" ca="1" si="19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18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18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18"/>
        <v>2005</v>
      </c>
      <c r="K603" s="13">
        <f t="shared" ca="1" si="19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18"/>
        <v>2004</v>
      </c>
      <c r="K604" s="13">
        <f t="shared" ca="1" si="19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18"/>
        <v>2005</v>
      </c>
      <c r="K605" s="13">
        <f t="shared" ca="1" si="19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18"/>
        <v>2005</v>
      </c>
      <c r="K606" s="13">
        <f t="shared" ca="1" si="19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18"/>
        <v>2005</v>
      </c>
      <c r="K607" s="13">
        <f t="shared" ca="1" si="19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18"/>
        <v>2004</v>
      </c>
      <c r="K608" s="13">
        <f t="shared" ca="1" si="19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18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18"/>
        <v>2005</v>
      </c>
      <c r="K610" s="13">
        <f t="shared" ca="1" si="19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18"/>
        <v>2005</v>
      </c>
      <c r="K611" s="13">
        <f t="shared" ca="1" si="19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18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18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18"/>
        <v>2005</v>
      </c>
      <c r="K614" s="13">
        <f t="shared" ca="1" si="19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18"/>
        <v>2005</v>
      </c>
      <c r="K615" s="13">
        <f t="shared" ca="1" si="19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18"/>
        <v>2005</v>
      </c>
      <c r="K616" s="13">
        <f t="shared" ca="1" si="19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18"/>
        <v>2005</v>
      </c>
      <c r="K617" s="13">
        <f t="shared" ca="1" si="19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18"/>
        <v>2005</v>
      </c>
      <c r="K618" s="13">
        <f t="shared" ca="1" si="19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18"/>
        <v>2005</v>
      </c>
      <c r="K619" s="13">
        <f t="shared" ca="1" si="19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18"/>
        <v>2005</v>
      </c>
      <c r="K620" s="13">
        <f t="shared" ca="1" si="19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18"/>
        <v>2005</v>
      </c>
      <c r="K621" s="13">
        <f t="shared" ca="1" si="19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18"/>
        <v>2005</v>
      </c>
      <c r="K622" s="13">
        <f t="shared" ca="1" si="19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18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18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18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18"/>
        <v>2005</v>
      </c>
      <c r="K626" s="13">
        <f t="shared" ca="1" si="19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18"/>
        <v>2005</v>
      </c>
      <c r="K627" s="13">
        <f t="shared" ca="1" si="19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18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18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18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18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18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18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18"/>
        <v>2005</v>
      </c>
      <c r="K634" s="13">
        <f t="shared" ca="1" si="19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18"/>
        <v>2005</v>
      </c>
      <c r="K635" s="13">
        <f t="shared" ca="1" si="19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18"/>
        <v>2005</v>
      </c>
      <c r="K636" s="13">
        <f t="shared" ca="1" si="19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18"/>
        <v>2005</v>
      </c>
      <c r="K637" s="13">
        <f t="shared" ca="1" si="19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18"/>
        <v>2005</v>
      </c>
      <c r="K638" s="13">
        <f t="shared" ca="1" si="19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18"/>
        <v>2005</v>
      </c>
      <c r="K639" s="13">
        <f t="shared" ca="1" si="19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18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18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18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18"/>
        <v>2005</v>
      </c>
      <c r="K643" s="13">
        <f t="shared" ca="1" si="19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ref="J644:J707" si="20">YEAR(I644)</f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0"/>
        <v>2005</v>
      </c>
      <c r="K650" s="13">
        <f t="shared" ca="1" si="21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0"/>
        <v>2005</v>
      </c>
      <c r="K653" s="13">
        <f t="shared" ca="1" si="21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0"/>
        <v>2005</v>
      </c>
      <c r="K660" s="13">
        <f t="shared" ca="1" si="21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0"/>
        <v>2005</v>
      </c>
      <c r="K661" s="13">
        <f t="shared" ca="1" si="21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0"/>
        <v>2003</v>
      </c>
      <c r="K662" s="13">
        <f t="shared" ca="1" si="21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0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0"/>
        <v>2005</v>
      </c>
      <c r="K664" s="13">
        <f t="shared" ca="1" si="21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0"/>
        <v>2005</v>
      </c>
      <c r="K665" s="13">
        <f t="shared" ca="1" si="21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0"/>
        <v>2003</v>
      </c>
      <c r="K666" s="13">
        <f t="shared" ca="1" si="21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0"/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0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0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0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0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0"/>
        <v>2005</v>
      </c>
      <c r="K672" s="13">
        <f t="shared" ca="1" si="21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0"/>
        <v>2005</v>
      </c>
      <c r="K673" s="13">
        <f t="shared" ca="1" si="21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0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0"/>
        <v>2003</v>
      </c>
      <c r="K675" s="13">
        <f t="shared" ca="1" si="21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0"/>
        <v>2005</v>
      </c>
      <c r="K676" s="13">
        <f t="shared" ca="1" si="21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0"/>
        <v>2005</v>
      </c>
      <c r="K677" s="13">
        <f t="shared" ca="1" si="21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0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0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0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0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0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0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0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0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0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0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0"/>
        <v>2005</v>
      </c>
      <c r="K688" s="13">
        <f t="shared" ca="1" si="21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0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0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0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0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0"/>
        <v>2005</v>
      </c>
      <c r="K693" s="13">
        <f t="shared" ca="1" si="21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0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0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0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0"/>
        <v>2005</v>
      </c>
      <c r="K697" s="13">
        <f t="shared" ca="1" si="21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0"/>
        <v>2005</v>
      </c>
      <c r="K698" s="13">
        <f t="shared" ca="1" si="21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0"/>
        <v>2005</v>
      </c>
      <c r="K699" s="13">
        <f t="shared" ca="1" si="21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0"/>
        <v>2005</v>
      </c>
      <c r="K700" s="13">
        <f t="shared" ca="1" si="21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0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0"/>
        <v>2004</v>
      </c>
      <c r="K702" s="13">
        <f t="shared" ca="1" si="21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0"/>
        <v>2004</v>
      </c>
      <c r="K703" s="13">
        <f t="shared" ca="1" si="21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0"/>
        <v>2005</v>
      </c>
      <c r="K704" s="13">
        <f t="shared" ca="1" si="21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0"/>
        <v>2004</v>
      </c>
      <c r="K705" s="13">
        <f t="shared" ca="1" si="21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0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0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ref="J708:J771" si="22">YEAR(I708)</f>
        <v>2005</v>
      </c>
      <c r="K708" s="13">
        <f t="shared" ref="K708:K771" ca="1" si="23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2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2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2"/>
        <v>2005</v>
      </c>
      <c r="K711" s="13">
        <f t="shared" ca="1" si="23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2"/>
        <v>2003</v>
      </c>
      <c r="K712" s="13">
        <f t="shared" ca="1" si="23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2"/>
        <v>2005</v>
      </c>
      <c r="K713" s="13">
        <f t="shared" ca="1" si="23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2"/>
        <v>2005</v>
      </c>
      <c r="K714" s="13">
        <f t="shared" ca="1" si="23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2"/>
        <v>2005</v>
      </c>
      <c r="K715" s="13">
        <f t="shared" ca="1" si="23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2"/>
        <v>2005</v>
      </c>
      <c r="K716" s="13">
        <f t="shared" ca="1" si="23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2"/>
        <v>2003</v>
      </c>
      <c r="K717" s="13">
        <f t="shared" ca="1" si="23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2"/>
        <v>2005</v>
      </c>
      <c r="K718" s="13">
        <f t="shared" ca="1" si="23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2"/>
        <v>2004</v>
      </c>
      <c r="K719" s="13">
        <f t="shared" ca="1" si="23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2"/>
        <v>2005</v>
      </c>
      <c r="K720" s="13">
        <f t="shared" ca="1" si="23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2"/>
        <v>2005</v>
      </c>
      <c r="K721" s="13">
        <f t="shared" ca="1" si="23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2"/>
        <v>2005</v>
      </c>
      <c r="K722" s="13">
        <f t="shared" ca="1" si="23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2"/>
        <v>2005</v>
      </c>
      <c r="K723" s="13">
        <f t="shared" ca="1" si="23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2"/>
        <v>2005</v>
      </c>
      <c r="K724" s="13">
        <f t="shared" ca="1" si="23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2"/>
        <v>2005</v>
      </c>
      <c r="K725" s="13">
        <f t="shared" ca="1" si="23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2"/>
        <v>2005</v>
      </c>
      <c r="K726" s="13">
        <f t="shared" ca="1" si="23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2"/>
        <v>2005</v>
      </c>
      <c r="K727" s="13">
        <f t="shared" ca="1" si="23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2"/>
        <v>2004</v>
      </c>
      <c r="K728" s="13">
        <f t="shared" ca="1" si="23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2"/>
        <v>2005</v>
      </c>
      <c r="K729" s="13">
        <f t="shared" ca="1" si="23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2"/>
        <v>2005</v>
      </c>
      <c r="K730" s="13">
        <f t="shared" ca="1" si="23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2"/>
        <v>2004</v>
      </c>
      <c r="K731" s="13">
        <f t="shared" ca="1" si="23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2"/>
        <v>2005</v>
      </c>
      <c r="K732" s="13">
        <f t="shared" ca="1" si="23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2"/>
        <v>2005</v>
      </c>
      <c r="K733" s="13">
        <f t="shared" ca="1" si="23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2"/>
        <v>2005</v>
      </c>
      <c r="K734" s="13">
        <f t="shared" ca="1" si="23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2"/>
        <v>2005</v>
      </c>
      <c r="K735" s="13">
        <f t="shared" ca="1" si="23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2"/>
        <v>2004</v>
      </c>
      <c r="K736" s="13">
        <f t="shared" ca="1" si="23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2"/>
        <v>2004</v>
      </c>
      <c r="K737" s="13">
        <f t="shared" ca="1" si="23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2"/>
        <v>2005</v>
      </c>
      <c r="K738" s="13">
        <f t="shared" ca="1" si="23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2"/>
        <v>2005</v>
      </c>
      <c r="K739" s="13">
        <f t="shared" ca="1" si="23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2"/>
        <v>2005</v>
      </c>
      <c r="K740" s="13">
        <f t="shared" ca="1" si="23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2"/>
        <v>2005</v>
      </c>
      <c r="K741" s="13">
        <f t="shared" ca="1" si="23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2"/>
        <v>2004</v>
      </c>
      <c r="K742" s="13">
        <f t="shared" ca="1" si="23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2"/>
        <v>2005</v>
      </c>
      <c r="K743" s="13">
        <f t="shared" ca="1" si="23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2"/>
        <v>2005</v>
      </c>
      <c r="K744" s="13">
        <f t="shared" ca="1" si="23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2"/>
        <v>2003</v>
      </c>
      <c r="K745" s="13">
        <f t="shared" ca="1" si="23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2"/>
        <v>2002</v>
      </c>
      <c r="K746" s="13">
        <f t="shared" ca="1" si="23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2"/>
        <v>2005</v>
      </c>
      <c r="K747" s="13">
        <f t="shared" ca="1" si="23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2"/>
        <v>2005</v>
      </c>
      <c r="K748" s="13">
        <f t="shared" ca="1" si="23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2"/>
        <v>2005</v>
      </c>
      <c r="K749" s="13">
        <f t="shared" ca="1" si="23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2"/>
        <v>2004</v>
      </c>
      <c r="K750" s="13">
        <f t="shared" ca="1" si="23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2"/>
        <v>2005</v>
      </c>
      <c r="K751" s="13">
        <f t="shared" ca="1" si="23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2"/>
        <v>2004</v>
      </c>
      <c r="K752" s="13">
        <f t="shared" ca="1" si="23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2"/>
        <v>2005</v>
      </c>
      <c r="K753" s="13">
        <f t="shared" ca="1" si="23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2"/>
        <v>2005</v>
      </c>
      <c r="K754" s="13">
        <f t="shared" ca="1" si="23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2"/>
        <v>2005</v>
      </c>
      <c r="K755" s="13">
        <f t="shared" ca="1" si="23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2"/>
        <v>2005</v>
      </c>
      <c r="K756" s="13">
        <f t="shared" ca="1" si="23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2"/>
        <v>2005</v>
      </c>
      <c r="K757" s="13">
        <f t="shared" ca="1" si="23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2"/>
        <v>2005</v>
      </c>
      <c r="K758" s="13">
        <f t="shared" ca="1" si="23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2"/>
        <v>2005</v>
      </c>
      <c r="K759" s="13">
        <f t="shared" ca="1" si="23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2"/>
        <v>2005</v>
      </c>
      <c r="K760" s="13">
        <f t="shared" ca="1" si="23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2"/>
        <v>2005</v>
      </c>
      <c r="K761" s="13">
        <f t="shared" ca="1" si="23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2"/>
        <v>2005</v>
      </c>
      <c r="K762" s="13">
        <f t="shared" ca="1" si="23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2"/>
        <v>2005</v>
      </c>
      <c r="K763" s="13">
        <f t="shared" ca="1" si="23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2"/>
        <v>2005</v>
      </c>
      <c r="K764" s="13">
        <f t="shared" ca="1" si="23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2"/>
        <v>2004</v>
      </c>
      <c r="K765" s="13">
        <f t="shared" ca="1" si="23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2"/>
        <v>2004</v>
      </c>
      <c r="K766" s="13">
        <f t="shared" ca="1" si="23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2"/>
        <v>2004</v>
      </c>
      <c r="K767" s="13">
        <f t="shared" ca="1" si="23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2"/>
        <v>2004</v>
      </c>
      <c r="K768" s="13">
        <f t="shared" ca="1" si="23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2"/>
        <v>2004</v>
      </c>
      <c r="K769" s="13">
        <f t="shared" ca="1" si="23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2"/>
        <v>2003</v>
      </c>
      <c r="K770" s="13">
        <f t="shared" ca="1" si="23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2"/>
        <v>2004</v>
      </c>
      <c r="K771" s="13">
        <f t="shared" ca="1" si="23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ref="J772:J835" si="24">YEAR(I772)</f>
        <v>2004</v>
      </c>
      <c r="K772" s="13">
        <f t="shared" ref="K772:K835" ca="1" si="25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4"/>
        <v>2004</v>
      </c>
      <c r="K773" s="13">
        <f t="shared" ca="1" si="25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4"/>
        <v>2004</v>
      </c>
      <c r="K774" s="13">
        <f t="shared" ca="1" si="25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4"/>
        <v>2004</v>
      </c>
      <c r="K775" s="13">
        <f t="shared" ca="1" si="25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4"/>
        <v>2004</v>
      </c>
      <c r="K776" s="13">
        <f t="shared" ca="1" si="25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4"/>
        <v>2003</v>
      </c>
      <c r="K777" s="13">
        <f t="shared" ca="1" si="25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4"/>
        <v>2004</v>
      </c>
      <c r="K778" s="13">
        <f t="shared" ca="1" si="25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4"/>
        <v>2004</v>
      </c>
      <c r="K779" s="13">
        <f t="shared" ca="1" si="25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4"/>
        <v>2004</v>
      </c>
      <c r="K780" s="13">
        <f t="shared" ca="1" si="25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4"/>
        <v>2004</v>
      </c>
      <c r="K781" s="13">
        <f t="shared" ca="1" si="25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4"/>
        <v>2004</v>
      </c>
      <c r="K782" s="13">
        <f t="shared" ca="1" si="25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4"/>
        <v>2004</v>
      </c>
      <c r="K783" s="13">
        <f t="shared" ca="1" si="25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4"/>
        <v>2004</v>
      </c>
      <c r="K784" s="13">
        <f t="shared" ca="1" si="25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4"/>
        <v>2004</v>
      </c>
      <c r="K785" s="13">
        <f t="shared" ca="1" si="25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4"/>
        <v>2004</v>
      </c>
      <c r="K786" s="13">
        <f t="shared" ca="1" si="25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4"/>
        <v>2004</v>
      </c>
      <c r="K787" s="13">
        <f t="shared" ca="1" si="25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4"/>
        <v>2004</v>
      </c>
      <c r="K788" s="13">
        <f t="shared" ca="1" si="25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si="24"/>
        <v>2003</v>
      </c>
      <c r="K789" s="13">
        <f t="shared" ca="1" si="25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4"/>
        <v>2004</v>
      </c>
      <c r="K790" s="13">
        <f t="shared" ca="1" si="25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4"/>
        <v>2004</v>
      </c>
      <c r="K791" s="13">
        <f t="shared" ca="1" si="25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4"/>
        <v>2003</v>
      </c>
      <c r="K792" s="13">
        <f t="shared" ca="1" si="25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4"/>
        <v>2004</v>
      </c>
      <c r="K793" s="13">
        <f t="shared" ca="1" si="25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4"/>
        <v>2004</v>
      </c>
      <c r="K794" s="13">
        <f t="shared" ca="1" si="25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4"/>
        <v>2003</v>
      </c>
      <c r="K795" s="13">
        <f t="shared" ca="1" si="25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4"/>
        <v>2004</v>
      </c>
      <c r="K796" s="13">
        <f t="shared" ca="1" si="25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4"/>
        <v>2004</v>
      </c>
      <c r="K797" s="13">
        <f t="shared" ca="1" si="25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4"/>
        <v>2004</v>
      </c>
      <c r="K798" s="13">
        <f t="shared" ca="1" si="25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4"/>
        <v>2003</v>
      </c>
      <c r="K799" s="13">
        <f t="shared" ca="1" si="25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4"/>
        <v>2004</v>
      </c>
      <c r="K800" s="13">
        <f t="shared" ca="1" si="25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4"/>
        <v>2004</v>
      </c>
      <c r="K801" s="13">
        <f t="shared" ca="1" si="25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4"/>
        <v>2003</v>
      </c>
      <c r="K802" s="13">
        <f t="shared" ca="1" si="25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4"/>
        <v>2004</v>
      </c>
      <c r="K803" s="13">
        <f t="shared" ca="1" si="25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4"/>
        <v>2003</v>
      </c>
      <c r="K804" s="13">
        <f t="shared" ca="1" si="25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4"/>
        <v>2004</v>
      </c>
      <c r="K805" s="13">
        <f t="shared" ca="1" si="25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4"/>
        <v>2004</v>
      </c>
      <c r="K806" s="13">
        <f t="shared" ca="1" si="25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4"/>
        <v>2003</v>
      </c>
      <c r="K807" s="13">
        <f t="shared" ca="1" si="25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4"/>
        <v>2004</v>
      </c>
      <c r="K808" s="13">
        <f t="shared" ca="1" si="25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4"/>
        <v>2004</v>
      </c>
      <c r="K809" s="13">
        <f t="shared" ca="1" si="25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4"/>
        <v>2004</v>
      </c>
      <c r="K810" s="13">
        <f t="shared" ca="1" si="25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4"/>
        <v>2004</v>
      </c>
      <c r="K811" s="13">
        <f t="shared" ca="1" si="25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4"/>
        <v>2004</v>
      </c>
      <c r="K812" s="13">
        <f t="shared" ca="1" si="25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4"/>
        <v>2004</v>
      </c>
      <c r="K813" s="13">
        <f t="shared" ca="1" si="25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4"/>
        <v>2004</v>
      </c>
      <c r="K814" s="13">
        <f t="shared" ca="1" si="25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4"/>
        <v>2004</v>
      </c>
      <c r="K815" s="13">
        <f t="shared" ca="1" si="25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4"/>
        <v>2004</v>
      </c>
      <c r="K816" s="13">
        <f t="shared" ca="1" si="25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4"/>
        <v>2004</v>
      </c>
      <c r="K817" s="13">
        <f t="shared" ca="1" si="25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4"/>
        <v>2004</v>
      </c>
      <c r="K818" s="13">
        <f t="shared" ca="1" si="25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4"/>
        <v>2003</v>
      </c>
      <c r="K819" s="13">
        <f t="shared" ca="1" si="25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4"/>
        <v>2004</v>
      </c>
      <c r="K820" s="13">
        <f t="shared" ca="1" si="25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4"/>
        <v>2004</v>
      </c>
      <c r="K821" s="13">
        <f t="shared" ca="1" si="25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4"/>
        <v>2004</v>
      </c>
      <c r="K822" s="13">
        <f t="shared" ca="1" si="25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4"/>
        <v>2004</v>
      </c>
      <c r="K823" s="13">
        <f t="shared" ca="1" si="25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4"/>
        <v>2004</v>
      </c>
      <c r="K824" s="13">
        <f t="shared" ca="1" si="25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4"/>
        <v>2004</v>
      </c>
      <c r="K825" s="13">
        <f t="shared" ca="1" si="25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4"/>
        <v>2004</v>
      </c>
      <c r="K826" s="13">
        <f t="shared" ca="1" si="25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4"/>
        <v>2004</v>
      </c>
      <c r="K827" s="13">
        <f t="shared" ca="1" si="25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4"/>
        <v>2004</v>
      </c>
      <c r="K828" s="13">
        <f t="shared" ca="1" si="25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4"/>
        <v>2004</v>
      </c>
      <c r="K829" s="13">
        <f t="shared" ca="1" si="25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4"/>
        <v>2004</v>
      </c>
      <c r="K830" s="13">
        <f t="shared" ca="1" si="25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4"/>
        <v>2004</v>
      </c>
      <c r="K831" s="13">
        <f t="shared" ca="1" si="25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4"/>
        <v>2004</v>
      </c>
      <c r="K832" s="13">
        <f t="shared" ca="1" si="25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4"/>
        <v>2004</v>
      </c>
      <c r="K833" s="13">
        <f t="shared" ca="1" si="25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4"/>
        <v>2004</v>
      </c>
      <c r="K834" s="13">
        <f t="shared" ca="1" si="25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4"/>
        <v>2004</v>
      </c>
      <c r="K835" s="13">
        <f t="shared" ca="1" si="25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26">YEAR(I836)</f>
        <v>2005</v>
      </c>
      <c r="K836" s="13">
        <f t="shared" ref="K836:K899" ca="1" si="27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26"/>
        <v>2004</v>
      </c>
      <c r="K837" s="13">
        <f t="shared" ca="1" si="27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26"/>
        <v>2004</v>
      </c>
      <c r="K838" s="13">
        <f t="shared" ca="1" si="27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26"/>
        <v>2004</v>
      </c>
      <c r="K839" s="13">
        <f t="shared" ca="1" si="27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26"/>
        <v>2003</v>
      </c>
      <c r="K840" s="13">
        <f t="shared" ca="1" si="27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26"/>
        <v>2004</v>
      </c>
      <c r="K841" s="13">
        <f t="shared" ca="1" si="27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26"/>
        <v>2004</v>
      </c>
      <c r="K842" s="13">
        <f t="shared" ca="1" si="27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26"/>
        <v>2004</v>
      </c>
      <c r="K843" s="13">
        <f t="shared" ca="1" si="27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26"/>
        <v>2004</v>
      </c>
      <c r="K844" s="13">
        <f t="shared" ca="1" si="27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26"/>
        <v>2004</v>
      </c>
      <c r="K845" s="13">
        <f t="shared" ca="1" si="27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26"/>
        <v>2004</v>
      </c>
      <c r="K846" s="13">
        <f t="shared" ca="1" si="27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26"/>
        <v>2004</v>
      </c>
      <c r="K847" s="13">
        <f t="shared" ca="1" si="27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26"/>
        <v>2004</v>
      </c>
      <c r="K848" s="13">
        <f t="shared" ca="1" si="27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26"/>
        <v>2004</v>
      </c>
      <c r="K849" s="13">
        <f t="shared" ca="1" si="27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26"/>
        <v>2004</v>
      </c>
      <c r="K850" s="13">
        <f t="shared" ca="1" si="27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26"/>
        <v>2004</v>
      </c>
      <c r="K851" s="13">
        <f t="shared" ca="1" si="27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26"/>
        <v>2004</v>
      </c>
      <c r="K852" s="13">
        <f t="shared" ca="1" si="27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26"/>
        <v>2003</v>
      </c>
      <c r="K853" s="13">
        <f t="shared" ca="1" si="27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26"/>
        <v>2003</v>
      </c>
      <c r="K854" s="13">
        <f t="shared" ca="1" si="27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26"/>
        <v>2004</v>
      </c>
      <c r="K855" s="13">
        <f t="shared" ca="1" si="27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26"/>
        <v>2004</v>
      </c>
      <c r="K856" s="13">
        <f t="shared" ca="1" si="27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26"/>
        <v>2004</v>
      </c>
      <c r="K857" s="13">
        <f t="shared" ca="1" si="27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26"/>
        <v>2004</v>
      </c>
      <c r="K858" s="13">
        <f t="shared" ca="1" si="27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26"/>
        <v>2004</v>
      </c>
      <c r="K859" s="13">
        <f t="shared" ca="1" si="27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26"/>
        <v>2004</v>
      </c>
      <c r="K860" s="13">
        <f t="shared" ca="1" si="27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8</v>
      </c>
      <c r="I861" s="12" t="s">
        <v>2386</v>
      </c>
      <c r="J861" s="9">
        <f t="shared" si="26"/>
        <v>2004</v>
      </c>
      <c r="K861" s="13">
        <f t="shared" ca="1" si="27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26"/>
        <v>2004</v>
      </c>
      <c r="K862" s="13">
        <f t="shared" ca="1" si="27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26"/>
        <v>2004</v>
      </c>
      <c r="K863" s="13">
        <f t="shared" ca="1" si="27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26"/>
        <v>2004</v>
      </c>
      <c r="K864" s="13">
        <f t="shared" ca="1" si="27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26"/>
        <v>2003</v>
      </c>
      <c r="K865" s="13">
        <f t="shared" ca="1" si="27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26"/>
        <v>2004</v>
      </c>
      <c r="K866" s="13">
        <f t="shared" ca="1" si="27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26"/>
        <v>2004</v>
      </c>
      <c r="K867" s="13">
        <f t="shared" ca="1" si="27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26"/>
        <v>2004</v>
      </c>
      <c r="K868" s="13">
        <f t="shared" ca="1" si="27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26"/>
        <v>2004</v>
      </c>
      <c r="K869" s="13">
        <f t="shared" ca="1" si="27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26"/>
        <v>2004</v>
      </c>
      <c r="K870" s="13">
        <f t="shared" ca="1" si="27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26"/>
        <v>2004</v>
      </c>
      <c r="K871" s="13">
        <f t="shared" ca="1" si="27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26"/>
        <v>2004</v>
      </c>
      <c r="K872" s="13">
        <f t="shared" ca="1" si="27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26"/>
        <v>2004</v>
      </c>
      <c r="K873" s="13">
        <f t="shared" ca="1" si="27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26"/>
        <v>2004</v>
      </c>
      <c r="K874" s="13">
        <f t="shared" ca="1" si="27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26"/>
        <v>2004</v>
      </c>
      <c r="K875" s="13">
        <f t="shared" ca="1" si="27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26"/>
        <v>2004</v>
      </c>
      <c r="K876" s="13">
        <f t="shared" ca="1" si="27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26"/>
        <v>2004</v>
      </c>
      <c r="K877" s="13">
        <f t="shared" ca="1" si="27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26"/>
        <v>2004</v>
      </c>
      <c r="K878" s="13">
        <f t="shared" ca="1" si="27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26"/>
        <v>2004</v>
      </c>
      <c r="K879" s="13">
        <f t="shared" ca="1" si="27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26"/>
        <v>2004</v>
      </c>
      <c r="K880" s="13">
        <f t="shared" ca="1" si="27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26"/>
        <v>2004</v>
      </c>
      <c r="K881" s="13">
        <f t="shared" ca="1" si="27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26"/>
        <v>2002</v>
      </c>
      <c r="K882" s="13">
        <f t="shared" ca="1" si="27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26"/>
        <v>2004</v>
      </c>
      <c r="K883" s="13">
        <f t="shared" ca="1" si="27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26"/>
        <v>2004</v>
      </c>
      <c r="K884" s="13">
        <f t="shared" ca="1" si="27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26"/>
        <v>2004</v>
      </c>
      <c r="K885" s="13">
        <f t="shared" ca="1" si="27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26"/>
        <v>2004</v>
      </c>
      <c r="K886" s="13">
        <f t="shared" ca="1" si="27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26"/>
        <v>2004</v>
      </c>
      <c r="K887" s="13">
        <f t="shared" ca="1" si="27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26"/>
        <v>2004</v>
      </c>
      <c r="K888" s="13">
        <f t="shared" ca="1" si="27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26"/>
        <v>2003</v>
      </c>
      <c r="K889" s="13">
        <f t="shared" ca="1" si="27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26"/>
        <v>2004</v>
      </c>
      <c r="K890" s="13">
        <f t="shared" ca="1" si="27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26"/>
        <v>2004</v>
      </c>
      <c r="K891" s="13">
        <f t="shared" ca="1" si="27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26"/>
        <v>2004</v>
      </c>
      <c r="K892" s="13">
        <f t="shared" ca="1" si="27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26"/>
        <v>2004</v>
      </c>
      <c r="K893" s="13">
        <f t="shared" ca="1" si="27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26"/>
        <v>2003</v>
      </c>
      <c r="K894" s="13">
        <f t="shared" ca="1" si="27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26"/>
        <v>2004</v>
      </c>
      <c r="K895" s="13">
        <f t="shared" ca="1" si="27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26"/>
        <v>2004</v>
      </c>
      <c r="K896" s="13">
        <f t="shared" ca="1" si="27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26"/>
        <v>2004</v>
      </c>
      <c r="K897" s="13">
        <f t="shared" ca="1" si="27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26"/>
        <v>2004</v>
      </c>
      <c r="K898" s="13">
        <f t="shared" ca="1" si="27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26"/>
        <v>2004</v>
      </c>
      <c r="K899" s="13">
        <f t="shared" ca="1" si="27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ref="J900:J963" si="28">YEAR(I900)</f>
        <v>2004</v>
      </c>
      <c r="K900" s="13">
        <f t="shared" ref="K900:K963" ca="1" si="29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28"/>
        <v>2004</v>
      </c>
      <c r="K901" s="13">
        <f t="shared" ca="1" si="29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28"/>
        <v>2004</v>
      </c>
      <c r="K902" s="13">
        <f t="shared" ca="1" si="29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28"/>
        <v>2002</v>
      </c>
      <c r="K903" s="13">
        <f t="shared" ca="1" si="29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28"/>
        <v>2004</v>
      </c>
      <c r="K904" s="13">
        <f t="shared" ca="1" si="29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28"/>
        <v>2004</v>
      </c>
      <c r="K905" s="13">
        <f t="shared" ca="1" si="29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28"/>
        <v>2004</v>
      </c>
      <c r="K906" s="13">
        <f t="shared" ca="1" si="29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28"/>
        <v>2003</v>
      </c>
      <c r="K907" s="13">
        <f t="shared" ca="1" si="29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28"/>
        <v>2003</v>
      </c>
      <c r="K908" s="13">
        <f t="shared" ca="1" si="29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28"/>
        <v>2004</v>
      </c>
      <c r="K909" s="13">
        <f t="shared" ca="1" si="29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28"/>
        <v>2004</v>
      </c>
      <c r="K910" s="13">
        <f t="shared" ca="1" si="29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28"/>
        <v>2003</v>
      </c>
      <c r="K911" s="13">
        <f t="shared" ca="1" si="29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28"/>
        <v>2004</v>
      </c>
      <c r="K912" s="13">
        <f t="shared" ca="1" si="29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28"/>
        <v>2004</v>
      </c>
      <c r="K913" s="13">
        <f t="shared" ca="1" si="29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28"/>
        <v>2004</v>
      </c>
      <c r="K914" s="13">
        <f t="shared" ca="1" si="29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28"/>
        <v>2004</v>
      </c>
      <c r="K915" s="13">
        <f t="shared" ca="1" si="29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28"/>
        <v>2004</v>
      </c>
      <c r="K916" s="13">
        <f t="shared" ca="1" si="29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si="28"/>
        <v>2004</v>
      </c>
      <c r="K917" s="13">
        <f t="shared" ca="1" si="29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28"/>
        <v>2004</v>
      </c>
      <c r="K918" s="13">
        <f t="shared" ca="1" si="29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28"/>
        <v>2004</v>
      </c>
      <c r="K919" s="13">
        <f t="shared" ca="1" si="29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28"/>
        <v>2001</v>
      </c>
      <c r="K920" s="13">
        <f t="shared" ca="1" si="29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28"/>
        <v>2004</v>
      </c>
      <c r="K921" s="13">
        <f t="shared" ca="1" si="29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28"/>
        <v>2004</v>
      </c>
      <c r="K922" s="13">
        <f t="shared" ca="1" si="29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si="28"/>
        <v>2004</v>
      </c>
      <c r="K923" s="13">
        <f t="shared" ca="1" si="29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28"/>
        <v>2004</v>
      </c>
      <c r="K924" s="13">
        <f t="shared" ca="1" si="29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28"/>
        <v>2004</v>
      </c>
      <c r="K925" s="13">
        <f t="shared" ca="1" si="29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28"/>
        <v>2004</v>
      </c>
      <c r="K926" s="13">
        <f t="shared" ca="1" si="29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28"/>
        <v>2004</v>
      </c>
      <c r="K927" s="13">
        <f t="shared" ca="1" si="29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28"/>
        <v>2004</v>
      </c>
      <c r="K928" s="13">
        <f t="shared" ca="1" si="29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28"/>
        <v>2004</v>
      </c>
      <c r="K929" s="13">
        <f t="shared" ca="1" si="29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28"/>
        <v>2004</v>
      </c>
      <c r="K930" s="13">
        <f t="shared" ca="1" si="29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28"/>
        <v>2004</v>
      </c>
      <c r="K931" s="13">
        <f t="shared" ca="1" si="29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28"/>
        <v>2003</v>
      </c>
      <c r="K932" s="13">
        <f t="shared" ca="1" si="29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28"/>
        <v>2004</v>
      </c>
      <c r="K933" s="13">
        <f t="shared" ca="1" si="29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28"/>
        <v>2000</v>
      </c>
      <c r="K934" s="13">
        <f t="shared" ca="1" si="29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28"/>
        <v>2004</v>
      </c>
      <c r="K935" s="13">
        <f t="shared" ca="1" si="29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28"/>
        <v>2004</v>
      </c>
      <c r="K936" s="13">
        <f t="shared" ca="1" si="29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28"/>
        <v>2004</v>
      </c>
      <c r="K937" s="13">
        <f t="shared" ca="1" si="29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28"/>
        <v>2004</v>
      </c>
      <c r="K938" s="13">
        <f t="shared" ca="1" si="29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28"/>
        <v>2004</v>
      </c>
      <c r="K939" s="13">
        <f t="shared" ca="1" si="29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28"/>
        <v>2004</v>
      </c>
      <c r="K940" s="13">
        <f t="shared" ca="1" si="29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28"/>
        <v>2004</v>
      </c>
      <c r="K941" s="13">
        <f t="shared" ca="1" si="29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28"/>
        <v>2004</v>
      </c>
      <c r="K942" s="13">
        <f t="shared" ca="1" si="29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28"/>
        <v>2004</v>
      </c>
      <c r="K943" s="13">
        <f t="shared" ca="1" si="29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28"/>
        <v>2004</v>
      </c>
      <c r="K944" s="13">
        <f t="shared" ca="1" si="29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28"/>
        <v>2003</v>
      </c>
      <c r="K945" s="13">
        <f t="shared" ca="1" si="29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28"/>
        <v>2004</v>
      </c>
      <c r="K946" s="13">
        <f t="shared" ca="1" si="29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28"/>
        <v>2004</v>
      </c>
      <c r="K947" s="13">
        <f t="shared" ca="1" si="29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28"/>
        <v>2004</v>
      </c>
      <c r="K948" s="13">
        <f t="shared" ca="1" si="29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28"/>
        <v>2002</v>
      </c>
      <c r="K949" s="13">
        <f t="shared" ca="1" si="29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28"/>
        <v>2004</v>
      </c>
      <c r="K950" s="13">
        <f t="shared" ca="1" si="29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28"/>
        <v>2004</v>
      </c>
      <c r="K951" s="13">
        <f t="shared" ca="1" si="29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28"/>
        <v>2003</v>
      </c>
      <c r="K952" s="13">
        <f t="shared" ca="1" si="29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28"/>
        <v>2004</v>
      </c>
      <c r="K953" s="13">
        <f t="shared" ca="1" si="29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28"/>
        <v>2004</v>
      </c>
      <c r="K954" s="13">
        <f t="shared" ca="1" si="29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28"/>
        <v>2004</v>
      </c>
      <c r="K955" s="13">
        <f t="shared" ca="1" si="29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28"/>
        <v>2004</v>
      </c>
      <c r="K956" s="13">
        <f t="shared" ca="1" si="29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28"/>
        <v>2004</v>
      </c>
      <c r="K957" s="13">
        <f t="shared" ca="1" si="29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28"/>
        <v>2004</v>
      </c>
      <c r="K958" s="13">
        <f t="shared" ca="1" si="29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28"/>
        <v>2004</v>
      </c>
      <c r="K959" s="13">
        <f t="shared" ca="1" si="29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28"/>
        <v>2004</v>
      </c>
      <c r="K960" s="13">
        <f t="shared" ca="1" si="29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28"/>
        <v>2004</v>
      </c>
      <c r="K961" s="13">
        <f t="shared" ca="1" si="29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28"/>
        <v>2004</v>
      </c>
      <c r="K962" s="13">
        <f t="shared" ca="1" si="29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28"/>
        <v>2004</v>
      </c>
      <c r="K963" s="13">
        <f t="shared" ca="1" si="29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ref="J964:J1027" si="30">YEAR(I964)</f>
        <v>2004</v>
      </c>
      <c r="K964" s="13">
        <f t="shared" ref="K964:K1027" ca="1" si="31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0"/>
        <v>2003</v>
      </c>
      <c r="K965" s="13">
        <f t="shared" ca="1" si="31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0"/>
        <v>2003</v>
      </c>
      <c r="K966" s="13">
        <f t="shared" ca="1" si="31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0"/>
        <v>2003</v>
      </c>
      <c r="K967" s="13">
        <f t="shared" ca="1" si="31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0"/>
        <v>2002</v>
      </c>
      <c r="K968" s="13">
        <f t="shared" ca="1" si="31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0"/>
        <v>2003</v>
      </c>
      <c r="K969" s="13">
        <f t="shared" ca="1" si="31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0"/>
        <v>2003</v>
      </c>
      <c r="K970" s="13">
        <f t="shared" ca="1" si="31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0"/>
        <v>2003</v>
      </c>
      <c r="K971" s="13">
        <f t="shared" ca="1" si="31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0"/>
        <v>2001</v>
      </c>
      <c r="K972" s="13">
        <f t="shared" ca="1" si="31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0"/>
        <v>2003</v>
      </c>
      <c r="K973" s="13">
        <f t="shared" ca="1" si="31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0"/>
        <v>2003</v>
      </c>
      <c r="K974" s="13">
        <f t="shared" ca="1" si="31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0"/>
        <v>2003</v>
      </c>
      <c r="K975" s="13">
        <f t="shared" ca="1" si="31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0"/>
        <v>2003</v>
      </c>
      <c r="K976" s="13">
        <f t="shared" ca="1" si="31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0"/>
        <v>2003</v>
      </c>
      <c r="K977" s="13">
        <f t="shared" ca="1" si="31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0"/>
        <v>2003</v>
      </c>
      <c r="K978" s="13">
        <f t="shared" ca="1" si="31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0"/>
        <v>2003</v>
      </c>
      <c r="K979" s="13">
        <f t="shared" ca="1" si="31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0"/>
        <v>2002</v>
      </c>
      <c r="K980" s="13">
        <f t="shared" ca="1" si="31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0"/>
        <v>2003</v>
      </c>
      <c r="K981" s="13">
        <f t="shared" ca="1" si="31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0"/>
        <v>2003</v>
      </c>
      <c r="K982" s="13">
        <f t="shared" ca="1" si="31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0"/>
        <v>2003</v>
      </c>
      <c r="K983" s="13">
        <f t="shared" ca="1" si="31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0"/>
        <v>2003</v>
      </c>
      <c r="K984" s="13">
        <f t="shared" ca="1" si="31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0"/>
        <v>2003</v>
      </c>
      <c r="K985" s="13">
        <f t="shared" ca="1" si="31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0"/>
        <v>2003</v>
      </c>
      <c r="K986" s="13">
        <f t="shared" ca="1" si="31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0"/>
        <v>2004</v>
      </c>
      <c r="K987" s="13">
        <f t="shared" ca="1" si="31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0"/>
        <v>2003</v>
      </c>
      <c r="K988" s="13">
        <f t="shared" ca="1" si="31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0"/>
        <v>2003</v>
      </c>
      <c r="K989" s="13">
        <f t="shared" ca="1" si="31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0"/>
        <v>2003</v>
      </c>
      <c r="K990" s="13">
        <f t="shared" ca="1" si="31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0"/>
        <v>2003</v>
      </c>
      <c r="K991" s="13">
        <f t="shared" ca="1" si="31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0"/>
        <v>2003</v>
      </c>
      <c r="K992" s="13">
        <f t="shared" ca="1" si="31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0"/>
        <v>2003</v>
      </c>
      <c r="K993" s="13">
        <f t="shared" ca="1" si="31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0"/>
        <v>2003</v>
      </c>
      <c r="K994" s="13">
        <f t="shared" ca="1" si="31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0"/>
        <v>2003</v>
      </c>
      <c r="K995" s="13">
        <f t="shared" ca="1" si="31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0"/>
        <v>2001</v>
      </c>
      <c r="K996" s="13">
        <f t="shared" ca="1" si="31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0"/>
        <v>2003</v>
      </c>
      <c r="K997" s="13">
        <f t="shared" ca="1" si="31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0"/>
        <v>2003</v>
      </c>
      <c r="K998" s="13">
        <f t="shared" ca="1" si="31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0"/>
        <v>2003</v>
      </c>
      <c r="K999" s="13">
        <f t="shared" ca="1" si="31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0"/>
        <v>2001</v>
      </c>
      <c r="K1000" s="13">
        <f t="shared" ca="1" si="31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0"/>
        <v>2003</v>
      </c>
      <c r="K1001" s="13">
        <f t="shared" ca="1" si="31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0"/>
        <v>2002</v>
      </c>
      <c r="K1002" s="13">
        <f t="shared" ca="1" si="31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0"/>
        <v>2003</v>
      </c>
      <c r="K1003" s="13">
        <f t="shared" ca="1" si="31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0"/>
        <v>2003</v>
      </c>
      <c r="K1004" s="13">
        <f t="shared" ca="1" si="31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0"/>
        <v>2003</v>
      </c>
      <c r="K1005" s="13">
        <f t="shared" ca="1" si="31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0"/>
        <v>2003</v>
      </c>
      <c r="K1006" s="13">
        <f t="shared" ca="1" si="31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0"/>
        <v>2003</v>
      </c>
      <c r="K1007" s="13">
        <f t="shared" ca="1" si="31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0"/>
        <v>2003</v>
      </c>
      <c r="K1008" s="13">
        <f t="shared" ca="1" si="31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0"/>
        <v>2003</v>
      </c>
      <c r="K1009" s="13">
        <f t="shared" ca="1" si="31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0"/>
        <v>2002</v>
      </c>
      <c r="K1010" s="13">
        <f t="shared" ca="1" si="31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0"/>
        <v>2003</v>
      </c>
      <c r="K1011" s="13">
        <f t="shared" ca="1" si="31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0"/>
        <v>2002</v>
      </c>
      <c r="K1012" s="13">
        <f t="shared" ca="1" si="31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si="30"/>
        <v>2003</v>
      </c>
      <c r="K1013" s="13">
        <f t="shared" ca="1" si="31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0"/>
        <v>2003</v>
      </c>
      <c r="K1014" s="13">
        <f t="shared" ca="1" si="31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0"/>
        <v>2003</v>
      </c>
      <c r="K1015" s="13">
        <f t="shared" ca="1" si="31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0"/>
        <v>2003</v>
      </c>
      <c r="K1016" s="13">
        <f t="shared" ca="1" si="31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0"/>
        <v>2003</v>
      </c>
      <c r="K1017" s="13">
        <f t="shared" ca="1" si="31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0"/>
        <v>2003</v>
      </c>
      <c r="K1018" s="13">
        <f t="shared" ca="1" si="31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0"/>
        <v>2003</v>
      </c>
      <c r="K1019" s="13">
        <f t="shared" ca="1" si="31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0"/>
        <v>2003</v>
      </c>
      <c r="K1020" s="13">
        <f t="shared" ca="1" si="31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0"/>
        <v>2003</v>
      </c>
      <c r="K1021" s="13">
        <f t="shared" ca="1" si="31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0"/>
        <v>2003</v>
      </c>
      <c r="K1022" s="13">
        <f t="shared" ca="1" si="31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0"/>
        <v>2003</v>
      </c>
      <c r="K1023" s="13">
        <f t="shared" ca="1" si="31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0"/>
        <v>2003</v>
      </c>
      <c r="K1024" s="13">
        <f t="shared" ca="1" si="31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0"/>
        <v>2003</v>
      </c>
      <c r="K1025" s="13">
        <f t="shared" ca="1" si="31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0"/>
        <v>2003</v>
      </c>
      <c r="K1026" s="13">
        <f t="shared" ca="1" si="31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0"/>
        <v>2003</v>
      </c>
      <c r="K1027" s="13">
        <f t="shared" ca="1" si="31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ref="J1028:J1091" si="32">YEAR(I1028)</f>
        <v>2003</v>
      </c>
      <c r="K1028" s="13">
        <f t="shared" ref="K1028:K1091" ca="1" si="33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2"/>
        <v>2003</v>
      </c>
      <c r="K1029" s="13">
        <f t="shared" ca="1" si="33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2"/>
        <v>2003</v>
      </c>
      <c r="K1030" s="13">
        <f t="shared" ca="1" si="33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2"/>
        <v>2003</v>
      </c>
      <c r="K1031" s="13">
        <f t="shared" ca="1" si="33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2"/>
        <v>2003</v>
      </c>
      <c r="K1032" s="13">
        <f t="shared" ca="1" si="33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2"/>
        <v>2003</v>
      </c>
      <c r="K1033" s="13">
        <f t="shared" ca="1" si="33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2"/>
        <v>2003</v>
      </c>
      <c r="K1034" s="13">
        <f t="shared" ca="1" si="33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2"/>
        <v>2003</v>
      </c>
      <c r="K1035" s="13">
        <f t="shared" ca="1" si="33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2"/>
        <v>2003</v>
      </c>
      <c r="K1036" s="13">
        <f t="shared" ca="1" si="33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2"/>
        <v>2003</v>
      </c>
      <c r="K1037" s="13">
        <f t="shared" ca="1" si="33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2"/>
        <v>2003</v>
      </c>
      <c r="K1038" s="13">
        <f t="shared" ca="1" si="33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2"/>
        <v>2003</v>
      </c>
      <c r="K1039" s="13">
        <f t="shared" ca="1" si="33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2"/>
        <v>2003</v>
      </c>
      <c r="K1040" s="13">
        <f t="shared" ca="1" si="33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2"/>
        <v>2002</v>
      </c>
      <c r="K1041" s="13">
        <f t="shared" ca="1" si="33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2"/>
        <v>2003</v>
      </c>
      <c r="K1042" s="13">
        <f t="shared" ca="1" si="33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2"/>
        <v>2003</v>
      </c>
      <c r="K1043" s="13">
        <f t="shared" ca="1" si="33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2"/>
        <v>2003</v>
      </c>
      <c r="K1044" s="13">
        <f t="shared" ca="1" si="33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2"/>
        <v>2003</v>
      </c>
      <c r="K1045" s="13">
        <f t="shared" ca="1" si="33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2"/>
        <v>2002</v>
      </c>
      <c r="K1046" s="13">
        <f t="shared" ca="1" si="33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2"/>
        <v>2003</v>
      </c>
      <c r="K1047" s="13">
        <f t="shared" ca="1" si="33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2"/>
        <v>2002</v>
      </c>
      <c r="K1048" s="13">
        <f t="shared" ca="1" si="33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2"/>
        <v>2003</v>
      </c>
      <c r="K1049" s="13">
        <f t="shared" ca="1" si="33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2"/>
        <v>2003</v>
      </c>
      <c r="K1050" s="13">
        <f t="shared" ca="1" si="33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2"/>
        <v>2003</v>
      </c>
      <c r="K1051" s="13">
        <f t="shared" ca="1" si="33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2"/>
        <v>2004</v>
      </c>
      <c r="K1052" s="13">
        <f t="shared" ca="1" si="33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2"/>
        <v>2003</v>
      </c>
      <c r="K1053" s="13">
        <f t="shared" ca="1" si="33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2"/>
        <v>2002</v>
      </c>
      <c r="K1054" s="13">
        <f t="shared" ca="1" si="33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2"/>
        <v>2003</v>
      </c>
      <c r="K1055" s="13">
        <f t="shared" ca="1" si="33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2"/>
        <v>2003</v>
      </c>
      <c r="K1056" s="13">
        <f t="shared" ca="1" si="33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2"/>
        <v>2003</v>
      </c>
      <c r="K1057" s="13">
        <f t="shared" ca="1" si="33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2"/>
        <v>2003</v>
      </c>
      <c r="K1058" s="13">
        <f t="shared" ca="1" si="33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2"/>
        <v>2003</v>
      </c>
      <c r="K1059" s="13">
        <f t="shared" ca="1" si="33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2"/>
        <v>2003</v>
      </c>
      <c r="K1060" s="13">
        <f t="shared" ca="1" si="33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2"/>
        <v>2002</v>
      </c>
      <c r="K1061" s="13">
        <f t="shared" ca="1" si="33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2"/>
        <v>2003</v>
      </c>
      <c r="K1062" s="13">
        <f t="shared" ca="1" si="33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2"/>
        <v>2003</v>
      </c>
      <c r="K1063" s="13">
        <f t="shared" ca="1" si="33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2"/>
        <v>2002</v>
      </c>
      <c r="K1064" s="13">
        <f t="shared" ca="1" si="33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2"/>
        <v>2002</v>
      </c>
      <c r="K1065" s="13">
        <f t="shared" ca="1" si="33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2"/>
        <v>2003</v>
      </c>
      <c r="K1066" s="13">
        <f t="shared" ca="1" si="33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2"/>
        <v>2002</v>
      </c>
      <c r="K1067" s="13">
        <f t="shared" ca="1" si="33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2"/>
        <v>2003</v>
      </c>
      <c r="K1068" s="13">
        <f t="shared" ca="1" si="33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2"/>
        <v>2002</v>
      </c>
      <c r="K1069" s="13">
        <f t="shared" ca="1" si="33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2"/>
        <v>2003</v>
      </c>
      <c r="K1070" s="13">
        <f t="shared" ca="1" si="33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2"/>
        <v>2003</v>
      </c>
      <c r="K1071" s="13">
        <f t="shared" ca="1" si="33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2"/>
        <v>2003</v>
      </c>
      <c r="K1072" s="13">
        <f t="shared" ca="1" si="33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2"/>
        <v>2003</v>
      </c>
      <c r="K1073" s="13">
        <f t="shared" ca="1" si="33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2"/>
        <v>2003</v>
      </c>
      <c r="K1074" s="13">
        <f t="shared" ca="1" si="33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2"/>
        <v>2003</v>
      </c>
      <c r="K1075" s="13">
        <f t="shared" ca="1" si="33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2"/>
        <v>2002</v>
      </c>
      <c r="K1076" s="13">
        <f t="shared" ca="1" si="33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2"/>
        <v>2002</v>
      </c>
      <c r="K1077" s="13">
        <f t="shared" ca="1" si="33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2"/>
        <v>2003</v>
      </c>
      <c r="K1078" s="13">
        <f t="shared" ca="1" si="33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2"/>
        <v>2003</v>
      </c>
      <c r="K1079" s="13">
        <f t="shared" ca="1" si="33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2"/>
        <v>2002</v>
      </c>
      <c r="K1080" s="13">
        <f t="shared" ca="1" si="33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2"/>
        <v>2003</v>
      </c>
      <c r="K1081" s="13">
        <f t="shared" ca="1" si="33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2"/>
        <v>2003</v>
      </c>
      <c r="K1082" s="13">
        <f t="shared" ca="1" si="33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2"/>
        <v>2003</v>
      </c>
      <c r="K1083" s="13">
        <f t="shared" ca="1" si="33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2"/>
        <v>2002</v>
      </c>
      <c r="K1084" s="13">
        <f t="shared" ca="1" si="33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2"/>
        <v>2003</v>
      </c>
      <c r="K1085" s="13">
        <f t="shared" ca="1" si="33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2"/>
        <v>2003</v>
      </c>
      <c r="K1086" s="13">
        <f t="shared" ca="1" si="33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2"/>
        <v>2003</v>
      </c>
      <c r="K1087" s="13">
        <f t="shared" ca="1" si="33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2"/>
        <v>2003</v>
      </c>
      <c r="K1088" s="13">
        <f t="shared" ca="1" si="33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2"/>
        <v>2002</v>
      </c>
      <c r="K1089" s="13">
        <f t="shared" ca="1" si="33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2"/>
        <v>2003</v>
      </c>
      <c r="K1090" s="13">
        <f t="shared" ca="1" si="33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2"/>
        <v>2003</v>
      </c>
      <c r="K1091" s="13">
        <f t="shared" ca="1" si="33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ref="J1092:J1155" si="34">YEAR(I1092)</f>
        <v>2003</v>
      </c>
      <c r="K1092" s="13">
        <f t="shared" ref="K1092:K1155" ca="1" si="35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4"/>
        <v>2003</v>
      </c>
      <c r="K1093" s="13">
        <f t="shared" ca="1" si="35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4"/>
        <v>2003</v>
      </c>
      <c r="K1094" s="13">
        <f t="shared" ca="1" si="35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8</v>
      </c>
      <c r="I1095" s="12" t="s">
        <v>2522</v>
      </c>
      <c r="J1095" s="9">
        <f t="shared" si="34"/>
        <v>2003</v>
      </c>
      <c r="K1095" s="13">
        <f t="shared" ca="1" si="35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4"/>
        <v>2003</v>
      </c>
      <c r="K1096" s="13">
        <f t="shared" ca="1" si="35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4"/>
        <v>2003</v>
      </c>
      <c r="K1097" s="13">
        <f t="shared" ca="1" si="35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4"/>
        <v>2003</v>
      </c>
      <c r="K1098" s="13">
        <f t="shared" ca="1" si="35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4"/>
        <v>2001</v>
      </c>
      <c r="K1099" s="13">
        <f t="shared" ca="1" si="35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4"/>
        <v>2003</v>
      </c>
      <c r="K1100" s="13">
        <f t="shared" ca="1" si="35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4"/>
        <v>2003</v>
      </c>
      <c r="K1101" s="13">
        <f t="shared" ca="1" si="35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4"/>
        <v>2002</v>
      </c>
      <c r="K1102" s="13">
        <f t="shared" ca="1" si="35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4"/>
        <v>2003</v>
      </c>
      <c r="K1103" s="13">
        <f t="shared" ca="1" si="35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4"/>
        <v>2004</v>
      </c>
      <c r="K1104" s="13">
        <f t="shared" ca="1" si="35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4"/>
        <v>2003</v>
      </c>
      <c r="K1105" s="13">
        <f t="shared" ca="1" si="35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4"/>
        <v>2003</v>
      </c>
      <c r="K1106" s="13">
        <f t="shared" ca="1" si="35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4"/>
        <v>2002</v>
      </c>
      <c r="K1107" s="13">
        <f t="shared" ca="1" si="35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4"/>
        <v>2002</v>
      </c>
      <c r="K1108" s="13">
        <f t="shared" ca="1" si="35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4"/>
        <v>2003</v>
      </c>
      <c r="K1109" s="13">
        <f t="shared" ca="1" si="35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4"/>
        <v>2002</v>
      </c>
      <c r="K1110" s="13">
        <f t="shared" ca="1" si="35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4"/>
        <v>2002</v>
      </c>
      <c r="K1111" s="13">
        <f t="shared" ca="1" si="35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4"/>
        <v>2003</v>
      </c>
      <c r="K1112" s="13">
        <f t="shared" ca="1" si="35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4"/>
        <v>2003</v>
      </c>
      <c r="K1113" s="13">
        <f t="shared" ca="1" si="35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4"/>
        <v>2000</v>
      </c>
      <c r="K1114" s="13">
        <f t="shared" ca="1" si="35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4"/>
        <v>2003</v>
      </c>
      <c r="K1115" s="13">
        <f t="shared" ca="1" si="35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4"/>
        <v>2003</v>
      </c>
      <c r="K1116" s="13">
        <f t="shared" ca="1" si="35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4"/>
        <v>2002</v>
      </c>
      <c r="K1117" s="13">
        <f t="shared" ca="1" si="35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4"/>
        <v>2003</v>
      </c>
      <c r="K1118" s="13">
        <f t="shared" ca="1" si="35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4"/>
        <v>2003</v>
      </c>
      <c r="K1119" s="13">
        <f t="shared" ca="1" si="35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4"/>
        <v>2003</v>
      </c>
      <c r="K1120" s="13">
        <f t="shared" ca="1" si="35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4"/>
        <v>2003</v>
      </c>
      <c r="K1121" s="13">
        <f t="shared" ca="1" si="35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4"/>
        <v>2003</v>
      </c>
      <c r="K1122" s="13">
        <f t="shared" ca="1" si="35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4"/>
        <v>2003</v>
      </c>
      <c r="K1123" s="13">
        <f t="shared" ca="1" si="35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4"/>
        <v>2003</v>
      </c>
      <c r="K1124" s="13">
        <f t="shared" ca="1" si="35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4"/>
        <v>2002</v>
      </c>
      <c r="K1125" s="13">
        <f t="shared" ca="1" si="35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4"/>
        <v>2002</v>
      </c>
      <c r="K1126" s="13">
        <f t="shared" ca="1" si="35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4"/>
        <v>2003</v>
      </c>
      <c r="K1127" s="13">
        <f t="shared" ca="1" si="35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4"/>
        <v>2002</v>
      </c>
      <c r="K1128" s="13">
        <f t="shared" ca="1" si="35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8</v>
      </c>
      <c r="I1129" s="12" t="s">
        <v>2480</v>
      </c>
      <c r="J1129" s="9">
        <f t="shared" si="34"/>
        <v>2003</v>
      </c>
      <c r="K1129" s="13">
        <f t="shared" ca="1" si="35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4"/>
        <v>2003</v>
      </c>
      <c r="K1130" s="13">
        <f t="shared" ca="1" si="35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4"/>
        <v>2003</v>
      </c>
      <c r="K1131" s="13">
        <f t="shared" ca="1" si="35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4"/>
        <v>2003</v>
      </c>
      <c r="K1132" s="13">
        <f t="shared" ca="1" si="35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4"/>
        <v>2002</v>
      </c>
      <c r="K1133" s="13">
        <f t="shared" ca="1" si="35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4"/>
        <v>2003</v>
      </c>
      <c r="K1134" s="13">
        <f t="shared" ca="1" si="35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4"/>
        <v>2003</v>
      </c>
      <c r="K1135" s="13">
        <f t="shared" ca="1" si="35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4"/>
        <v>2003</v>
      </c>
      <c r="K1136" s="13">
        <f t="shared" ca="1" si="35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4"/>
        <v>2003</v>
      </c>
      <c r="K1137" s="13">
        <f t="shared" ca="1" si="35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4"/>
        <v>2003</v>
      </c>
      <c r="K1138" s="13">
        <f t="shared" ca="1" si="35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4"/>
        <v>2003</v>
      </c>
      <c r="K1139" s="13">
        <f t="shared" ca="1" si="35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4"/>
        <v>2003</v>
      </c>
      <c r="K1140" s="13">
        <f t="shared" ca="1" si="35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4"/>
        <v>2003</v>
      </c>
      <c r="K1141" s="13">
        <f t="shared" ca="1" si="35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4"/>
        <v>1999</v>
      </c>
      <c r="K1142" s="13">
        <f t="shared" ca="1" si="35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4"/>
        <v>2003</v>
      </c>
      <c r="K1143" s="13">
        <f t="shared" ca="1" si="35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4"/>
        <v>2002</v>
      </c>
      <c r="K1144" s="13">
        <f t="shared" ca="1" si="35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4"/>
        <v>2003</v>
      </c>
      <c r="K1145" s="13">
        <f t="shared" ca="1" si="35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4"/>
        <v>2003</v>
      </c>
      <c r="K1146" s="13">
        <f t="shared" ca="1" si="35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4"/>
        <v>2001</v>
      </c>
      <c r="K1147" s="13">
        <f t="shared" ca="1" si="35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4"/>
        <v>2003</v>
      </c>
      <c r="K1148" s="13">
        <f t="shared" ca="1" si="35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4"/>
        <v>2003</v>
      </c>
      <c r="K1149" s="13">
        <f t="shared" ca="1" si="35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si="34"/>
        <v>2003</v>
      </c>
      <c r="K1150" s="13">
        <f t="shared" ca="1" si="35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4"/>
        <v>2003</v>
      </c>
      <c r="K1151" s="13">
        <f t="shared" ca="1" si="35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4"/>
        <v>2003</v>
      </c>
      <c r="K1152" s="13">
        <f t="shared" ca="1" si="35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4"/>
        <v>2002</v>
      </c>
      <c r="K1153" s="13">
        <f t="shared" ca="1" si="35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4"/>
        <v>2003</v>
      </c>
      <c r="K1154" s="13">
        <f t="shared" ca="1" si="35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4"/>
        <v>2003</v>
      </c>
      <c r="K1155" s="13">
        <f t="shared" ca="1" si="35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36">YEAR(I1156)</f>
        <v>2002</v>
      </c>
      <c r="K1156" s="13">
        <f t="shared" ref="K1156:K1219" ca="1" si="37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36"/>
        <v>2002</v>
      </c>
      <c r="K1157" s="13">
        <f t="shared" ca="1" si="37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36"/>
        <v>2002</v>
      </c>
      <c r="K1158" s="13">
        <f t="shared" ca="1" si="37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36"/>
        <v>2002</v>
      </c>
      <c r="K1159" s="13">
        <f t="shared" ca="1" si="37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36"/>
        <v>2002</v>
      </c>
      <c r="K1160" s="13">
        <f t="shared" ca="1" si="37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36"/>
        <v>2002</v>
      </c>
      <c r="K1161" s="13">
        <f t="shared" ca="1" si="37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36"/>
        <v>2001</v>
      </c>
      <c r="K1162" s="13">
        <f t="shared" ca="1" si="37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36"/>
        <v>2000</v>
      </c>
      <c r="K1163" s="13">
        <f t="shared" ca="1" si="37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36"/>
        <v>2002</v>
      </c>
      <c r="K1164" s="13">
        <f t="shared" ca="1" si="37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36"/>
        <v>2002</v>
      </c>
      <c r="K1165" s="13">
        <f t="shared" ca="1" si="37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36"/>
        <v>2002</v>
      </c>
      <c r="K1166" s="13">
        <f t="shared" ca="1" si="37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36"/>
        <v>2002</v>
      </c>
      <c r="K1167" s="13">
        <f t="shared" ca="1" si="37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36"/>
        <v>2002</v>
      </c>
      <c r="K1168" s="13">
        <f t="shared" ca="1" si="37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36"/>
        <v>2002</v>
      </c>
      <c r="K1169" s="13">
        <f t="shared" ca="1" si="37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36"/>
        <v>2002</v>
      </c>
      <c r="K1170" s="13">
        <f t="shared" ca="1" si="37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36"/>
        <v>2002</v>
      </c>
      <c r="K1171" s="13">
        <f t="shared" ca="1" si="37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36"/>
        <v>2002</v>
      </c>
      <c r="K1172" s="13">
        <f t="shared" ca="1" si="37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36"/>
        <v>2002</v>
      </c>
      <c r="K1173" s="13">
        <f t="shared" ca="1" si="37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36"/>
        <v>2002</v>
      </c>
      <c r="K1174" s="13">
        <f t="shared" ca="1" si="37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36"/>
        <v>2002</v>
      </c>
      <c r="K1175" s="13">
        <f t="shared" ca="1" si="37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36"/>
        <v>2002</v>
      </c>
      <c r="K1176" s="13">
        <f t="shared" ca="1" si="37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36"/>
        <v>2002</v>
      </c>
      <c r="K1177" s="13">
        <f t="shared" ca="1" si="37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36"/>
        <v>2002</v>
      </c>
      <c r="K1178" s="13">
        <f t="shared" ca="1" si="37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36"/>
        <v>2002</v>
      </c>
      <c r="K1179" s="13">
        <f t="shared" ca="1" si="37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36"/>
        <v>2002</v>
      </c>
      <c r="K1180" s="13">
        <f t="shared" ca="1" si="37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36"/>
        <v>2002</v>
      </c>
      <c r="K1181" s="13">
        <f t="shared" ca="1" si="37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36"/>
        <v>2002</v>
      </c>
      <c r="K1182" s="13">
        <f t="shared" ca="1" si="37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36"/>
        <v>2002</v>
      </c>
      <c r="K1183" s="13">
        <f t="shared" ca="1" si="37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36"/>
        <v>2002</v>
      </c>
      <c r="K1184" s="13">
        <f t="shared" ca="1" si="37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36"/>
        <v>2002</v>
      </c>
      <c r="K1185" s="13">
        <f t="shared" ca="1" si="37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36"/>
        <v>2002</v>
      </c>
      <c r="K1186" s="13">
        <f t="shared" ca="1" si="37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36"/>
        <v>2002</v>
      </c>
      <c r="K1187" s="13">
        <f t="shared" ca="1" si="37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36"/>
        <v>2002</v>
      </c>
      <c r="K1188" s="13">
        <f t="shared" ca="1" si="37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36"/>
        <v>2002</v>
      </c>
      <c r="K1189" s="13">
        <f t="shared" ca="1" si="37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36"/>
        <v>2002</v>
      </c>
      <c r="K1190" s="13">
        <f t="shared" ca="1" si="37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36"/>
        <v>2002</v>
      </c>
      <c r="K1191" s="13">
        <f t="shared" ca="1" si="37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36"/>
        <v>2001</v>
      </c>
      <c r="K1192" s="13">
        <f t="shared" ca="1" si="37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36"/>
        <v>2002</v>
      </c>
      <c r="K1193" s="13">
        <f t="shared" ca="1" si="37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36"/>
        <v>2002</v>
      </c>
      <c r="K1194" s="13">
        <f t="shared" ca="1" si="37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36"/>
        <v>2001</v>
      </c>
      <c r="K1195" s="13">
        <f t="shared" ca="1" si="37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36"/>
        <v>2002</v>
      </c>
      <c r="K1196" s="13">
        <f t="shared" ca="1" si="37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36"/>
        <v>2002</v>
      </c>
      <c r="K1197" s="13">
        <f t="shared" ca="1" si="37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36"/>
        <v>2002</v>
      </c>
      <c r="K1198" s="13">
        <f t="shared" ca="1" si="37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36"/>
        <v>2002</v>
      </c>
      <c r="K1199" s="13">
        <f t="shared" ca="1" si="37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36"/>
        <v>2000</v>
      </c>
      <c r="K1200" s="13">
        <f t="shared" ca="1" si="37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36"/>
        <v>2002</v>
      </c>
      <c r="K1201" s="13">
        <f t="shared" ca="1" si="37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36"/>
        <v>2002</v>
      </c>
      <c r="K1202" s="13">
        <f t="shared" ca="1" si="37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36"/>
        <v>2002</v>
      </c>
      <c r="K1203" s="13">
        <f t="shared" ca="1" si="37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36"/>
        <v>2002</v>
      </c>
      <c r="K1204" s="13">
        <f t="shared" ca="1" si="37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36"/>
        <v>2002</v>
      </c>
      <c r="K1205" s="13">
        <f t="shared" ca="1" si="37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36"/>
        <v>2002</v>
      </c>
      <c r="K1206" s="13">
        <f t="shared" ca="1" si="37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36"/>
        <v>2002</v>
      </c>
      <c r="K1207" s="13">
        <f t="shared" ca="1" si="37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36"/>
        <v>2002</v>
      </c>
      <c r="K1208" s="13">
        <f t="shared" ca="1" si="37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36"/>
        <v>2002</v>
      </c>
      <c r="K1209" s="13">
        <f t="shared" ca="1" si="37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36"/>
        <v>2002</v>
      </c>
      <c r="K1210" s="13">
        <f t="shared" ca="1" si="37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36"/>
        <v>2002</v>
      </c>
      <c r="K1211" s="13">
        <f t="shared" ca="1" si="37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36"/>
        <v>2002</v>
      </c>
      <c r="K1212" s="13">
        <f t="shared" ca="1" si="37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36"/>
        <v>2002</v>
      </c>
      <c r="K1213" s="13">
        <f t="shared" ca="1" si="37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36"/>
        <v>2002</v>
      </c>
      <c r="K1214" s="13">
        <f t="shared" ca="1" si="37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36"/>
        <v>2002</v>
      </c>
      <c r="K1215" s="13">
        <f t="shared" ca="1" si="37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36"/>
        <v>2002</v>
      </c>
      <c r="K1216" s="13">
        <f t="shared" ca="1" si="37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36"/>
        <v>2002</v>
      </c>
      <c r="K1217" s="13">
        <f t="shared" ca="1" si="37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36"/>
        <v>2002</v>
      </c>
      <c r="K1218" s="13">
        <f t="shared" ca="1" si="37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36"/>
        <v>2002</v>
      </c>
      <c r="K1219" s="13">
        <f t="shared" ca="1" si="37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38">YEAR(I1220)</f>
        <v>2002</v>
      </c>
      <c r="K1220" s="13">
        <f t="shared" ref="K1220:K1283" ca="1" si="39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38"/>
        <v>2002</v>
      </c>
      <c r="K1221" s="13">
        <f t="shared" ca="1" si="39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38"/>
        <v>2002</v>
      </c>
      <c r="K1222" s="13">
        <f t="shared" ca="1" si="39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38"/>
        <v>2002</v>
      </c>
      <c r="K1223" s="13">
        <f t="shared" ca="1" si="39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38"/>
        <v>2002</v>
      </c>
      <c r="K1224" s="13">
        <f t="shared" ca="1" si="39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38"/>
        <v>2002</v>
      </c>
      <c r="K1225" s="13">
        <f t="shared" ca="1" si="39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38"/>
        <v>2002</v>
      </c>
      <c r="K1226" s="13">
        <f t="shared" ca="1" si="39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38"/>
        <v>2002</v>
      </c>
      <c r="K1227" s="13">
        <f t="shared" ca="1" si="39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38"/>
        <v>2002</v>
      </c>
      <c r="K1228" s="13">
        <f t="shared" ca="1" si="39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38"/>
        <v>2002</v>
      </c>
      <c r="K1229" s="13">
        <f t="shared" ca="1" si="39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38"/>
        <v>2002</v>
      </c>
      <c r="K1230" s="13">
        <f t="shared" ca="1" si="39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38"/>
        <v>2002</v>
      </c>
      <c r="K1231" s="13">
        <f t="shared" ca="1" si="39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38"/>
        <v>2002</v>
      </c>
      <c r="K1232" s="13">
        <f t="shared" ca="1" si="39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38"/>
        <v>2002</v>
      </c>
      <c r="K1233" s="13">
        <f t="shared" ca="1" si="39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38"/>
        <v>2002</v>
      </c>
      <c r="K1234" s="13">
        <f t="shared" ca="1" si="39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38"/>
        <v>2002</v>
      </c>
      <c r="K1235" s="13">
        <f t="shared" ca="1" si="39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38"/>
        <v>2002</v>
      </c>
      <c r="K1236" s="13">
        <f t="shared" ca="1" si="39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38"/>
        <v>2002</v>
      </c>
      <c r="K1237" s="13">
        <f t="shared" ca="1" si="39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38"/>
        <v>2002</v>
      </c>
      <c r="K1238" s="13">
        <f t="shared" ca="1" si="39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38"/>
        <v>2002</v>
      </c>
      <c r="K1239" s="13">
        <f t="shared" ca="1" si="39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38"/>
        <v>2001</v>
      </c>
      <c r="K1240" s="13">
        <f t="shared" ca="1" si="39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38"/>
        <v>2002</v>
      </c>
      <c r="K1241" s="13">
        <f t="shared" ca="1" si="39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38"/>
        <v>2002</v>
      </c>
      <c r="K1242" s="13">
        <f t="shared" ca="1" si="39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38"/>
        <v>2001</v>
      </c>
      <c r="K1243" s="13">
        <f t="shared" ca="1" si="39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38"/>
        <v>2002</v>
      </c>
      <c r="K1244" s="13">
        <f t="shared" ca="1" si="39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38"/>
        <v>2002</v>
      </c>
      <c r="K1245" s="13">
        <f t="shared" ca="1" si="39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38"/>
        <v>2002</v>
      </c>
      <c r="K1246" s="13">
        <f t="shared" ca="1" si="39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38"/>
        <v>2002</v>
      </c>
      <c r="K1247" s="13">
        <f t="shared" ca="1" si="39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38"/>
        <v>2002</v>
      </c>
      <c r="K1248" s="13">
        <f t="shared" ca="1" si="39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38"/>
        <v>2002</v>
      </c>
      <c r="K1249" s="13">
        <f t="shared" ca="1" si="39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38"/>
        <v>2002</v>
      </c>
      <c r="K1250" s="13">
        <f t="shared" ca="1" si="39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38"/>
        <v>2002</v>
      </c>
      <c r="K1251" s="13">
        <f t="shared" ca="1" si="39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38"/>
        <v>2002</v>
      </c>
      <c r="K1252" s="13">
        <f t="shared" ca="1" si="39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38"/>
        <v>2002</v>
      </c>
      <c r="K1253" s="13">
        <f t="shared" ca="1" si="39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38"/>
        <v>2002</v>
      </c>
      <c r="K1254" s="13">
        <f t="shared" ca="1" si="39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38"/>
        <v>2001</v>
      </c>
      <c r="K1255" s="13">
        <f t="shared" ca="1" si="39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38"/>
        <v>2002</v>
      </c>
      <c r="K1256" s="13">
        <f t="shared" ca="1" si="39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38"/>
        <v>2002</v>
      </c>
      <c r="K1257" s="13">
        <f t="shared" ca="1" si="39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38"/>
        <v>2002</v>
      </c>
      <c r="K1258" s="13">
        <f t="shared" ca="1" si="39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38"/>
        <v>2002</v>
      </c>
      <c r="K1259" s="13">
        <f t="shared" ca="1" si="39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38"/>
        <v>2002</v>
      </c>
      <c r="K1260" s="13">
        <f t="shared" ca="1" si="39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38"/>
        <v>2002</v>
      </c>
      <c r="K1261" s="13">
        <f t="shared" ca="1" si="39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38"/>
        <v>2002</v>
      </c>
      <c r="K1262" s="13">
        <f t="shared" ca="1" si="39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38"/>
        <v>2002</v>
      </c>
      <c r="K1263" s="13">
        <f t="shared" ca="1" si="39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38"/>
        <v>2002</v>
      </c>
      <c r="K1264" s="13">
        <f t="shared" ca="1" si="39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38"/>
        <v>2002</v>
      </c>
      <c r="K1265" s="13">
        <f t="shared" ca="1" si="39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38"/>
        <v>2002</v>
      </c>
      <c r="K1266" s="13">
        <f t="shared" ca="1" si="39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38"/>
        <v>2002</v>
      </c>
      <c r="K1267" s="13">
        <f t="shared" ca="1" si="39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38"/>
        <v>2002</v>
      </c>
      <c r="K1268" s="13">
        <f t="shared" ca="1" si="39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38"/>
        <v>2002</v>
      </c>
      <c r="K1269" s="13">
        <f t="shared" ca="1" si="39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38"/>
        <v>2002</v>
      </c>
      <c r="K1270" s="13">
        <f t="shared" ca="1" si="39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38"/>
        <v>2001</v>
      </c>
      <c r="K1271" s="13">
        <f t="shared" ca="1" si="39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38"/>
        <v>2002</v>
      </c>
      <c r="K1272" s="13">
        <f t="shared" ca="1" si="39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38"/>
        <v>2002</v>
      </c>
      <c r="K1273" s="13">
        <f t="shared" ca="1" si="39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38"/>
        <v>2002</v>
      </c>
      <c r="K1274" s="13">
        <f t="shared" ca="1" si="39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38"/>
        <v>2002</v>
      </c>
      <c r="K1275" s="13">
        <f t="shared" ca="1" si="39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38"/>
        <v>2001</v>
      </c>
      <c r="K1276" s="13">
        <f t="shared" ca="1" si="39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38"/>
        <v>2002</v>
      </c>
      <c r="K1277" s="13">
        <f t="shared" ca="1" si="39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38"/>
        <v>2002</v>
      </c>
      <c r="K1278" s="13">
        <f t="shared" ca="1" si="39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38"/>
        <v>2000</v>
      </c>
      <c r="K1279" s="13">
        <f t="shared" ca="1" si="39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38"/>
        <v>2002</v>
      </c>
      <c r="K1280" s="13">
        <f t="shared" ca="1" si="39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38"/>
        <v>2002</v>
      </c>
      <c r="K1281" s="13">
        <f t="shared" ca="1" si="39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38"/>
        <v>2002</v>
      </c>
      <c r="K1282" s="13">
        <f t="shared" ca="1" si="39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38"/>
        <v>2002</v>
      </c>
      <c r="K1283" s="13">
        <f t="shared" ca="1" si="39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0">YEAR(I1284)</f>
        <v>2002</v>
      </c>
      <c r="K1284" s="13">
        <f t="shared" ref="K1284:K1347" ca="1" si="41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0"/>
        <v>2002</v>
      </c>
      <c r="K1285" s="13">
        <f t="shared" ca="1" si="41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0"/>
        <v>2002</v>
      </c>
      <c r="K1286" s="13">
        <f t="shared" ca="1" si="41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0"/>
        <v>2002</v>
      </c>
      <c r="K1287" s="13">
        <f t="shared" ca="1" si="41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0"/>
        <v>2002</v>
      </c>
      <c r="K1288" s="13">
        <f t="shared" ca="1" si="41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0"/>
        <v>2001</v>
      </c>
      <c r="K1289" s="13">
        <f t="shared" ca="1" si="41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0"/>
        <v>2002</v>
      </c>
      <c r="K1290" s="13">
        <f t="shared" ca="1" si="41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0"/>
        <v>2002</v>
      </c>
      <c r="K1291" s="13">
        <f t="shared" ca="1" si="41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0"/>
        <v>2001</v>
      </c>
      <c r="K1292" s="13">
        <f t="shared" ca="1" si="41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0"/>
        <v>2002</v>
      </c>
      <c r="K1293" s="13">
        <f t="shared" ca="1" si="41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0"/>
        <v>2002</v>
      </c>
      <c r="K1294" s="13">
        <f t="shared" ca="1" si="41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0"/>
        <v>2002</v>
      </c>
      <c r="K1295" s="13">
        <f t="shared" ca="1" si="41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0"/>
        <v>2002</v>
      </c>
      <c r="K1296" s="13">
        <f t="shared" ca="1" si="41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0"/>
        <v>2002</v>
      </c>
      <c r="K1297" s="13">
        <f t="shared" ca="1" si="41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0"/>
        <v>2002</v>
      </c>
      <c r="K1298" s="13">
        <f t="shared" ca="1" si="41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0"/>
        <v>2002</v>
      </c>
      <c r="K1299" s="13">
        <f t="shared" ca="1" si="41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0"/>
        <v>2002</v>
      </c>
      <c r="K1300" s="13">
        <f t="shared" ca="1" si="41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0"/>
        <v>2002</v>
      </c>
      <c r="K1301" s="13">
        <f t="shared" ca="1" si="41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0"/>
        <v>2002</v>
      </c>
      <c r="K1302" s="13">
        <f t="shared" ca="1" si="41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0"/>
        <v>2002</v>
      </c>
      <c r="K1303" s="13">
        <f t="shared" ca="1" si="41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0"/>
        <v>2002</v>
      </c>
      <c r="K1304" s="13">
        <f t="shared" ca="1" si="41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0"/>
        <v>2000</v>
      </c>
      <c r="K1305" s="13">
        <f t="shared" ca="1" si="41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0"/>
        <v>2002</v>
      </c>
      <c r="K1306" s="13">
        <f t="shared" ca="1" si="41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0"/>
        <v>2002</v>
      </c>
      <c r="K1307" s="13">
        <f t="shared" ca="1" si="41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0"/>
        <v>2002</v>
      </c>
      <c r="K1308" s="13">
        <f t="shared" ca="1" si="41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0"/>
        <v>2002</v>
      </c>
      <c r="K1309" s="13">
        <f t="shared" ca="1" si="41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0"/>
        <v>2002</v>
      </c>
      <c r="K1310" s="13">
        <f t="shared" ca="1" si="41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0"/>
        <v>2001</v>
      </c>
      <c r="K1311" s="13">
        <f t="shared" ca="1" si="41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0"/>
        <v>2002</v>
      </c>
      <c r="K1312" s="13">
        <f t="shared" ca="1" si="41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0"/>
        <v>2002</v>
      </c>
      <c r="K1313" s="13">
        <f t="shared" ca="1" si="41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0"/>
        <v>1999</v>
      </c>
      <c r="K1314" s="13">
        <f t="shared" ca="1" si="41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0"/>
        <v>2002</v>
      </c>
      <c r="K1315" s="13">
        <f t="shared" ca="1" si="41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0"/>
        <v>2002</v>
      </c>
      <c r="K1316" s="13">
        <f t="shared" ca="1" si="41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0"/>
        <v>2002</v>
      </c>
      <c r="K1317" s="13">
        <f t="shared" ca="1" si="41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0"/>
        <v>2002</v>
      </c>
      <c r="K1318" s="13">
        <f t="shared" ca="1" si="41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0"/>
        <v>2001</v>
      </c>
      <c r="K1319" s="13">
        <f t="shared" ca="1" si="41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0"/>
        <v>2001</v>
      </c>
      <c r="K1320" s="13">
        <f t="shared" ca="1" si="41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0"/>
        <v>2002</v>
      </c>
      <c r="K1321" s="13">
        <f t="shared" ca="1" si="41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0"/>
        <v>2002</v>
      </c>
      <c r="K1322" s="13">
        <f t="shared" ca="1" si="41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0"/>
        <v>2000</v>
      </c>
      <c r="K1323" s="13">
        <f t="shared" ca="1" si="41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0"/>
        <v>2002</v>
      </c>
      <c r="K1324" s="13">
        <f t="shared" ca="1" si="41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0"/>
        <v>2002</v>
      </c>
      <c r="K1325" s="13">
        <f t="shared" ca="1" si="41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0"/>
        <v>2002</v>
      </c>
      <c r="K1326" s="13">
        <f t="shared" ca="1" si="41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0"/>
        <v>2002</v>
      </c>
      <c r="K1327" s="13">
        <f t="shared" ca="1" si="41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0"/>
        <v>2002</v>
      </c>
      <c r="K1328" s="13">
        <f t="shared" ca="1" si="41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0"/>
        <v>2002</v>
      </c>
      <c r="K1329" s="13">
        <f t="shared" ca="1" si="41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0"/>
        <v>2002</v>
      </c>
      <c r="K1330" s="13">
        <f t="shared" ca="1" si="41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0"/>
        <v>2002</v>
      </c>
      <c r="K1331" s="13">
        <f t="shared" ca="1" si="41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0"/>
        <v>2001</v>
      </c>
      <c r="K1332" s="13">
        <f t="shared" ca="1" si="41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0"/>
        <v>2000</v>
      </c>
      <c r="K1333" s="13">
        <f t="shared" ca="1" si="41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0"/>
        <v>2001</v>
      </c>
      <c r="K1334" s="13">
        <f t="shared" ca="1" si="41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0"/>
        <v>2002</v>
      </c>
      <c r="K1335" s="13">
        <f t="shared" ca="1" si="41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0"/>
        <v>2002</v>
      </c>
      <c r="K1336" s="13">
        <f t="shared" ca="1" si="41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0"/>
        <v>2001</v>
      </c>
      <c r="K1337" s="13">
        <f t="shared" ca="1" si="41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0"/>
        <v>2000</v>
      </c>
      <c r="K1338" s="13">
        <f t="shared" ca="1" si="41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0"/>
        <v>2002</v>
      </c>
      <c r="K1339" s="13">
        <f t="shared" ca="1" si="41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0"/>
        <v>2000</v>
      </c>
      <c r="K1340" s="13">
        <f t="shared" ca="1" si="41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0"/>
        <v>2001</v>
      </c>
      <c r="K1341" s="13">
        <f t="shared" ca="1" si="41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0"/>
        <v>2001</v>
      </c>
      <c r="K1342" s="13">
        <f t="shared" ca="1" si="41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0"/>
        <v>2001</v>
      </c>
      <c r="K1343" s="13">
        <f t="shared" ca="1" si="41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0"/>
        <v>2001</v>
      </c>
      <c r="K1344" s="13">
        <f t="shared" ca="1" si="41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0"/>
        <v>2000</v>
      </c>
      <c r="K1345" s="13">
        <f t="shared" ca="1" si="41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0"/>
        <v>2001</v>
      </c>
      <c r="K1346" s="13">
        <f t="shared" ca="1" si="41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0"/>
        <v>2001</v>
      </c>
      <c r="K1347" s="13">
        <f t="shared" ca="1" si="41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02" si="42">YEAR(I1348)</f>
        <v>2001</v>
      </c>
      <c r="K1348" s="13">
        <f t="shared" ref="K1348:K1411" ca="1" si="43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2"/>
        <v>2001</v>
      </c>
      <c r="K1349" s="13">
        <f t="shared" ca="1" si="43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2"/>
        <v>2001</v>
      </c>
      <c r="K1350" s="13">
        <f t="shared" ca="1" si="43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2"/>
        <v>2001</v>
      </c>
      <c r="K1351" s="13">
        <f t="shared" ca="1" si="43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2"/>
        <v>2001</v>
      </c>
      <c r="K1352" s="13">
        <f t="shared" ca="1" si="43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2"/>
        <v>2001</v>
      </c>
      <c r="K1353" s="13">
        <f t="shared" ca="1" si="43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2"/>
        <v>2001</v>
      </c>
      <c r="K1354" s="13">
        <f t="shared" ca="1" si="43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2"/>
        <v>2001</v>
      </c>
      <c r="K1355" s="13">
        <f t="shared" ca="1" si="43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2"/>
        <v>2001</v>
      </c>
      <c r="K1356" s="13">
        <f t="shared" ca="1" si="43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2"/>
        <v>2001</v>
      </c>
      <c r="K1357" s="13">
        <f t="shared" ca="1" si="43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2"/>
        <v>2000</v>
      </c>
      <c r="K1358" s="13">
        <f t="shared" ca="1" si="43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2"/>
        <v>2001</v>
      </c>
      <c r="K1359" s="13">
        <f t="shared" ca="1" si="43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2"/>
        <v>2001</v>
      </c>
      <c r="K1360" s="13">
        <f t="shared" ca="1" si="43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2"/>
        <v>2001</v>
      </c>
      <c r="K1361" s="13">
        <f t="shared" ca="1" si="43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2"/>
        <v>2001</v>
      </c>
      <c r="K1362" s="13">
        <f t="shared" ca="1" si="43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2"/>
        <v>2001</v>
      </c>
      <c r="K1363" s="13">
        <f t="shared" ca="1" si="43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2"/>
        <v>2001</v>
      </c>
      <c r="K1364" s="13">
        <f t="shared" ca="1" si="43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2"/>
        <v>2001</v>
      </c>
      <c r="K1365" s="13">
        <f t="shared" ca="1" si="43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2"/>
        <v>2001</v>
      </c>
      <c r="K1366" s="13">
        <f t="shared" ca="1" si="43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2"/>
        <v>2001</v>
      </c>
      <c r="K1367" s="13">
        <f t="shared" ca="1" si="43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2"/>
        <v>2001</v>
      </c>
      <c r="K1368" s="13">
        <f t="shared" ca="1" si="43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2"/>
        <v>2001</v>
      </c>
      <c r="K1369" s="13">
        <f t="shared" ca="1" si="43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2"/>
        <v>2001</v>
      </c>
      <c r="K1370" s="13">
        <f t="shared" ca="1" si="43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2"/>
        <v>2001</v>
      </c>
      <c r="K1371" s="13">
        <f t="shared" ca="1" si="43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2"/>
        <v>2001</v>
      </c>
      <c r="K1372" s="13">
        <f t="shared" ca="1" si="43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2"/>
        <v>2000</v>
      </c>
      <c r="K1373" s="13">
        <f t="shared" ca="1" si="43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2"/>
        <v>2001</v>
      </c>
      <c r="K1374" s="13">
        <f t="shared" ca="1" si="43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2"/>
        <v>2001</v>
      </c>
      <c r="K1375" s="13">
        <f t="shared" ca="1" si="43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2"/>
        <v>2001</v>
      </c>
      <c r="K1376" s="13">
        <f t="shared" ca="1" si="43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2"/>
        <v>2001</v>
      </c>
      <c r="K1377" s="13">
        <f t="shared" ca="1" si="43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2"/>
        <v>2001</v>
      </c>
      <c r="K1378" s="13">
        <f t="shared" ca="1" si="43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2"/>
        <v>2001</v>
      </c>
      <c r="K1379" s="13">
        <f t="shared" ca="1" si="43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2"/>
        <v>2001</v>
      </c>
      <c r="K1380" s="13">
        <f t="shared" ca="1" si="43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2"/>
        <v>2001</v>
      </c>
      <c r="K1381" s="13">
        <f t="shared" ca="1" si="43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2"/>
        <v>2001</v>
      </c>
      <c r="K1382" s="13">
        <f t="shared" ca="1" si="43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2"/>
        <v>2001</v>
      </c>
      <c r="K1383" s="13">
        <f t="shared" ca="1" si="43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2"/>
        <v>2001</v>
      </c>
      <c r="K1384" s="13">
        <f t="shared" ca="1" si="43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2"/>
        <v>2001</v>
      </c>
      <c r="K1385" s="13">
        <f t="shared" ca="1" si="43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2"/>
        <v>2001</v>
      </c>
      <c r="K1386" s="13">
        <f t="shared" ca="1" si="43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2"/>
        <v>2001</v>
      </c>
      <c r="K1387" s="13">
        <f t="shared" ca="1" si="43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2"/>
        <v>2001</v>
      </c>
      <c r="K1388" s="13">
        <f t="shared" ca="1" si="43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2"/>
        <v>2001</v>
      </c>
      <c r="K1389" s="13">
        <f t="shared" ca="1" si="43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2"/>
        <v>2001</v>
      </c>
      <c r="K1390" s="13">
        <f t="shared" ca="1" si="43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2"/>
        <v>2001</v>
      </c>
      <c r="K1391" s="13">
        <f t="shared" ca="1" si="43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2"/>
        <v>2001</v>
      </c>
      <c r="K1392" s="13">
        <f t="shared" ca="1" si="43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2"/>
        <v>2001</v>
      </c>
      <c r="K1393" s="13">
        <f t="shared" ca="1" si="43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2"/>
        <v>2001</v>
      </c>
      <c r="K1394" s="13">
        <f t="shared" ca="1" si="43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2"/>
        <v>2001</v>
      </c>
      <c r="K1395" s="13">
        <f t="shared" ca="1" si="43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2"/>
        <v>2001</v>
      </c>
      <c r="K1396" s="13">
        <f t="shared" ca="1" si="43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2"/>
        <v>2001</v>
      </c>
      <c r="K1397" s="13">
        <f t="shared" ca="1" si="43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2"/>
        <v>2001</v>
      </c>
      <c r="K1398" s="13">
        <f t="shared" ca="1" si="43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2"/>
        <v>2001</v>
      </c>
      <c r="K1399" s="13">
        <f t="shared" ca="1" si="43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2"/>
        <v>2001</v>
      </c>
      <c r="K1400" s="13">
        <f t="shared" ca="1" si="43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2"/>
        <v>2001</v>
      </c>
      <c r="K1401" s="13">
        <f t="shared" ca="1" si="43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2"/>
        <v>2001</v>
      </c>
      <c r="K1402" s="13">
        <f t="shared" ca="1" si="43"/>
        <v>16</v>
      </c>
      <c r="L1402">
        <v>2001</v>
      </c>
      <c r="N1402" s="20"/>
    </row>
    <row r="1403" spans="1:14" s="30" customFormat="1" ht="22.5" customHeight="1" x14ac:dyDescent="0.25">
      <c r="A1403" s="17" t="s">
        <v>3001</v>
      </c>
      <c r="B1403" s="17">
        <v>1</v>
      </c>
      <c r="C1403" s="10">
        <v>12</v>
      </c>
      <c r="D1403" s="10" t="s">
        <v>1674</v>
      </c>
      <c r="E1403" s="11" t="s">
        <v>1707</v>
      </c>
      <c r="F1403" s="12" t="s">
        <v>1595</v>
      </c>
      <c r="G1403" s="38" t="s">
        <v>2996</v>
      </c>
      <c r="H1403" s="10" t="s">
        <v>8</v>
      </c>
      <c r="I1403" s="12" t="s">
        <v>2933</v>
      </c>
      <c r="J1403" s="9">
        <f t="shared" ref="J1403:J1466" si="44">YEAR(I1403)</f>
        <v>1999</v>
      </c>
      <c r="K1403" s="13">
        <f t="shared" ca="1" si="43"/>
        <v>18</v>
      </c>
      <c r="L1403">
        <v>1999</v>
      </c>
      <c r="N1403" s="31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4"/>
        <v>1999</v>
      </c>
      <c r="K1404" s="13">
        <f t="shared" ca="1" si="43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4"/>
        <v>2001</v>
      </c>
      <c r="K1405" s="13">
        <f t="shared" ca="1" si="43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4"/>
        <v>2001</v>
      </c>
      <c r="K1406" s="13">
        <f t="shared" ca="1" si="43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4"/>
        <v>2000</v>
      </c>
      <c r="K1407" s="13">
        <f t="shared" ca="1" si="43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4"/>
        <v>2001</v>
      </c>
      <c r="K1408" s="13">
        <f t="shared" ca="1" si="43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4"/>
        <v>2001</v>
      </c>
      <c r="K1409" s="13">
        <f t="shared" ca="1" si="43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4"/>
        <v>2001</v>
      </c>
      <c r="K1410" s="13">
        <f t="shared" ca="1" si="43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4"/>
        <v>2001</v>
      </c>
      <c r="K1411" s="13">
        <f t="shared" ca="1" si="43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si="44"/>
        <v>2001</v>
      </c>
      <c r="K1412" s="13">
        <f t="shared" ref="K1412:K1475" ca="1" si="45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4"/>
        <v>2001</v>
      </c>
      <c r="K1413" s="13">
        <f t="shared" ca="1" si="45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4"/>
        <v>2001</v>
      </c>
      <c r="K1414" s="13">
        <f t="shared" ca="1" si="45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4"/>
        <v>2001</v>
      </c>
      <c r="K1415" s="13">
        <f t="shared" ca="1" si="45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4"/>
        <v>2001</v>
      </c>
      <c r="K1416" s="13">
        <f t="shared" ca="1" si="45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4"/>
        <v>2001</v>
      </c>
      <c r="K1417" s="13">
        <f t="shared" ca="1" si="45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4"/>
        <v>2001</v>
      </c>
      <c r="K1418" s="13">
        <f t="shared" ca="1" si="45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4"/>
        <v>2001</v>
      </c>
      <c r="K1419" s="13">
        <f t="shared" ca="1" si="45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4"/>
        <v>2000</v>
      </c>
      <c r="K1420" s="13">
        <f t="shared" ca="1" si="45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4"/>
        <v>2001</v>
      </c>
      <c r="K1421" s="13">
        <f t="shared" ca="1" si="45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4"/>
        <v>2001</v>
      </c>
      <c r="K1422" s="13">
        <f t="shared" ca="1" si="45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4"/>
        <v>2001</v>
      </c>
      <c r="K1423" s="13">
        <f t="shared" ca="1" si="45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4"/>
        <v>2000</v>
      </c>
      <c r="K1424" s="13">
        <f t="shared" ca="1" si="45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4"/>
        <v>1999</v>
      </c>
      <c r="K1425" s="13">
        <f t="shared" ca="1" si="45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4"/>
        <v>2000</v>
      </c>
      <c r="K1426" s="13">
        <f t="shared" ca="1" si="45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4"/>
        <v>2001</v>
      </c>
      <c r="K1427" s="13">
        <f t="shared" ca="1" si="45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4"/>
        <v>2001</v>
      </c>
      <c r="K1428" s="13">
        <f t="shared" ca="1" si="45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4"/>
        <v>2001</v>
      </c>
      <c r="K1429" s="13">
        <f t="shared" ca="1" si="45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4"/>
        <v>2001</v>
      </c>
      <c r="K1430" s="13">
        <f t="shared" ca="1" si="45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4"/>
        <v>2001</v>
      </c>
      <c r="K1431" s="13">
        <f t="shared" ca="1" si="45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4"/>
        <v>2001</v>
      </c>
      <c r="K1432" s="13">
        <f t="shared" ca="1" si="45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4"/>
        <v>2000</v>
      </c>
      <c r="K1433" s="13">
        <f t="shared" ca="1" si="45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4"/>
        <v>2000</v>
      </c>
      <c r="K1434" s="13">
        <f t="shared" ca="1" si="45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4"/>
        <v>2001</v>
      </c>
      <c r="K1435" s="13">
        <f t="shared" ca="1" si="45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4"/>
        <v>2001</v>
      </c>
      <c r="K1436" s="13">
        <f t="shared" ca="1" si="45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4"/>
        <v>2001</v>
      </c>
      <c r="K1437" s="13">
        <f t="shared" ca="1" si="45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4"/>
        <v>2001</v>
      </c>
      <c r="K1438" s="13">
        <f t="shared" ca="1" si="45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4"/>
        <v>2001</v>
      </c>
      <c r="K1439" s="13">
        <f t="shared" ca="1" si="45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4"/>
        <v>2000</v>
      </c>
      <c r="K1440" s="13">
        <f t="shared" ca="1" si="45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4"/>
        <v>2001</v>
      </c>
      <c r="K1441" s="13">
        <f t="shared" ca="1" si="45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4"/>
        <v>2001</v>
      </c>
      <c r="K1442" s="13">
        <f t="shared" ca="1" si="45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4"/>
        <v>2001</v>
      </c>
      <c r="K1443" s="13">
        <f t="shared" ca="1" si="45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4"/>
        <v>2001</v>
      </c>
      <c r="K1444" s="13">
        <f t="shared" ca="1" si="45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4"/>
        <v>2001</v>
      </c>
      <c r="K1445" s="13">
        <f t="shared" ca="1" si="45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4"/>
        <v>2001</v>
      </c>
      <c r="K1446" s="13">
        <f t="shared" ca="1" si="45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4"/>
        <v>2001</v>
      </c>
      <c r="K1447" s="13">
        <f t="shared" ca="1" si="45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4"/>
        <v>2001</v>
      </c>
      <c r="K1448" s="13">
        <f t="shared" ca="1" si="45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4"/>
        <v>2001</v>
      </c>
      <c r="K1449" s="13">
        <f t="shared" ca="1" si="45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4"/>
        <v>2001</v>
      </c>
      <c r="K1450" s="13">
        <f t="shared" ca="1" si="45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4"/>
        <v>2001</v>
      </c>
      <c r="K1451" s="13">
        <f t="shared" ca="1" si="45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4"/>
        <v>2001</v>
      </c>
      <c r="K1452" s="13">
        <f t="shared" ca="1" si="45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4"/>
        <v>2001</v>
      </c>
      <c r="K1453" s="13">
        <f t="shared" ca="1" si="45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4"/>
        <v>2000</v>
      </c>
      <c r="K1454" s="13">
        <f t="shared" ca="1" si="45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4"/>
        <v>2001</v>
      </c>
      <c r="K1455" s="13">
        <f t="shared" ca="1" si="45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4"/>
        <v>2000</v>
      </c>
      <c r="K1456" s="13">
        <f t="shared" ca="1" si="45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4"/>
        <v>2001</v>
      </c>
      <c r="K1457" s="13">
        <f t="shared" ca="1" si="45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4"/>
        <v>2001</v>
      </c>
      <c r="K1458" s="13">
        <f t="shared" ca="1" si="45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4"/>
        <v>2001</v>
      </c>
      <c r="K1459" s="13">
        <f t="shared" ca="1" si="45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4"/>
        <v>2001</v>
      </c>
      <c r="K1460" s="13">
        <f t="shared" ca="1" si="45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4"/>
        <v>2001</v>
      </c>
      <c r="K1461" s="13">
        <f t="shared" ca="1" si="45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4"/>
        <v>2001</v>
      </c>
      <c r="K1462" s="13">
        <f t="shared" ca="1" si="45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4"/>
        <v>2001</v>
      </c>
      <c r="K1463" s="13">
        <f t="shared" ca="1" si="45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4"/>
        <v>2001</v>
      </c>
      <c r="K1464" s="13">
        <f t="shared" ca="1" si="45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4"/>
        <v>2001</v>
      </c>
      <c r="K1465" s="13">
        <f t="shared" ca="1" si="45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4"/>
        <v>2001</v>
      </c>
      <c r="K1466" s="13">
        <f t="shared" ca="1" si="45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ref="J1467:J1530" si="46">YEAR(I1467)</f>
        <v>1999</v>
      </c>
      <c r="K1467" s="13">
        <f t="shared" ca="1" si="45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6"/>
        <v>2000</v>
      </c>
      <c r="K1468" s="13">
        <f t="shared" ca="1" si="45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6"/>
        <v>2001</v>
      </c>
      <c r="K1469" s="13">
        <f t="shared" ca="1" si="45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6"/>
        <v>2001</v>
      </c>
      <c r="K1470" s="13">
        <f t="shared" ca="1" si="45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6"/>
        <v>2001</v>
      </c>
      <c r="K1471" s="13">
        <f t="shared" ca="1" si="45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6"/>
        <v>2000</v>
      </c>
      <c r="K1472" s="13">
        <f t="shared" ca="1" si="45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6"/>
        <v>2001</v>
      </c>
      <c r="K1473" s="13">
        <f t="shared" ca="1" si="45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6"/>
        <v>2001</v>
      </c>
      <c r="K1474" s="13">
        <f t="shared" ca="1" si="45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6"/>
        <v>2001</v>
      </c>
      <c r="K1475" s="13">
        <f t="shared" ca="1" si="45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si="46"/>
        <v>2001</v>
      </c>
      <c r="K1476" s="13">
        <f t="shared" ref="K1476:K1539" ca="1" si="47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46"/>
        <v>2001</v>
      </c>
      <c r="K1477" s="13">
        <f t="shared" ca="1" si="47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46"/>
        <v>2001</v>
      </c>
      <c r="K1478" s="13">
        <f t="shared" ca="1" si="47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46"/>
        <v>1999</v>
      </c>
      <c r="K1479" s="13">
        <f t="shared" ca="1" si="47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46"/>
        <v>2001</v>
      </c>
      <c r="K1480" s="13">
        <f t="shared" ca="1" si="47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46"/>
        <v>2001</v>
      </c>
      <c r="K1481" s="13">
        <f t="shared" ca="1" si="47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46"/>
        <v>2000</v>
      </c>
      <c r="K1482" s="13">
        <f t="shared" ca="1" si="47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46"/>
        <v>2000</v>
      </c>
      <c r="K1483" s="13">
        <f t="shared" ca="1" si="47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46"/>
        <v>2000</v>
      </c>
      <c r="K1484" s="13">
        <f t="shared" ca="1" si="47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46"/>
        <v>2001</v>
      </c>
      <c r="K1485" s="13">
        <f t="shared" ca="1" si="47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46"/>
        <v>1999</v>
      </c>
      <c r="K1486" s="13">
        <f t="shared" ca="1" si="47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46"/>
        <v>2000</v>
      </c>
      <c r="K1487" s="13">
        <f t="shared" ca="1" si="47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46"/>
        <v>2001</v>
      </c>
      <c r="K1488" s="13">
        <f t="shared" ca="1" si="47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46"/>
        <v>2001</v>
      </c>
      <c r="K1489" s="13">
        <f t="shared" ca="1" si="47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46"/>
        <v>2001</v>
      </c>
      <c r="K1490" s="13">
        <f t="shared" ca="1" si="47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46"/>
        <v>2000</v>
      </c>
      <c r="K1491" s="13">
        <f t="shared" ca="1" si="47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46"/>
        <v>2001</v>
      </c>
      <c r="K1492" s="13">
        <f t="shared" ca="1" si="47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46"/>
        <v>2001</v>
      </c>
      <c r="K1493" s="13">
        <f t="shared" ca="1" si="47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46"/>
        <v>2001</v>
      </c>
      <c r="K1494" s="13">
        <f t="shared" ca="1" si="47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46"/>
        <v>2001</v>
      </c>
      <c r="K1495" s="13">
        <f t="shared" ca="1" si="47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46"/>
        <v>2001</v>
      </c>
      <c r="K1496" s="13">
        <f t="shared" ca="1" si="47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46"/>
        <v>2000</v>
      </c>
      <c r="K1497" s="13">
        <f t="shared" ca="1" si="47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46"/>
        <v>1999</v>
      </c>
      <c r="K1498" s="13">
        <f t="shared" ca="1" si="47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46"/>
        <v>1998</v>
      </c>
      <c r="K1499" s="13">
        <f t="shared" ca="1" si="47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46"/>
        <v>2000</v>
      </c>
      <c r="K1500" s="13">
        <f t="shared" ca="1" si="47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46"/>
        <v>1999</v>
      </c>
      <c r="K1501" s="13">
        <f t="shared" ca="1" si="47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46"/>
        <v>1999</v>
      </c>
      <c r="K1502" s="13">
        <f t="shared" ca="1" si="47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46"/>
        <v>2000</v>
      </c>
      <c r="K1503" s="13">
        <f t="shared" ca="1" si="47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46"/>
        <v>2000</v>
      </c>
      <c r="K1504" s="13">
        <f t="shared" ca="1" si="47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46"/>
        <v>2000</v>
      </c>
      <c r="K1505" s="13">
        <f t="shared" ca="1" si="47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46"/>
        <v>2000</v>
      </c>
      <c r="K1506" s="13">
        <f t="shared" ca="1" si="47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46"/>
        <v>2000</v>
      </c>
      <c r="K1507" s="13">
        <f t="shared" ca="1" si="47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46"/>
        <v>2000</v>
      </c>
      <c r="K1508" s="13">
        <f t="shared" ca="1" si="47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46"/>
        <v>2000</v>
      </c>
      <c r="K1509" s="13">
        <f t="shared" ca="1" si="47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46"/>
        <v>2000</v>
      </c>
      <c r="K1510" s="13">
        <f t="shared" ca="1" si="47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46"/>
        <v>2000</v>
      </c>
      <c r="K1511" s="13">
        <f t="shared" ca="1" si="47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46"/>
        <v>2000</v>
      </c>
      <c r="K1512" s="13">
        <f t="shared" ca="1" si="47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46"/>
        <v>2000</v>
      </c>
      <c r="K1513" s="13">
        <f t="shared" ca="1" si="47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46"/>
        <v>2000</v>
      </c>
      <c r="K1514" s="13">
        <f t="shared" ca="1" si="47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46"/>
        <v>2000</v>
      </c>
      <c r="K1515" s="13">
        <f t="shared" ca="1" si="47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46"/>
        <v>2000</v>
      </c>
      <c r="K1516" s="13">
        <f t="shared" ca="1" si="47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46"/>
        <v>2000</v>
      </c>
      <c r="K1517" s="13">
        <f t="shared" ca="1" si="47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46"/>
        <v>2000</v>
      </c>
      <c r="K1518" s="13">
        <f t="shared" ca="1" si="47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46"/>
        <v>2000</v>
      </c>
      <c r="K1519" s="13">
        <f t="shared" ca="1" si="47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46"/>
        <v>1999</v>
      </c>
      <c r="K1520" s="13">
        <f t="shared" ca="1" si="47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46"/>
        <v>1999</v>
      </c>
      <c r="K1521" s="13">
        <f t="shared" ca="1" si="47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46"/>
        <v>2000</v>
      </c>
      <c r="K1522" s="13">
        <f t="shared" ca="1" si="47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46"/>
        <v>1999</v>
      </c>
      <c r="K1523" s="13">
        <f t="shared" ca="1" si="47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46"/>
        <v>2000</v>
      </c>
      <c r="K1524" s="13">
        <f t="shared" ca="1" si="47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46"/>
        <v>2000</v>
      </c>
      <c r="K1525" s="13">
        <f t="shared" ca="1" si="47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46"/>
        <v>2000</v>
      </c>
      <c r="K1526" s="13">
        <f t="shared" ca="1" si="47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46"/>
        <v>2000</v>
      </c>
      <c r="K1527" s="13">
        <f t="shared" ca="1" si="47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46"/>
        <v>2000</v>
      </c>
      <c r="K1528" s="13">
        <f t="shared" ca="1" si="47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46"/>
        <v>1999</v>
      </c>
      <c r="K1529" s="13">
        <f t="shared" ca="1" si="47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46"/>
        <v>2000</v>
      </c>
      <c r="K1530" s="13">
        <f t="shared" ca="1" si="47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ref="J1531:J1594" si="48">YEAR(I1531)</f>
        <v>2000</v>
      </c>
      <c r="K1531" s="13">
        <f t="shared" ca="1" si="47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48"/>
        <v>1999</v>
      </c>
      <c r="K1532" s="13">
        <f t="shared" ca="1" si="47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48"/>
        <v>2000</v>
      </c>
      <c r="K1533" s="13">
        <f t="shared" ca="1" si="47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48"/>
        <v>2000</v>
      </c>
      <c r="K1534" s="13">
        <f t="shared" ca="1" si="47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48"/>
        <v>2000</v>
      </c>
      <c r="K1535" s="13">
        <f t="shared" ca="1" si="47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48"/>
        <v>2000</v>
      </c>
      <c r="K1536" s="13">
        <f t="shared" ca="1" si="47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48"/>
        <v>2000</v>
      </c>
      <c r="K1537" s="13">
        <f t="shared" ca="1" si="47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48"/>
        <v>2000</v>
      </c>
      <c r="K1538" s="13">
        <f t="shared" ca="1" si="47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48"/>
        <v>2000</v>
      </c>
      <c r="K1539" s="13">
        <f t="shared" ca="1" si="47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si="48"/>
        <v>2000</v>
      </c>
      <c r="K1540" s="13">
        <f t="shared" ref="K1540:K1603" ca="1" si="49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48"/>
        <v>2000</v>
      </c>
      <c r="K1541" s="13">
        <f t="shared" ca="1" si="49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48"/>
        <v>2000</v>
      </c>
      <c r="K1542" s="13">
        <f t="shared" ca="1" si="49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48"/>
        <v>2000</v>
      </c>
      <c r="K1543" s="13">
        <f t="shared" ca="1" si="49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48"/>
        <v>2000</v>
      </c>
      <c r="K1544" s="13">
        <f t="shared" ca="1" si="49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48"/>
        <v>2000</v>
      </c>
      <c r="K1545" s="13">
        <f t="shared" ca="1" si="49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48"/>
        <v>2000</v>
      </c>
      <c r="K1546" s="13">
        <f t="shared" ca="1" si="49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48"/>
        <v>2000</v>
      </c>
      <c r="K1547" s="13">
        <f t="shared" ca="1" si="49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48"/>
        <v>2000</v>
      </c>
      <c r="K1548" s="13">
        <f t="shared" ca="1" si="49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48"/>
        <v>2000</v>
      </c>
      <c r="K1549" s="13">
        <f t="shared" ca="1" si="49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48"/>
        <v>2000</v>
      </c>
      <c r="K1550" s="13">
        <f t="shared" ca="1" si="49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48"/>
        <v>2000</v>
      </c>
      <c r="K1551" s="13">
        <f t="shared" ca="1" si="49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48"/>
        <v>2000</v>
      </c>
      <c r="K1552" s="13">
        <f t="shared" ca="1" si="49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48"/>
        <v>2000</v>
      </c>
      <c r="K1553" s="13">
        <f t="shared" ca="1" si="49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48"/>
        <v>2000</v>
      </c>
      <c r="K1554" s="13">
        <f t="shared" ca="1" si="49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48"/>
        <v>2000</v>
      </c>
      <c r="K1555" s="13">
        <f t="shared" ca="1" si="49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48"/>
        <v>2000</v>
      </c>
      <c r="K1556" s="13">
        <f t="shared" ca="1" si="49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48"/>
        <v>2000</v>
      </c>
      <c r="K1557" s="13">
        <f t="shared" ca="1" si="49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48"/>
        <v>2000</v>
      </c>
      <c r="K1558" s="13">
        <f t="shared" ca="1" si="49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48"/>
        <v>2000</v>
      </c>
      <c r="K1559" s="13">
        <f t="shared" ca="1" si="49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48"/>
        <v>2000</v>
      </c>
      <c r="K1560" s="13">
        <f t="shared" ca="1" si="49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48"/>
        <v>2000</v>
      </c>
      <c r="K1561" s="13">
        <f t="shared" ca="1" si="49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48"/>
        <v>2000</v>
      </c>
      <c r="K1562" s="13">
        <f t="shared" ca="1" si="49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48"/>
        <v>1999</v>
      </c>
      <c r="K1563" s="13">
        <f t="shared" ca="1" si="49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48"/>
        <v>2000</v>
      </c>
      <c r="K1564" s="13">
        <f t="shared" ca="1" si="49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48"/>
        <v>2000</v>
      </c>
      <c r="K1565" s="13">
        <f t="shared" ca="1" si="49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48"/>
        <v>2000</v>
      </c>
      <c r="K1566" s="13">
        <f t="shared" ca="1" si="49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48"/>
        <v>2000</v>
      </c>
      <c r="K1567" s="13">
        <f t="shared" ca="1" si="49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48"/>
        <v>2001</v>
      </c>
      <c r="K1568" s="13">
        <f t="shared" ca="1" si="49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48"/>
        <v>1999</v>
      </c>
      <c r="K1569" s="13">
        <f t="shared" ca="1" si="49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48"/>
        <v>2000</v>
      </c>
      <c r="K1570" s="13">
        <f t="shared" ca="1" si="49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48"/>
        <v>2000</v>
      </c>
      <c r="K1571" s="13">
        <f t="shared" ca="1" si="49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48"/>
        <v>2000</v>
      </c>
      <c r="K1572" s="13">
        <f t="shared" ca="1" si="49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48"/>
        <v>2000</v>
      </c>
      <c r="K1573" s="13">
        <f t="shared" ca="1" si="49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48"/>
        <v>2000</v>
      </c>
      <c r="K1574" s="13">
        <f t="shared" ca="1" si="49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48"/>
        <v>2000</v>
      </c>
      <c r="K1575" s="13">
        <f t="shared" ca="1" si="49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48"/>
        <v>2000</v>
      </c>
      <c r="K1576" s="13">
        <f t="shared" ca="1" si="49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48"/>
        <v>2000</v>
      </c>
      <c r="K1577" s="13">
        <f t="shared" ca="1" si="49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48"/>
        <v>2000</v>
      </c>
      <c r="K1578" s="13">
        <f t="shared" ca="1" si="49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48"/>
        <v>1999</v>
      </c>
      <c r="K1579" s="13">
        <f t="shared" ca="1" si="49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48"/>
        <v>2000</v>
      </c>
      <c r="K1580" s="13">
        <f t="shared" ca="1" si="49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48"/>
        <v>2000</v>
      </c>
      <c r="K1581" s="13">
        <f t="shared" ca="1" si="49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48"/>
        <v>2000</v>
      </c>
      <c r="K1582" s="13">
        <f t="shared" ca="1" si="49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48"/>
        <v>2000</v>
      </c>
      <c r="K1583" s="13">
        <f t="shared" ca="1" si="49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48"/>
        <v>2000</v>
      </c>
      <c r="K1584" s="13">
        <f t="shared" ca="1" si="49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48"/>
        <v>2000</v>
      </c>
      <c r="K1585" s="13">
        <f t="shared" ca="1" si="49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48"/>
        <v>2000</v>
      </c>
      <c r="K1586" s="13">
        <f t="shared" ca="1" si="49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48"/>
        <v>2000</v>
      </c>
      <c r="K1587" s="13">
        <f t="shared" ca="1" si="49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48"/>
        <v>2000</v>
      </c>
      <c r="K1588" s="13">
        <f t="shared" ca="1" si="49"/>
        <v>17</v>
      </c>
      <c r="L1588">
        <v>2000</v>
      </c>
      <c r="N1588" s="20"/>
    </row>
    <row r="1589" spans="1:14" ht="22.5" customHeight="1" x14ac:dyDescent="0.25">
      <c r="A1589" s="17" t="s">
        <v>3001</v>
      </c>
      <c r="B1589" s="17">
        <v>2</v>
      </c>
      <c r="C1589" s="10">
        <v>12</v>
      </c>
      <c r="D1589" s="10" t="s">
        <v>1679</v>
      </c>
      <c r="E1589" s="11" t="s">
        <v>1686</v>
      </c>
      <c r="F1589" s="12" t="s">
        <v>1621</v>
      </c>
      <c r="G1589" s="15" t="s">
        <v>2996</v>
      </c>
      <c r="H1589" s="10" t="s">
        <v>8</v>
      </c>
      <c r="I1589" s="12" t="s">
        <v>2954</v>
      </c>
      <c r="J1589" s="9">
        <f t="shared" si="48"/>
        <v>1999</v>
      </c>
      <c r="K1589" s="13">
        <f t="shared" ca="1" si="49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48"/>
        <v>2000</v>
      </c>
      <c r="K1590" s="13">
        <f t="shared" ca="1" si="49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48"/>
        <v>2000</v>
      </c>
      <c r="K1591" s="13">
        <f t="shared" ca="1" si="49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48"/>
        <v>2000</v>
      </c>
      <c r="K1592" s="13">
        <f t="shared" ca="1" si="49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48"/>
        <v>1999</v>
      </c>
      <c r="K1593" s="13">
        <f t="shared" ca="1" si="49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48"/>
        <v>1999</v>
      </c>
      <c r="K1594" s="13">
        <f t="shared" ca="1" si="49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ref="J1595:J1617" si="50">YEAR(I1595)</f>
        <v>2000</v>
      </c>
      <c r="K1595" s="13">
        <f t="shared" ca="1" si="49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0"/>
        <v>2000</v>
      </c>
      <c r="K1596" s="13">
        <f t="shared" ca="1" si="49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0"/>
        <v>2000</v>
      </c>
      <c r="K1597" s="13">
        <f t="shared" ca="1" si="49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0"/>
        <v>2000</v>
      </c>
      <c r="K1598" s="13">
        <f t="shared" ca="1" si="49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0"/>
        <v>2000</v>
      </c>
      <c r="K1599" s="13">
        <f t="shared" ca="1" si="49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0"/>
        <v>1999</v>
      </c>
      <c r="K1600" s="13">
        <f t="shared" ca="1" si="49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0"/>
        <v>2000</v>
      </c>
      <c r="K1601" s="13">
        <f t="shared" ca="1" si="49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0"/>
        <v>1999</v>
      </c>
      <c r="K1602" s="13">
        <f t="shared" ca="1" si="49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0"/>
        <v>2000</v>
      </c>
      <c r="K1603" s="13">
        <f t="shared" ca="1" si="49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si="50"/>
        <v>2000</v>
      </c>
      <c r="K1604" s="13">
        <f t="shared" ref="K1604:K1658" ca="1" si="51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0"/>
        <v>2000</v>
      </c>
      <c r="K1605" s="13">
        <f t="shared" ca="1" si="51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0"/>
        <v>2000</v>
      </c>
      <c r="K1606" s="13">
        <f t="shared" ca="1" si="51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0"/>
        <v>2000</v>
      </c>
      <c r="K1607" s="13">
        <f t="shared" ca="1" si="51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0"/>
        <v>2000</v>
      </c>
      <c r="K1608" s="13">
        <f t="shared" ca="1" si="51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0"/>
        <v>2000</v>
      </c>
      <c r="K1609" s="13">
        <f t="shared" ca="1" si="51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0"/>
        <v>2000</v>
      </c>
      <c r="K1610" s="13">
        <f t="shared" ca="1" si="51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0"/>
        <v>1999</v>
      </c>
      <c r="K1611" s="13">
        <f t="shared" ca="1" si="51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0"/>
        <v>2000</v>
      </c>
      <c r="K1612" s="13">
        <f t="shared" ca="1" si="51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0"/>
        <v>1999</v>
      </c>
      <c r="K1613" s="13">
        <f t="shared" ca="1" si="51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0"/>
        <v>2000</v>
      </c>
      <c r="K1614" s="13">
        <f t="shared" ca="1" si="51"/>
        <v>17</v>
      </c>
      <c r="L1614">
        <v>2000</v>
      </c>
      <c r="N1614" s="20"/>
    </row>
    <row r="1615" spans="1:14" ht="22.5" customHeight="1" x14ac:dyDescent="0.25">
      <c r="A1615" s="17" t="s">
        <v>3001</v>
      </c>
      <c r="B1615" s="17">
        <v>3</v>
      </c>
      <c r="C1615" s="10">
        <v>12</v>
      </c>
      <c r="D1615" s="10" t="s">
        <v>1679</v>
      </c>
      <c r="E1615" s="11" t="s">
        <v>1688</v>
      </c>
      <c r="F1615" s="12" t="s">
        <v>1623</v>
      </c>
      <c r="G1615" s="15" t="s">
        <v>2996</v>
      </c>
      <c r="H1615" s="10" t="s">
        <v>8</v>
      </c>
      <c r="I1615" s="12" t="s">
        <v>2956</v>
      </c>
      <c r="J1615" s="9">
        <f t="shared" si="50"/>
        <v>1999</v>
      </c>
      <c r="K1615" s="13">
        <f t="shared" ca="1" si="51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0"/>
        <v>2000</v>
      </c>
      <c r="K1616" s="13">
        <f t="shared" ca="1" si="51"/>
        <v>17</v>
      </c>
      <c r="L1616">
        <v>2000</v>
      </c>
      <c r="N1616" s="20"/>
    </row>
    <row r="1617" spans="1:14" ht="22.5" customHeight="1" x14ac:dyDescent="0.25">
      <c r="A1617" s="24" t="s">
        <v>3001</v>
      </c>
      <c r="B1617" s="24">
        <v>4</v>
      </c>
      <c r="C1617" s="25">
        <v>11</v>
      </c>
      <c r="D1617" s="25" t="s">
        <v>1674</v>
      </c>
      <c r="E1617" s="26" t="s">
        <v>1700</v>
      </c>
      <c r="F1617" s="27" t="s">
        <v>1409</v>
      </c>
      <c r="G1617" s="28" t="s">
        <v>2996</v>
      </c>
      <c r="H1617" s="25" t="s">
        <v>8</v>
      </c>
      <c r="I1617" s="12" t="s">
        <v>2780</v>
      </c>
      <c r="J1617" s="29">
        <f t="shared" si="50"/>
        <v>1999</v>
      </c>
      <c r="K1617" s="13">
        <f t="shared" ca="1" si="51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ref="J1618:J1658" si="52">YEAR(I1618)</f>
        <v>1997</v>
      </c>
      <c r="K1618" s="13">
        <f t="shared" ca="1" si="51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2"/>
        <v>2000</v>
      </c>
      <c r="K1619" s="13">
        <f t="shared" ca="1" si="51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2"/>
        <v>2000</v>
      </c>
      <c r="K1620" s="13">
        <f t="shared" ca="1" si="51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2"/>
        <v>2000</v>
      </c>
      <c r="K1621" s="13">
        <f t="shared" ca="1" si="51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2"/>
        <v>2000</v>
      </c>
      <c r="K1622" s="13">
        <f t="shared" ca="1" si="51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2"/>
        <v>2000</v>
      </c>
      <c r="K1623" s="13">
        <f t="shared" ca="1" si="51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2"/>
        <v>1999</v>
      </c>
      <c r="K1624" s="13">
        <f t="shared" ca="1" si="51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2"/>
        <v>2000</v>
      </c>
      <c r="K1625" s="13">
        <f t="shared" ca="1" si="51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2"/>
        <v>2000</v>
      </c>
      <c r="K1626" s="13">
        <f t="shared" ca="1" si="51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2"/>
        <v>2000</v>
      </c>
      <c r="K1627" s="13">
        <f t="shared" ca="1" si="51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2"/>
        <v>1999</v>
      </c>
      <c r="K1628" s="13">
        <f t="shared" ca="1" si="51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2"/>
        <v>1999</v>
      </c>
      <c r="K1629" s="13">
        <f t="shared" ca="1" si="51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2"/>
        <v>2000</v>
      </c>
      <c r="K1630" s="13">
        <f t="shared" ca="1" si="51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2"/>
        <v>1999</v>
      </c>
      <c r="K1631" s="13">
        <f t="shared" ca="1" si="51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2"/>
        <v>1999</v>
      </c>
      <c r="K1632" s="13">
        <f t="shared" ca="1" si="51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2"/>
        <v>1999</v>
      </c>
      <c r="K1633" s="13">
        <f t="shared" ca="1" si="51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2"/>
        <v>2000</v>
      </c>
      <c r="K1634" s="13">
        <f t="shared" ca="1" si="51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2"/>
        <v>1999</v>
      </c>
      <c r="K1635" s="13">
        <f t="shared" ca="1" si="51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2"/>
        <v>2000</v>
      </c>
      <c r="K1636" s="13">
        <f t="shared" ca="1" si="51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2"/>
        <v>2000</v>
      </c>
      <c r="K1637" s="13">
        <f t="shared" ca="1" si="51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2"/>
        <v>1998</v>
      </c>
      <c r="K1638" s="13">
        <f t="shared" ca="1" si="51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2"/>
        <v>2000</v>
      </c>
      <c r="K1639" s="13">
        <f t="shared" ca="1" si="51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2"/>
        <v>1999</v>
      </c>
      <c r="K1640" s="13">
        <f t="shared" ca="1" si="51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2"/>
        <v>2000</v>
      </c>
      <c r="K1641" s="13">
        <f t="shared" ca="1" si="51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2"/>
        <v>2000</v>
      </c>
      <c r="K1642" s="13">
        <f t="shared" ca="1" si="51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2"/>
        <v>2000</v>
      </c>
      <c r="K1643" s="13">
        <f t="shared" ca="1" si="51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2"/>
        <v>2000</v>
      </c>
      <c r="K1644" s="13">
        <f t="shared" ca="1" si="51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2"/>
        <v>1999</v>
      </c>
      <c r="K1645" s="13">
        <f t="shared" ca="1" si="51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2"/>
        <v>2000</v>
      </c>
      <c r="K1646" s="13">
        <f t="shared" ca="1" si="51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2"/>
        <v>1999</v>
      </c>
      <c r="K1647" s="13">
        <f t="shared" ca="1" si="51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2"/>
        <v>2000</v>
      </c>
      <c r="K1648" s="13">
        <f t="shared" ca="1" si="51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2"/>
        <v>1998</v>
      </c>
      <c r="K1649" s="13">
        <f t="shared" ca="1" si="51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2"/>
        <v>2000</v>
      </c>
      <c r="K1650" s="13">
        <f t="shared" ca="1" si="51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2"/>
        <v>2000</v>
      </c>
      <c r="K1651" s="13">
        <f t="shared" ca="1" si="51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2"/>
        <v>2000</v>
      </c>
      <c r="K1652" s="13">
        <f t="shared" ca="1" si="51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2"/>
        <v>2000</v>
      </c>
      <c r="K1653" s="13">
        <f t="shared" ca="1" si="51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2"/>
        <v>2000</v>
      </c>
      <c r="K1654" s="13">
        <f t="shared" ca="1" si="51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2"/>
        <v>1998</v>
      </c>
      <c r="K1655" s="13">
        <f t="shared" ca="1" si="51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2"/>
        <v>2000</v>
      </c>
      <c r="K1656" s="13">
        <f t="shared" ca="1" si="51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2"/>
        <v>2000</v>
      </c>
      <c r="K1657" s="13">
        <f t="shared" ca="1" si="51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2"/>
        <v>1999</v>
      </c>
      <c r="K1658" s="13">
        <f t="shared" ca="1" si="51"/>
        <v>18</v>
      </c>
      <c r="L1658">
        <v>1999</v>
      </c>
      <c r="N1658" s="20"/>
    </row>
    <row r="1659" spans="1:14" hidden="1" x14ac:dyDescent="0.25">
      <c r="A1659" s="8">
        <f>ROWS(A1617)</f>
        <v>1</v>
      </c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9" xr:uid="{00000000-0009-0000-0000-00000A000000}">
    <filterColumn colId="0">
      <customFilters>
        <customFilter operator="notEqual" val=" "/>
      </customFilters>
    </filterColumn>
    <filterColumn colId="6">
      <filters>
        <filter val="JUN"/>
      </filters>
    </filterColumn>
    <filterColumn colId="7">
      <filters>
        <filter val="M"/>
      </filters>
    </filterColumn>
    <sortState ref="A1403:J1617">
      <sortCondition ref="B3:B1659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9" tint="-0.249977111117893"/>
    <pageSetUpPr fitToPage="1"/>
  </sheetPr>
  <dimension ref="A1:Q2162"/>
  <sheetViews>
    <sheetView workbookViewId="0">
      <selection activeCell="F49" sqref="F49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3004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customHeight="1" x14ac:dyDescent="0.25">
      <c r="A4" s="17" t="s">
        <v>3001</v>
      </c>
      <c r="B4" s="17">
        <v>1</v>
      </c>
      <c r="C4" s="10">
        <v>4</v>
      </c>
      <c r="D4" s="10" t="s">
        <v>1665</v>
      </c>
      <c r="E4" s="11" t="s">
        <v>1694</v>
      </c>
      <c r="F4" s="12" t="s">
        <v>23</v>
      </c>
      <c r="G4" s="17" t="s">
        <v>3000</v>
      </c>
      <c r="H4" s="10" t="s">
        <v>8</v>
      </c>
      <c r="I4" s="12" t="s">
        <v>1726</v>
      </c>
      <c r="J4" s="9">
        <f t="shared" ref="J4:J35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customHeight="1" x14ac:dyDescent="0.25">
      <c r="A5" s="17" t="s">
        <v>3001</v>
      </c>
      <c r="B5" s="17">
        <v>2</v>
      </c>
      <c r="C5" s="10">
        <v>4</v>
      </c>
      <c r="D5" s="10" t="s">
        <v>1668</v>
      </c>
      <c r="E5" s="11" t="s">
        <v>1693</v>
      </c>
      <c r="F5" s="12" t="s">
        <v>97</v>
      </c>
      <c r="G5" s="17" t="s">
        <v>3000</v>
      </c>
      <c r="H5" s="10" t="s">
        <v>8</v>
      </c>
      <c r="I5" s="12" t="s">
        <v>1791</v>
      </c>
      <c r="J5" s="9">
        <f t="shared" si="0"/>
        <v>2008</v>
      </c>
      <c r="K5" s="13">
        <f t="shared" ca="1" si="1"/>
        <v>9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customHeight="1" x14ac:dyDescent="0.25">
      <c r="A11" s="17" t="s">
        <v>3002</v>
      </c>
      <c r="B11" s="17">
        <v>3</v>
      </c>
      <c r="C11" s="10">
        <v>4</v>
      </c>
      <c r="D11" s="10" t="s">
        <v>1666</v>
      </c>
      <c r="E11" s="11" t="s">
        <v>1681</v>
      </c>
      <c r="F11" s="12" t="s">
        <v>36</v>
      </c>
      <c r="G11" s="17" t="s">
        <v>3000</v>
      </c>
      <c r="H11" s="10" t="s">
        <v>8</v>
      </c>
      <c r="I11" s="12" t="s">
        <v>1738</v>
      </c>
      <c r="J11" s="9">
        <f t="shared" si="0"/>
        <v>2008</v>
      </c>
      <c r="K11" s="13">
        <f t="shared" ca="1" si="1"/>
        <v>9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customHeight="1" x14ac:dyDescent="0.25">
      <c r="A15" s="17" t="s">
        <v>3001</v>
      </c>
      <c r="B15" s="17">
        <v>4</v>
      </c>
      <c r="C15" s="10">
        <v>4</v>
      </c>
      <c r="D15" s="10" t="s">
        <v>1666</v>
      </c>
      <c r="E15" s="11" t="s">
        <v>1706</v>
      </c>
      <c r="F15" s="12" t="s">
        <v>61</v>
      </c>
      <c r="G15" s="17" t="s">
        <v>3000</v>
      </c>
      <c r="H15" s="10" t="s">
        <v>8</v>
      </c>
      <c r="I15" s="12" t="s">
        <v>1759</v>
      </c>
      <c r="J15" s="9">
        <f t="shared" si="0"/>
        <v>2007</v>
      </c>
      <c r="K15" s="13">
        <f t="shared" ca="1" si="1"/>
        <v>10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customHeight="1" x14ac:dyDescent="0.25">
      <c r="A17" s="17" t="s">
        <v>3001</v>
      </c>
      <c r="B17" s="17">
        <v>5</v>
      </c>
      <c r="C17" s="10">
        <v>4</v>
      </c>
      <c r="D17" s="10" t="s">
        <v>9</v>
      </c>
      <c r="E17" s="11" t="s">
        <v>1688</v>
      </c>
      <c r="F17" s="12" t="s">
        <v>143</v>
      </c>
      <c r="G17" s="17" t="s">
        <v>3000</v>
      </c>
      <c r="H17" s="10" t="s">
        <v>8</v>
      </c>
      <c r="I17" s="12" t="s">
        <v>1830</v>
      </c>
      <c r="J17" s="9">
        <f t="shared" si="0"/>
        <v>2007</v>
      </c>
      <c r="K17" s="13">
        <f t="shared" ca="1" si="1"/>
        <v>10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customHeight="1" x14ac:dyDescent="0.25">
      <c r="A21" s="17" t="s">
        <v>3001</v>
      </c>
      <c r="B21" s="17">
        <v>6</v>
      </c>
      <c r="C21" s="10">
        <v>4</v>
      </c>
      <c r="D21" s="10" t="s">
        <v>1669</v>
      </c>
      <c r="E21" s="11" t="s">
        <v>1704</v>
      </c>
      <c r="F21" s="12" t="s">
        <v>133</v>
      </c>
      <c r="G21" s="17" t="s">
        <v>3000</v>
      </c>
      <c r="H21" s="10" t="s">
        <v>8</v>
      </c>
      <c r="I21" s="12" t="s">
        <v>1822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customHeight="1" x14ac:dyDescent="0.25">
      <c r="A22" s="17" t="s">
        <v>3001</v>
      </c>
      <c r="B22" s="17">
        <v>7</v>
      </c>
      <c r="C22" s="10">
        <v>4</v>
      </c>
      <c r="D22" s="10" t="s">
        <v>9</v>
      </c>
      <c r="E22" s="11" t="s">
        <v>1700</v>
      </c>
      <c r="F22" s="12" t="s">
        <v>155</v>
      </c>
      <c r="G22" s="17" t="s">
        <v>3000</v>
      </c>
      <c r="H22" s="10" t="s">
        <v>8</v>
      </c>
      <c r="I22" s="12" t="s">
        <v>1841</v>
      </c>
      <c r="J22" s="9">
        <f t="shared" si="0"/>
        <v>2007</v>
      </c>
      <c r="K22" s="13">
        <f t="shared" ca="1" si="1"/>
        <v>10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customHeight="1" x14ac:dyDescent="0.25">
      <c r="A30" s="17" t="s">
        <v>3001</v>
      </c>
      <c r="B30" s="17">
        <v>8</v>
      </c>
      <c r="C30" s="10">
        <v>4</v>
      </c>
      <c r="D30" s="10" t="s">
        <v>1668</v>
      </c>
      <c r="E30" s="11" t="s">
        <v>1703</v>
      </c>
      <c r="F30" s="12" t="s">
        <v>107</v>
      </c>
      <c r="G30" s="17" t="s">
        <v>3000</v>
      </c>
      <c r="H30" s="10" t="s">
        <v>8</v>
      </c>
      <c r="I30" s="12" t="s">
        <v>1798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customHeight="1" x14ac:dyDescent="0.25">
      <c r="A34" s="17" t="s">
        <v>3001</v>
      </c>
      <c r="B34" s="17">
        <v>9</v>
      </c>
      <c r="C34" s="10">
        <v>4</v>
      </c>
      <c r="D34" s="10" t="s">
        <v>1670</v>
      </c>
      <c r="E34" s="11" t="s">
        <v>1685</v>
      </c>
      <c r="F34" s="12" t="s">
        <v>165</v>
      </c>
      <c r="G34" s="17" t="s">
        <v>3000</v>
      </c>
      <c r="H34" s="10" t="s">
        <v>8</v>
      </c>
      <c r="I34" s="12" t="s">
        <v>1849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ref="J36:J67" si="2">YEAR(I36)</f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2"/>
        <v>2008</v>
      </c>
      <c r="K37" s="13">
        <f t="shared" ca="1" si="1"/>
        <v>9</v>
      </c>
      <c r="L37">
        <v>2008</v>
      </c>
      <c r="N37" s="20"/>
    </row>
    <row r="38" spans="1:14" ht="22.5" customHeight="1" x14ac:dyDescent="0.25">
      <c r="A38" s="17" t="s">
        <v>3001</v>
      </c>
      <c r="B38" s="17">
        <v>10</v>
      </c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2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2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2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2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2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2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2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2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2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2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2"/>
        <v>2008</v>
      </c>
      <c r="K48" s="13">
        <f t="shared" ca="1" si="1"/>
        <v>9</v>
      </c>
      <c r="L48">
        <v>2008</v>
      </c>
      <c r="N48" s="20"/>
    </row>
    <row r="49" spans="1:14" ht="22.5" customHeight="1" x14ac:dyDescent="0.25">
      <c r="A49" s="17" t="s">
        <v>3001</v>
      </c>
      <c r="B49" s="17">
        <v>11</v>
      </c>
      <c r="C49" s="10">
        <v>4</v>
      </c>
      <c r="D49" s="10" t="s">
        <v>1668</v>
      </c>
      <c r="E49" s="11" t="s">
        <v>1705</v>
      </c>
      <c r="F49" s="12" t="s">
        <v>109</v>
      </c>
      <c r="G49" s="17" t="s">
        <v>3000</v>
      </c>
      <c r="H49" s="10" t="s">
        <v>8</v>
      </c>
      <c r="I49" s="12" t="s">
        <v>1800</v>
      </c>
      <c r="J49" s="9">
        <f t="shared" si="2"/>
        <v>2008</v>
      </c>
      <c r="K49" s="13">
        <f t="shared" ca="1" si="1"/>
        <v>9</v>
      </c>
      <c r="L49">
        <v>2008</v>
      </c>
      <c r="N49" s="20"/>
    </row>
    <row r="50" spans="1:14" ht="22.5" customHeight="1" x14ac:dyDescent="0.25">
      <c r="A50" s="17" t="s">
        <v>3001</v>
      </c>
      <c r="B50" s="17">
        <v>12</v>
      </c>
      <c r="C50" s="10">
        <v>4</v>
      </c>
      <c r="D50" s="10" t="s">
        <v>9</v>
      </c>
      <c r="E50" s="11" t="s">
        <v>1692</v>
      </c>
      <c r="F50" s="12" t="s">
        <v>147</v>
      </c>
      <c r="G50" s="17" t="s">
        <v>3000</v>
      </c>
      <c r="H50" s="10" t="s">
        <v>8</v>
      </c>
      <c r="I50" s="12" t="s">
        <v>1834</v>
      </c>
      <c r="J50" s="9">
        <f t="shared" si="2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2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2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2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2"/>
        <v>2007</v>
      </c>
      <c r="K54" s="13">
        <f t="shared" ca="1" si="1"/>
        <v>10</v>
      </c>
      <c r="L54">
        <v>2007</v>
      </c>
      <c r="N54" s="20"/>
    </row>
    <row r="55" spans="1:14" ht="22.5" customHeight="1" x14ac:dyDescent="0.25">
      <c r="A55" s="17" t="s">
        <v>3001</v>
      </c>
      <c r="B55" s="17">
        <v>13</v>
      </c>
      <c r="C55" s="10">
        <v>4</v>
      </c>
      <c r="D55" s="10" t="s">
        <v>1669</v>
      </c>
      <c r="E55" s="11" t="s">
        <v>1687</v>
      </c>
      <c r="F55" s="12" t="s">
        <v>117</v>
      </c>
      <c r="G55" s="17" t="s">
        <v>3000</v>
      </c>
      <c r="H55" s="10" t="s">
        <v>8</v>
      </c>
      <c r="I55" s="12" t="s">
        <v>1806</v>
      </c>
      <c r="J55" s="9">
        <f t="shared" si="2"/>
        <v>2007</v>
      </c>
      <c r="K55" s="13">
        <f t="shared" ca="1" si="1"/>
        <v>10</v>
      </c>
      <c r="L55">
        <v>2007</v>
      </c>
      <c r="N55" s="20"/>
    </row>
    <row r="56" spans="1:14" ht="22.5" customHeight="1" x14ac:dyDescent="0.25">
      <c r="A56" s="17" t="s">
        <v>3001</v>
      </c>
      <c r="B56" s="17">
        <v>14</v>
      </c>
      <c r="C56" s="10">
        <v>4</v>
      </c>
      <c r="D56" s="10" t="s">
        <v>1669</v>
      </c>
      <c r="E56" s="11" t="s">
        <v>1700</v>
      </c>
      <c r="F56" s="12" t="s">
        <v>129</v>
      </c>
      <c r="G56" s="17" t="s">
        <v>3000</v>
      </c>
      <c r="H56" s="10" t="s">
        <v>8</v>
      </c>
      <c r="I56" s="12" t="s">
        <v>1818</v>
      </c>
      <c r="J56" s="9">
        <f t="shared" si="2"/>
        <v>2008</v>
      </c>
      <c r="K56" s="13">
        <f t="shared" ca="1" si="1"/>
        <v>9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2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2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2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2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2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2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2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2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2"/>
        <v>2008</v>
      </c>
      <c r="K65" s="13">
        <f t="shared" ca="1" si="1"/>
        <v>9</v>
      </c>
      <c r="L65">
        <v>2008</v>
      </c>
      <c r="N65" s="20"/>
    </row>
    <row r="66" spans="1:17" ht="22.5" customHeight="1" x14ac:dyDescent="0.25">
      <c r="A66" s="17" t="s">
        <v>3001</v>
      </c>
      <c r="B66" s="17">
        <v>15</v>
      </c>
      <c r="C66" s="10">
        <v>4</v>
      </c>
      <c r="D66" s="10" t="s">
        <v>1666</v>
      </c>
      <c r="E66" s="11" t="s">
        <v>1701</v>
      </c>
      <c r="F66" s="12" t="s">
        <v>56</v>
      </c>
      <c r="G66" s="17" t="s">
        <v>3000</v>
      </c>
      <c r="H66" s="10" t="s">
        <v>8</v>
      </c>
      <c r="I66" s="12" t="s">
        <v>1754</v>
      </c>
      <c r="J66" s="9">
        <f t="shared" si="2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2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99" si="3">YEAR(I68)</f>
        <v>2008</v>
      </c>
      <c r="K68" s="13">
        <f t="shared" ref="K68:K131" ca="1" si="4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3"/>
        <v>2008</v>
      </c>
      <c r="K69" s="13">
        <f t="shared" ca="1" si="4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3"/>
        <v>2008</v>
      </c>
      <c r="K70" s="13">
        <f t="shared" ca="1" si="4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3"/>
        <v>2008</v>
      </c>
      <c r="K71" s="13">
        <f t="shared" ca="1" si="4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3"/>
        <v>2007</v>
      </c>
      <c r="K72" s="13">
        <f t="shared" ca="1" si="4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3"/>
        <v>2008</v>
      </c>
      <c r="K73" s="13">
        <f t="shared" ca="1" si="4"/>
        <v>9</v>
      </c>
      <c r="L73">
        <v>2008</v>
      </c>
      <c r="N73" s="20"/>
    </row>
    <row r="74" spans="1:17" ht="22.5" customHeight="1" x14ac:dyDescent="0.25">
      <c r="A74" s="17" t="s">
        <v>3001</v>
      </c>
      <c r="B74" s="17">
        <v>16</v>
      </c>
      <c r="C74" s="10">
        <v>4</v>
      </c>
      <c r="D74" s="10" t="s">
        <v>1665</v>
      </c>
      <c r="E74" s="11" t="s">
        <v>1698</v>
      </c>
      <c r="F74" s="12" t="s">
        <v>27</v>
      </c>
      <c r="G74" s="17" t="s">
        <v>3000</v>
      </c>
      <c r="H74" s="10" t="s">
        <v>8</v>
      </c>
      <c r="I74" s="12" t="s">
        <v>1729</v>
      </c>
      <c r="J74" s="9">
        <f t="shared" si="3"/>
        <v>2008</v>
      </c>
      <c r="K74" s="13">
        <f t="shared" ca="1" si="4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3"/>
        <v>2008</v>
      </c>
      <c r="K75" s="13">
        <f t="shared" ca="1" si="4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3"/>
        <v>2006</v>
      </c>
      <c r="K76" s="13">
        <f t="shared" ca="1" si="4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3"/>
        <v>2008</v>
      </c>
      <c r="K77" s="13">
        <f t="shared" ca="1" si="4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3"/>
        <v>2007</v>
      </c>
      <c r="K78" s="13">
        <f t="shared" ca="1" si="4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3"/>
        <v>2006</v>
      </c>
      <c r="K79" s="13">
        <f t="shared" ca="1" si="4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3"/>
        <v>2008</v>
      </c>
      <c r="K80" s="13">
        <f t="shared" ca="1" si="4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3"/>
        <v>2008</v>
      </c>
      <c r="K81" s="13">
        <f t="shared" ca="1" si="4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3"/>
        <v>2008</v>
      </c>
      <c r="K82" s="13">
        <f t="shared" ca="1" si="4"/>
        <v>9</v>
      </c>
      <c r="L82">
        <v>2008</v>
      </c>
      <c r="N82" s="20"/>
    </row>
    <row r="83" spans="1:14" ht="22.5" customHeight="1" x14ac:dyDescent="0.25">
      <c r="A83" s="17" t="s">
        <v>3002</v>
      </c>
      <c r="B83" s="17">
        <v>17</v>
      </c>
      <c r="C83" s="10">
        <v>4</v>
      </c>
      <c r="D83" s="10" t="s">
        <v>1667</v>
      </c>
      <c r="E83" s="11" t="s">
        <v>1681</v>
      </c>
      <c r="F83" s="12" t="s">
        <v>62</v>
      </c>
      <c r="G83" s="17" t="s">
        <v>3000</v>
      </c>
      <c r="H83" s="10" t="s">
        <v>8</v>
      </c>
      <c r="I83" s="12" t="s">
        <v>1760</v>
      </c>
      <c r="J83" s="9">
        <f t="shared" si="3"/>
        <v>2007</v>
      </c>
      <c r="K83" s="13">
        <f t="shared" ca="1" si="4"/>
        <v>10</v>
      </c>
      <c r="L83">
        <v>2008</v>
      </c>
      <c r="N83" s="20"/>
    </row>
    <row r="84" spans="1:14" ht="22.5" customHeight="1" x14ac:dyDescent="0.25">
      <c r="A84" s="17" t="s">
        <v>3001</v>
      </c>
      <c r="B84" s="17">
        <v>18</v>
      </c>
      <c r="C84" s="10">
        <v>4</v>
      </c>
      <c r="D84" s="10" t="s">
        <v>1667</v>
      </c>
      <c r="E84" s="11" t="s">
        <v>1699</v>
      </c>
      <c r="F84" s="12" t="s">
        <v>80</v>
      </c>
      <c r="G84" s="17" t="s">
        <v>3000</v>
      </c>
      <c r="H84" s="10" t="s">
        <v>8</v>
      </c>
      <c r="I84" s="12" t="s">
        <v>1776</v>
      </c>
      <c r="J84" s="9">
        <f t="shared" si="3"/>
        <v>2008</v>
      </c>
      <c r="K84" s="13">
        <f t="shared" ca="1" si="4"/>
        <v>9</v>
      </c>
      <c r="L84">
        <v>2008</v>
      </c>
      <c r="N84" s="20"/>
    </row>
    <row r="85" spans="1:14" ht="22.5" customHeight="1" x14ac:dyDescent="0.25">
      <c r="A85" s="17" t="s">
        <v>3001</v>
      </c>
      <c r="B85" s="17">
        <v>19</v>
      </c>
      <c r="C85" s="10">
        <v>4</v>
      </c>
      <c r="D85" s="10" t="s">
        <v>1667</v>
      </c>
      <c r="E85" s="11" t="s">
        <v>1691</v>
      </c>
      <c r="F85" s="12" t="s">
        <v>72</v>
      </c>
      <c r="G85" s="17" t="s">
        <v>3000</v>
      </c>
      <c r="H85" s="10" t="s">
        <v>8</v>
      </c>
      <c r="I85" s="12" t="s">
        <v>1770</v>
      </c>
      <c r="J85" s="9">
        <f t="shared" si="3"/>
        <v>2008</v>
      </c>
      <c r="K85" s="13">
        <f t="shared" ca="1" si="4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3"/>
        <v>2008</v>
      </c>
      <c r="K86" s="13">
        <f t="shared" ca="1" si="4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3"/>
        <v>2008</v>
      </c>
      <c r="K87" s="13">
        <f t="shared" ca="1" si="4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3"/>
        <v>2008</v>
      </c>
      <c r="K88" s="13">
        <f t="shared" ca="1" si="4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3"/>
        <v>2008</v>
      </c>
      <c r="K89" s="13">
        <f t="shared" ca="1" si="4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3"/>
        <v>2008</v>
      </c>
      <c r="K90" s="13">
        <f t="shared" ca="1" si="4"/>
        <v>9</v>
      </c>
      <c r="L90">
        <v>2008</v>
      </c>
      <c r="N90" s="20"/>
    </row>
    <row r="91" spans="1:14" ht="22.5" customHeight="1" x14ac:dyDescent="0.25">
      <c r="A91" s="17" t="s">
        <v>3001</v>
      </c>
      <c r="B91" s="17">
        <v>20</v>
      </c>
      <c r="C91" s="10">
        <v>4</v>
      </c>
      <c r="D91" s="10" t="s">
        <v>1665</v>
      </c>
      <c r="E91" s="11" t="s">
        <v>1681</v>
      </c>
      <c r="F91" s="12" t="s">
        <v>10</v>
      </c>
      <c r="G91" s="17" t="s">
        <v>3000</v>
      </c>
      <c r="H91" s="10" t="s">
        <v>8</v>
      </c>
      <c r="I91" s="12" t="s">
        <v>1713</v>
      </c>
      <c r="J91" s="9">
        <f t="shared" si="3"/>
        <v>2008</v>
      </c>
      <c r="K91" s="13">
        <f t="shared" ca="1" si="4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3"/>
        <v>2008</v>
      </c>
      <c r="K92" s="13">
        <f t="shared" ca="1" si="4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3"/>
        <v>2008</v>
      </c>
      <c r="K93" s="13">
        <f t="shared" ca="1" si="4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3"/>
        <v>2008</v>
      </c>
      <c r="K94" s="13">
        <f t="shared" ca="1" si="4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3"/>
        <v>2008</v>
      </c>
      <c r="K95" s="13">
        <f t="shared" ca="1" si="4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3"/>
        <v>2008</v>
      </c>
      <c r="K96" s="13">
        <f t="shared" ca="1" si="4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3"/>
        <v>2008</v>
      </c>
      <c r="K97" s="13">
        <f t="shared" ca="1" si="4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3"/>
        <v>2008</v>
      </c>
      <c r="K98" s="13">
        <f t="shared" ca="1" si="4"/>
        <v>9</v>
      </c>
      <c r="L98">
        <v>2008</v>
      </c>
      <c r="N98" s="20"/>
    </row>
    <row r="99" spans="1:14" ht="22.5" customHeight="1" x14ac:dyDescent="0.25">
      <c r="A99" s="17" t="s">
        <v>3001</v>
      </c>
      <c r="B99" s="17">
        <v>21</v>
      </c>
      <c r="C99" s="10">
        <v>4</v>
      </c>
      <c r="D99" s="10" t="s">
        <v>1669</v>
      </c>
      <c r="E99" s="11" t="s">
        <v>1706</v>
      </c>
      <c r="F99" s="12" t="s">
        <v>135</v>
      </c>
      <c r="G99" s="17" t="s">
        <v>3000</v>
      </c>
      <c r="H99" s="10" t="s">
        <v>8</v>
      </c>
      <c r="I99" s="12" t="s">
        <v>1824</v>
      </c>
      <c r="J99" s="9">
        <f t="shared" si="3"/>
        <v>2007</v>
      </c>
      <c r="K99" s="13">
        <f t="shared" ca="1" si="4"/>
        <v>10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ref="J100:J131" si="5">YEAR(I100)</f>
        <v>2008</v>
      </c>
      <c r="K100" s="13">
        <f t="shared" ca="1" si="4"/>
        <v>9</v>
      </c>
      <c r="L100">
        <v>2008</v>
      </c>
      <c r="N100" s="20"/>
    </row>
    <row r="101" spans="1:14" ht="22.5" customHeight="1" x14ac:dyDescent="0.25">
      <c r="A101" s="17" t="s">
        <v>3001</v>
      </c>
      <c r="B101" s="17">
        <v>22</v>
      </c>
      <c r="C101" s="10">
        <v>4</v>
      </c>
      <c r="D101" s="10" t="s">
        <v>9</v>
      </c>
      <c r="E101" s="11" t="s">
        <v>1682</v>
      </c>
      <c r="F101" s="12" t="s">
        <v>137</v>
      </c>
      <c r="G101" s="17" t="s">
        <v>3000</v>
      </c>
      <c r="H101" s="10" t="s">
        <v>8</v>
      </c>
      <c r="I101" s="12" t="s">
        <v>1825</v>
      </c>
      <c r="J101" s="9">
        <f t="shared" si="5"/>
        <v>2007</v>
      </c>
      <c r="K101" s="13">
        <f t="shared" ca="1" si="4"/>
        <v>10</v>
      </c>
      <c r="L101">
        <v>2008</v>
      </c>
      <c r="N101" s="20"/>
    </row>
    <row r="102" spans="1:14" ht="22.5" customHeight="1" x14ac:dyDescent="0.25">
      <c r="A102" s="17" t="s">
        <v>3001</v>
      </c>
      <c r="B102" s="17">
        <v>23</v>
      </c>
      <c r="C102" s="10">
        <v>4</v>
      </c>
      <c r="D102" s="10" t="s">
        <v>9</v>
      </c>
      <c r="E102" s="11" t="s">
        <v>1681</v>
      </c>
      <c r="F102" s="12" t="s">
        <v>136</v>
      </c>
      <c r="G102" s="17" t="s">
        <v>3000</v>
      </c>
      <c r="H102" s="10" t="s">
        <v>8</v>
      </c>
      <c r="I102" s="12" t="s">
        <v>1807</v>
      </c>
      <c r="J102" s="9">
        <f t="shared" si="5"/>
        <v>2007</v>
      </c>
      <c r="K102" s="13">
        <f t="shared" ca="1" si="4"/>
        <v>10</v>
      </c>
      <c r="L102">
        <v>2008</v>
      </c>
      <c r="N102" s="20"/>
    </row>
    <row r="103" spans="1:14" ht="22.5" customHeight="1" x14ac:dyDescent="0.25">
      <c r="A103" s="17" t="s">
        <v>3001</v>
      </c>
      <c r="B103" s="17">
        <v>24</v>
      </c>
      <c r="C103" s="10">
        <v>4</v>
      </c>
      <c r="D103" s="10" t="s">
        <v>1670</v>
      </c>
      <c r="E103" s="11" t="s">
        <v>1687</v>
      </c>
      <c r="F103" s="12" t="s">
        <v>167</v>
      </c>
      <c r="G103" s="17" t="s">
        <v>3000</v>
      </c>
      <c r="H103" s="10" t="s">
        <v>8</v>
      </c>
      <c r="I103" s="12" t="s">
        <v>1851</v>
      </c>
      <c r="J103" s="9">
        <f t="shared" si="5"/>
        <v>2007</v>
      </c>
      <c r="K103" s="13">
        <f t="shared" ca="1" si="4"/>
        <v>10</v>
      </c>
      <c r="L103">
        <v>2008</v>
      </c>
      <c r="N103" s="20"/>
    </row>
    <row r="104" spans="1:14" ht="22.5" customHeight="1" x14ac:dyDescent="0.25">
      <c r="A104" s="17" t="s">
        <v>3001</v>
      </c>
      <c r="B104" s="17">
        <v>25</v>
      </c>
      <c r="C104" s="10">
        <v>4</v>
      </c>
      <c r="D104" s="10" t="s">
        <v>1666</v>
      </c>
      <c r="E104" s="11" t="s">
        <v>1685</v>
      </c>
      <c r="F104" s="12" t="s">
        <v>40</v>
      </c>
      <c r="G104" s="17" t="s">
        <v>3000</v>
      </c>
      <c r="H104" s="10" t="s">
        <v>8</v>
      </c>
      <c r="I104" s="12" t="s">
        <v>1738</v>
      </c>
      <c r="J104" s="9">
        <f t="shared" si="5"/>
        <v>2008</v>
      </c>
      <c r="K104" s="13">
        <f t="shared" ca="1" si="4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5"/>
        <v>2008</v>
      </c>
      <c r="K105" s="13">
        <f t="shared" ca="1" si="4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5"/>
        <v>2008</v>
      </c>
      <c r="K106" s="13">
        <f t="shared" ca="1" si="4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5"/>
        <v>2008</v>
      </c>
      <c r="K107" s="13">
        <f t="shared" ca="1" si="4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5"/>
        <v>2008</v>
      </c>
      <c r="K108" s="13">
        <f t="shared" ca="1" si="4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5"/>
        <v>2008</v>
      </c>
      <c r="K109" s="13">
        <f t="shared" ca="1" si="4"/>
        <v>9</v>
      </c>
      <c r="L109">
        <v>2008</v>
      </c>
      <c r="N109" s="20"/>
    </row>
    <row r="110" spans="1:14" ht="22.5" customHeight="1" x14ac:dyDescent="0.25">
      <c r="A110" s="17" t="s">
        <v>3001</v>
      </c>
      <c r="B110" s="17">
        <v>26</v>
      </c>
      <c r="C110" s="10">
        <v>4</v>
      </c>
      <c r="D110" s="10" t="s">
        <v>1670</v>
      </c>
      <c r="E110" s="11" t="s">
        <v>1684</v>
      </c>
      <c r="F110" s="12" t="s">
        <v>164</v>
      </c>
      <c r="G110" s="17" t="s">
        <v>3000</v>
      </c>
      <c r="H110" s="10" t="s">
        <v>8</v>
      </c>
      <c r="I110" s="12" t="s">
        <v>1848</v>
      </c>
      <c r="J110" s="9">
        <f t="shared" si="5"/>
        <v>2007</v>
      </c>
      <c r="K110" s="13">
        <f t="shared" ca="1" si="4"/>
        <v>10</v>
      </c>
      <c r="L110">
        <v>2008</v>
      </c>
      <c r="N110" s="20"/>
    </row>
    <row r="111" spans="1:14" ht="22.5" customHeight="1" x14ac:dyDescent="0.25">
      <c r="A111" s="17" t="s">
        <v>3001</v>
      </c>
      <c r="B111" s="17">
        <v>27</v>
      </c>
      <c r="C111" s="10">
        <v>4</v>
      </c>
      <c r="D111" s="10" t="s">
        <v>1670</v>
      </c>
      <c r="E111" s="11" t="s">
        <v>1689</v>
      </c>
      <c r="F111" s="12" t="s">
        <v>169</v>
      </c>
      <c r="G111" s="17" t="s">
        <v>3000</v>
      </c>
      <c r="H111" s="10" t="s">
        <v>8</v>
      </c>
      <c r="I111" s="12" t="s">
        <v>1754</v>
      </c>
      <c r="J111" s="9">
        <f t="shared" si="5"/>
        <v>2008</v>
      </c>
      <c r="K111" s="13">
        <f t="shared" ca="1" si="4"/>
        <v>9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5"/>
        <v>2007</v>
      </c>
      <c r="K112" s="13">
        <f t="shared" ca="1" si="4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5"/>
        <v>2008</v>
      </c>
      <c r="K113" s="13">
        <f t="shared" ca="1" si="4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5"/>
        <v>2008</v>
      </c>
      <c r="K114" s="13">
        <f t="shared" ca="1" si="4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5"/>
        <v>2008</v>
      </c>
      <c r="K115" s="13">
        <f t="shared" ca="1" si="4"/>
        <v>9</v>
      </c>
      <c r="L115">
        <v>2008</v>
      </c>
      <c r="N115" s="20"/>
    </row>
    <row r="116" spans="1:14" ht="22.5" customHeight="1" x14ac:dyDescent="0.25">
      <c r="A116" s="17" t="s">
        <v>3002</v>
      </c>
      <c r="B116" s="17">
        <v>28</v>
      </c>
      <c r="C116" s="10">
        <v>4</v>
      </c>
      <c r="D116" s="10" t="s">
        <v>1668</v>
      </c>
      <c r="E116" s="11" t="s">
        <v>1686</v>
      </c>
      <c r="F116" s="12" t="s">
        <v>90</v>
      </c>
      <c r="G116" s="17" t="s">
        <v>3000</v>
      </c>
      <c r="H116" s="10" t="s">
        <v>8</v>
      </c>
      <c r="I116" s="12" t="s">
        <v>1784</v>
      </c>
      <c r="J116" s="9">
        <f t="shared" si="5"/>
        <v>2008</v>
      </c>
      <c r="K116" s="13">
        <f t="shared" ca="1" si="4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5"/>
        <v>2008</v>
      </c>
      <c r="K117" s="13">
        <f t="shared" ca="1" si="4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5"/>
        <v>2008</v>
      </c>
      <c r="K118" s="13">
        <f t="shared" ca="1" si="4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5"/>
        <v>2008</v>
      </c>
      <c r="K119" s="13">
        <f t="shared" ca="1" si="4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5"/>
        <v>2008</v>
      </c>
      <c r="K120" s="13">
        <f t="shared" ca="1" si="4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5"/>
        <v>2008</v>
      </c>
      <c r="K121" s="13">
        <f t="shared" ca="1" si="4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5"/>
        <v>2008</v>
      </c>
      <c r="K122" s="13">
        <f t="shared" ca="1" si="4"/>
        <v>9</v>
      </c>
      <c r="L122">
        <v>2008</v>
      </c>
      <c r="N122" s="20"/>
    </row>
    <row r="123" spans="1:14" ht="22.5" customHeight="1" x14ac:dyDescent="0.25">
      <c r="A123" s="17" t="s">
        <v>3001</v>
      </c>
      <c r="B123" s="17">
        <v>29</v>
      </c>
      <c r="C123" s="10">
        <v>4</v>
      </c>
      <c r="D123" s="10" t="s">
        <v>9</v>
      </c>
      <c r="E123" s="11" t="s">
        <v>1691</v>
      </c>
      <c r="F123" s="12" t="s">
        <v>146</v>
      </c>
      <c r="G123" s="17" t="s">
        <v>3000</v>
      </c>
      <c r="H123" s="10" t="s">
        <v>8</v>
      </c>
      <c r="I123" s="12" t="s">
        <v>1833</v>
      </c>
      <c r="J123" s="9">
        <f t="shared" si="5"/>
        <v>2008</v>
      </c>
      <c r="K123" s="13">
        <f t="shared" ca="1" si="4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5"/>
        <v>2008</v>
      </c>
      <c r="K124" s="13">
        <f t="shared" ca="1" si="4"/>
        <v>9</v>
      </c>
      <c r="L124">
        <v>2008</v>
      </c>
      <c r="N124" s="20"/>
    </row>
    <row r="125" spans="1:14" ht="22.5" customHeight="1" x14ac:dyDescent="0.25">
      <c r="A125" s="17" t="s">
        <v>3001</v>
      </c>
      <c r="B125" s="17">
        <v>30</v>
      </c>
      <c r="C125" s="10">
        <v>4</v>
      </c>
      <c r="D125" s="10" t="s">
        <v>1665</v>
      </c>
      <c r="E125" s="11" t="s">
        <v>1692</v>
      </c>
      <c r="F125" s="12" t="s">
        <v>21</v>
      </c>
      <c r="G125" s="17" t="s">
        <v>3000</v>
      </c>
      <c r="H125" s="10" t="s">
        <v>8</v>
      </c>
      <c r="I125" s="12" t="s">
        <v>1724</v>
      </c>
      <c r="J125" s="9">
        <f t="shared" si="5"/>
        <v>2008</v>
      </c>
      <c r="K125" s="13">
        <f t="shared" ca="1" si="4"/>
        <v>9</v>
      </c>
      <c r="L125">
        <v>2008</v>
      </c>
      <c r="N125" s="20"/>
    </row>
    <row r="126" spans="1:14" ht="22.5" customHeight="1" x14ac:dyDescent="0.25">
      <c r="A126" s="17" t="s">
        <v>3002</v>
      </c>
      <c r="B126" s="17">
        <v>31</v>
      </c>
      <c r="C126" s="10">
        <v>4</v>
      </c>
      <c r="D126" s="10" t="s">
        <v>9</v>
      </c>
      <c r="E126" s="11" t="s">
        <v>1693</v>
      </c>
      <c r="F126" s="12" t="s">
        <v>148</v>
      </c>
      <c r="G126" s="17" t="s">
        <v>3000</v>
      </c>
      <c r="H126" s="10" t="s">
        <v>8</v>
      </c>
      <c r="I126" s="12" t="s">
        <v>1835</v>
      </c>
      <c r="J126" s="9">
        <f t="shared" si="5"/>
        <v>2008</v>
      </c>
      <c r="K126" s="13">
        <f t="shared" ca="1" si="4"/>
        <v>9</v>
      </c>
      <c r="L126">
        <v>2008</v>
      </c>
      <c r="N126" s="20"/>
    </row>
    <row r="127" spans="1:14" ht="22.5" customHeight="1" x14ac:dyDescent="0.25">
      <c r="A127" s="17" t="s">
        <v>3001</v>
      </c>
      <c r="B127" s="17">
        <v>32</v>
      </c>
      <c r="C127" s="10">
        <v>4</v>
      </c>
      <c r="D127" s="10" t="s">
        <v>1668</v>
      </c>
      <c r="E127" s="11" t="s">
        <v>1687</v>
      </c>
      <c r="F127" s="12" t="s">
        <v>91</v>
      </c>
      <c r="G127" s="17" t="s">
        <v>3000</v>
      </c>
      <c r="H127" s="10" t="s">
        <v>8</v>
      </c>
      <c r="I127" s="12" t="s">
        <v>1785</v>
      </c>
      <c r="J127" s="9">
        <f t="shared" si="5"/>
        <v>2008</v>
      </c>
      <c r="K127" s="13">
        <f t="shared" ca="1" si="4"/>
        <v>9</v>
      </c>
      <c r="L127">
        <v>2008</v>
      </c>
      <c r="N127" s="20"/>
    </row>
    <row r="128" spans="1:14" ht="22.5" customHeight="1" x14ac:dyDescent="0.25">
      <c r="A128" s="17" t="s">
        <v>3001</v>
      </c>
      <c r="B128" s="17">
        <v>33</v>
      </c>
      <c r="C128" s="10">
        <v>4</v>
      </c>
      <c r="D128" s="10" t="s">
        <v>1665</v>
      </c>
      <c r="E128" s="11" t="s">
        <v>1688</v>
      </c>
      <c r="F128" s="12" t="s">
        <v>17</v>
      </c>
      <c r="G128" s="17" t="s">
        <v>3000</v>
      </c>
      <c r="H128" s="10" t="s">
        <v>8</v>
      </c>
      <c r="I128" s="12" t="s">
        <v>1720</v>
      </c>
      <c r="J128" s="9">
        <f t="shared" si="5"/>
        <v>2009</v>
      </c>
      <c r="K128" s="13">
        <f t="shared" ca="1" si="4"/>
        <v>8</v>
      </c>
      <c r="L128">
        <v>2008</v>
      </c>
      <c r="N128" s="20"/>
    </row>
    <row r="129" spans="1:14" ht="22.5" customHeight="1" x14ac:dyDescent="0.25">
      <c r="A129" s="17" t="s">
        <v>3001</v>
      </c>
      <c r="B129" s="17">
        <v>34</v>
      </c>
      <c r="C129" s="10">
        <v>4</v>
      </c>
      <c r="D129" s="10" t="s">
        <v>1669</v>
      </c>
      <c r="E129" s="11" t="s">
        <v>1703</v>
      </c>
      <c r="F129" s="12" t="s">
        <v>132</v>
      </c>
      <c r="G129" s="17" t="s">
        <v>3000</v>
      </c>
      <c r="H129" s="10" t="s">
        <v>8</v>
      </c>
      <c r="I129" s="12" t="s">
        <v>1821</v>
      </c>
      <c r="J129" s="9">
        <f t="shared" si="5"/>
        <v>2008</v>
      </c>
      <c r="K129" s="13">
        <f t="shared" ca="1" si="4"/>
        <v>9</v>
      </c>
      <c r="L129">
        <v>2007</v>
      </c>
      <c r="N129" s="20"/>
    </row>
    <row r="130" spans="1:14" ht="22.5" customHeight="1" x14ac:dyDescent="0.25">
      <c r="A130" s="17" t="s">
        <v>3001</v>
      </c>
      <c r="B130" s="17">
        <v>35</v>
      </c>
      <c r="C130" s="10">
        <v>4</v>
      </c>
      <c r="D130" s="10" t="s">
        <v>1669</v>
      </c>
      <c r="E130" s="11" t="s">
        <v>1702</v>
      </c>
      <c r="F130" s="12" t="s">
        <v>131</v>
      </c>
      <c r="G130" s="17" t="s">
        <v>3000</v>
      </c>
      <c r="H130" s="10" t="s">
        <v>8</v>
      </c>
      <c r="I130" s="12" t="s">
        <v>1820</v>
      </c>
      <c r="J130" s="9">
        <f t="shared" si="5"/>
        <v>2008</v>
      </c>
      <c r="K130" s="13">
        <f t="shared" ca="1" si="4"/>
        <v>9</v>
      </c>
      <c r="L130">
        <v>2007</v>
      </c>
      <c r="N130" s="20"/>
    </row>
    <row r="131" spans="1:14" ht="22.5" customHeight="1" x14ac:dyDescent="0.25">
      <c r="A131" s="17" t="s">
        <v>3001</v>
      </c>
      <c r="B131" s="17">
        <v>36</v>
      </c>
      <c r="C131" s="10">
        <v>4</v>
      </c>
      <c r="D131" s="10" t="s">
        <v>1666</v>
      </c>
      <c r="E131" s="11" t="s">
        <v>1700</v>
      </c>
      <c r="F131" s="12" t="s">
        <v>55</v>
      </c>
      <c r="G131" s="17" t="s">
        <v>3000</v>
      </c>
      <c r="H131" s="10" t="s">
        <v>8</v>
      </c>
      <c r="I131" s="12" t="s">
        <v>1753</v>
      </c>
      <c r="J131" s="9">
        <f t="shared" si="5"/>
        <v>2008</v>
      </c>
      <c r="K131" s="13">
        <f t="shared" ca="1" si="4"/>
        <v>9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35" si="6">YEAR(I132)</f>
        <v>2008</v>
      </c>
      <c r="K132" s="13">
        <f t="shared" ref="K132:K196" ca="1" si="7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6"/>
        <v>2007</v>
      </c>
      <c r="K133" s="13">
        <f t="shared" ca="1" si="7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6"/>
        <v>2007</v>
      </c>
      <c r="K134" s="13">
        <f t="shared" ca="1" si="7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6"/>
        <v>2008</v>
      </c>
      <c r="K135" s="13">
        <f t="shared" ca="1" si="7"/>
        <v>9</v>
      </c>
      <c r="L135">
        <v>2008</v>
      </c>
      <c r="N135" s="20"/>
    </row>
    <row r="136" spans="1:14" ht="22.5" customHeight="1" x14ac:dyDescent="0.25">
      <c r="A136" s="17" t="s">
        <v>3001</v>
      </c>
      <c r="B136" s="17">
        <v>37</v>
      </c>
      <c r="C136" s="10">
        <v>4</v>
      </c>
      <c r="D136" s="10" t="s">
        <v>1670</v>
      </c>
      <c r="E136" s="18">
        <v>15</v>
      </c>
      <c r="F136" s="12" t="s">
        <v>175</v>
      </c>
      <c r="G136" s="17" t="s">
        <v>3000</v>
      </c>
      <c r="H136" s="10" t="s">
        <v>8</v>
      </c>
      <c r="I136" s="12" t="s">
        <v>1858</v>
      </c>
      <c r="J136" s="9">
        <v>2007</v>
      </c>
      <c r="K136" s="13">
        <f t="shared" ca="1" si="7"/>
        <v>9</v>
      </c>
      <c r="L136">
        <v>2008</v>
      </c>
      <c r="N136" s="20"/>
    </row>
    <row r="137" spans="1:14" ht="22.5" customHeight="1" x14ac:dyDescent="0.25">
      <c r="A137" s="17" t="s">
        <v>3001</v>
      </c>
      <c r="B137" s="17">
        <v>38</v>
      </c>
      <c r="C137" s="10">
        <v>4</v>
      </c>
      <c r="D137" s="10" t="s">
        <v>1665</v>
      </c>
      <c r="E137" s="18">
        <v>2</v>
      </c>
      <c r="F137" s="12" t="s">
        <v>11</v>
      </c>
      <c r="G137" s="17" t="s">
        <v>3000</v>
      </c>
      <c r="H137" s="10" t="s">
        <v>8</v>
      </c>
      <c r="I137" s="12" t="s">
        <v>1714</v>
      </c>
      <c r="J137" s="9">
        <f t="shared" ref="J137:J175" si="8">YEAR(I137)</f>
        <v>2007</v>
      </c>
      <c r="K137" s="13">
        <f t="shared" ca="1" si="7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8"/>
        <v>2007</v>
      </c>
      <c r="K138" s="13">
        <f t="shared" ca="1" si="7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8"/>
        <v>2008</v>
      </c>
      <c r="K139" s="13">
        <f t="shared" ca="1" si="7"/>
        <v>9</v>
      </c>
      <c r="L139">
        <v>2008</v>
      </c>
      <c r="N139" s="20"/>
    </row>
    <row r="140" spans="1:14" ht="22.5" customHeight="1" x14ac:dyDescent="0.25">
      <c r="A140" s="17" t="s">
        <v>3001</v>
      </c>
      <c r="B140" s="17">
        <v>39</v>
      </c>
      <c r="C140" s="10">
        <v>4</v>
      </c>
      <c r="D140" s="10" t="s">
        <v>1668</v>
      </c>
      <c r="E140" s="11" t="s">
        <v>1701</v>
      </c>
      <c r="F140" s="12" t="s">
        <v>105</v>
      </c>
      <c r="G140" s="17" t="s">
        <v>3000</v>
      </c>
      <c r="H140" s="10" t="s">
        <v>8</v>
      </c>
      <c r="I140" s="12" t="s">
        <v>1796</v>
      </c>
      <c r="J140" s="9">
        <f t="shared" si="8"/>
        <v>2008</v>
      </c>
      <c r="K140" s="13">
        <f t="shared" ca="1" si="7"/>
        <v>9</v>
      </c>
      <c r="L140">
        <v>2008</v>
      </c>
      <c r="N140" s="20"/>
    </row>
    <row r="141" spans="1:14" ht="22.5" customHeight="1" x14ac:dyDescent="0.25">
      <c r="A141" s="17" t="s">
        <v>3001</v>
      </c>
      <c r="B141" s="17">
        <v>40</v>
      </c>
      <c r="C141" s="10">
        <v>4</v>
      </c>
      <c r="D141" s="10" t="s">
        <v>1668</v>
      </c>
      <c r="E141" s="11" t="s">
        <v>1685</v>
      </c>
      <c r="F141" s="12" t="s">
        <v>89</v>
      </c>
      <c r="G141" s="17" t="s">
        <v>3000</v>
      </c>
      <c r="H141" s="10" t="s">
        <v>8</v>
      </c>
      <c r="I141" s="12" t="s">
        <v>1783</v>
      </c>
      <c r="J141" s="9">
        <f t="shared" si="8"/>
        <v>2008</v>
      </c>
      <c r="K141" s="13">
        <f t="shared" ca="1" si="7"/>
        <v>9</v>
      </c>
      <c r="L141">
        <v>2008</v>
      </c>
      <c r="N141" s="20"/>
    </row>
    <row r="142" spans="1:14" ht="22.5" customHeight="1" x14ac:dyDescent="0.25">
      <c r="A142" s="17" t="s">
        <v>3001</v>
      </c>
      <c r="B142" s="17">
        <v>41</v>
      </c>
      <c r="C142" s="10">
        <v>4</v>
      </c>
      <c r="D142" s="10" t="s">
        <v>1668</v>
      </c>
      <c r="E142" s="11" t="s">
        <v>1706</v>
      </c>
      <c r="F142" s="12" t="s">
        <v>110</v>
      </c>
      <c r="G142" s="17" t="s">
        <v>3000</v>
      </c>
      <c r="H142" s="10" t="s">
        <v>8</v>
      </c>
      <c r="I142" s="12" t="s">
        <v>1792</v>
      </c>
      <c r="J142" s="9">
        <f t="shared" si="8"/>
        <v>2008</v>
      </c>
      <c r="K142" s="13">
        <f t="shared" ca="1" si="7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8"/>
        <v>2007</v>
      </c>
      <c r="K143" s="13">
        <f t="shared" ca="1" si="7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8"/>
        <v>2007</v>
      </c>
      <c r="K144" s="13">
        <f t="shared" ca="1" si="7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8"/>
        <v>2008</v>
      </c>
      <c r="K145" s="13">
        <f t="shared" ca="1" si="7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8"/>
        <v>2008</v>
      </c>
      <c r="K146" s="13">
        <f t="shared" ca="1" si="7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8"/>
        <v>2008</v>
      </c>
      <c r="K147" s="13">
        <f t="shared" ca="1" si="7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8"/>
        <v>2008</v>
      </c>
      <c r="K148" s="13">
        <f t="shared" ca="1" si="7"/>
        <v>9</v>
      </c>
      <c r="L148">
        <v>2008</v>
      </c>
      <c r="N148" s="20"/>
    </row>
    <row r="149" spans="1:14" ht="22.5" hidden="1" customHeight="1" x14ac:dyDescent="0.25">
      <c r="A149" s="17"/>
      <c r="B149" s="17"/>
      <c r="C149" s="10">
        <v>4</v>
      </c>
      <c r="D149" s="10" t="s">
        <v>1665</v>
      </c>
      <c r="E149" s="11" t="s">
        <v>1699</v>
      </c>
      <c r="F149" s="12" t="s">
        <v>28</v>
      </c>
      <c r="G149" s="17" t="s">
        <v>3000</v>
      </c>
      <c r="H149" s="10" t="s">
        <v>9</v>
      </c>
      <c r="I149" s="12" t="s">
        <v>1730</v>
      </c>
      <c r="J149" s="9">
        <f t="shared" si="8"/>
        <v>2009</v>
      </c>
      <c r="K149" s="13">
        <f t="shared" ca="1" si="7"/>
        <v>8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8"/>
        <v>2008</v>
      </c>
      <c r="K150" s="13">
        <f t="shared" ca="1" si="7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8"/>
        <v>2007</v>
      </c>
      <c r="K151" s="13">
        <f t="shared" ca="1" si="7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1668</v>
      </c>
      <c r="E152" s="11" t="s">
        <v>1704</v>
      </c>
      <c r="F152" s="12" t="s">
        <v>108</v>
      </c>
      <c r="G152" s="17" t="s">
        <v>3000</v>
      </c>
      <c r="H152" s="10" t="s">
        <v>8</v>
      </c>
      <c r="I152" s="12" t="s">
        <v>1799</v>
      </c>
      <c r="J152" s="9">
        <f t="shared" si="8"/>
        <v>2008</v>
      </c>
      <c r="K152" s="13"/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1703</v>
      </c>
      <c r="F153" s="12" t="s">
        <v>158</v>
      </c>
      <c r="G153" s="17" t="s">
        <v>3000</v>
      </c>
      <c r="H153" s="10" t="s">
        <v>8</v>
      </c>
      <c r="I153" s="12" t="s">
        <v>1844</v>
      </c>
      <c r="J153" s="9">
        <f t="shared" si="8"/>
        <v>2007</v>
      </c>
      <c r="K153" s="13">
        <f t="shared" ca="1" si="7"/>
        <v>10</v>
      </c>
      <c r="L153">
        <v>2007</v>
      </c>
      <c r="N153" s="20"/>
    </row>
    <row r="154" spans="1:14" ht="22.5" hidden="1" customHeight="1" x14ac:dyDescent="0.25">
      <c r="A154" s="17"/>
      <c r="B154" s="17"/>
      <c r="C154" s="10">
        <v>4</v>
      </c>
      <c r="D154" s="10" t="s">
        <v>9</v>
      </c>
      <c r="E154" s="11" t="s">
        <v>1704</v>
      </c>
      <c r="F154" s="12" t="s">
        <v>159</v>
      </c>
      <c r="G154" s="17" t="s">
        <v>3000</v>
      </c>
      <c r="H154" s="10" t="s">
        <v>8</v>
      </c>
      <c r="I154" s="12" t="s">
        <v>1752</v>
      </c>
      <c r="J154" s="9">
        <f t="shared" si="8"/>
        <v>2008</v>
      </c>
      <c r="K154" s="13">
        <f t="shared" ca="1" si="7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1669</v>
      </c>
      <c r="E155" s="11" t="s">
        <v>1686</v>
      </c>
      <c r="F155" s="12" t="s">
        <v>116</v>
      </c>
      <c r="G155" s="17" t="s">
        <v>3000</v>
      </c>
      <c r="H155" s="10" t="s">
        <v>8</v>
      </c>
      <c r="I155" s="12" t="s">
        <v>1713</v>
      </c>
      <c r="J155" s="9">
        <f t="shared" si="8"/>
        <v>2008</v>
      </c>
      <c r="K155" s="13">
        <f t="shared" ca="1" si="7"/>
        <v>9</v>
      </c>
      <c r="L155">
        <v>2008</v>
      </c>
      <c r="N155" s="20"/>
    </row>
    <row r="156" spans="1:14" ht="22.5" hidden="1" customHeight="1" x14ac:dyDescent="0.25">
      <c r="A156" s="17"/>
      <c r="B156" s="17"/>
      <c r="C156" s="10">
        <v>4</v>
      </c>
      <c r="D156" s="10" t="s">
        <v>1670</v>
      </c>
      <c r="E156" s="11" t="s">
        <v>1681</v>
      </c>
      <c r="F156" s="12" t="s">
        <v>161</v>
      </c>
      <c r="G156" s="17" t="s">
        <v>3000</v>
      </c>
      <c r="H156" s="10" t="s">
        <v>8</v>
      </c>
      <c r="I156" s="12" t="s">
        <v>1845</v>
      </c>
      <c r="J156" s="9">
        <f t="shared" si="8"/>
        <v>2007</v>
      </c>
      <c r="K156" s="13">
        <f t="shared" ca="1" si="7"/>
        <v>10</v>
      </c>
      <c r="L156">
        <v>2007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1682</v>
      </c>
      <c r="F157" s="12" t="s">
        <v>162</v>
      </c>
      <c r="G157" s="17" t="s">
        <v>3000</v>
      </c>
      <c r="H157" s="10" t="s">
        <v>9</v>
      </c>
      <c r="I157" s="12" t="s">
        <v>1846</v>
      </c>
      <c r="J157" s="9">
        <f t="shared" si="8"/>
        <v>2008</v>
      </c>
      <c r="K157" s="13">
        <f t="shared" ca="1" si="7"/>
        <v>9</v>
      </c>
      <c r="L157">
        <v>2008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1683</v>
      </c>
      <c r="F158" s="12" t="s">
        <v>163</v>
      </c>
      <c r="G158" s="17" t="s">
        <v>3000</v>
      </c>
      <c r="H158" s="10" t="s">
        <v>9</v>
      </c>
      <c r="I158" s="12" t="s">
        <v>1847</v>
      </c>
      <c r="J158" s="9">
        <f t="shared" si="8"/>
        <v>2007</v>
      </c>
      <c r="K158" s="13">
        <f t="shared" ca="1" si="7"/>
        <v>10</v>
      </c>
      <c r="L158">
        <v>2007</v>
      </c>
      <c r="N158" s="20"/>
    </row>
    <row r="159" spans="1:14" ht="22.5" hidden="1" customHeight="1" x14ac:dyDescent="0.25">
      <c r="A159" s="17"/>
      <c r="B159" s="17"/>
      <c r="C159" s="10">
        <v>4</v>
      </c>
      <c r="D159" s="10" t="s">
        <v>1669</v>
      </c>
      <c r="E159" s="11" t="s">
        <v>1692</v>
      </c>
      <c r="F159" s="12" t="s">
        <v>122</v>
      </c>
      <c r="G159" s="17" t="s">
        <v>3000</v>
      </c>
      <c r="H159" s="10" t="s">
        <v>8</v>
      </c>
      <c r="I159" s="12" t="s">
        <v>1811</v>
      </c>
      <c r="J159" s="9">
        <f t="shared" si="8"/>
        <v>2008</v>
      </c>
      <c r="K159" s="13">
        <f t="shared" ca="1" si="7"/>
        <v>9</v>
      </c>
      <c r="L159">
        <v>2007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1669</v>
      </c>
      <c r="E160" s="11" t="s">
        <v>1705</v>
      </c>
      <c r="F160" s="12" t="s">
        <v>134</v>
      </c>
      <c r="G160" s="17" t="s">
        <v>3000</v>
      </c>
      <c r="H160" s="10" t="s">
        <v>8</v>
      </c>
      <c r="I160" s="12" t="s">
        <v>1823</v>
      </c>
      <c r="J160" s="9">
        <f t="shared" si="8"/>
        <v>2008</v>
      </c>
      <c r="K160" s="13">
        <f t="shared" ca="1" si="7"/>
        <v>9</v>
      </c>
      <c r="L160">
        <v>2008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1686</v>
      </c>
      <c r="F161" s="12" t="s">
        <v>166</v>
      </c>
      <c r="G161" s="17" t="s">
        <v>3000</v>
      </c>
      <c r="H161" s="10" t="s">
        <v>8</v>
      </c>
      <c r="I161" s="12" t="s">
        <v>1850</v>
      </c>
      <c r="J161" s="9">
        <f t="shared" si="8"/>
        <v>2006</v>
      </c>
      <c r="K161" s="13">
        <f t="shared" ca="1" si="7"/>
        <v>11</v>
      </c>
      <c r="L161">
        <v>2006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9</v>
      </c>
      <c r="E162" s="11" t="s">
        <v>1687</v>
      </c>
      <c r="F162" s="12" t="s">
        <v>142</v>
      </c>
      <c r="G162" s="17" t="s">
        <v>3000</v>
      </c>
      <c r="H162" s="10" t="s">
        <v>8</v>
      </c>
      <c r="I162" s="12" t="s">
        <v>1829</v>
      </c>
      <c r="J162" s="9">
        <f t="shared" si="8"/>
        <v>2008</v>
      </c>
      <c r="K162" s="13">
        <f t="shared" ca="1" si="7"/>
        <v>9</v>
      </c>
      <c r="L162">
        <v>2007</v>
      </c>
      <c r="N162" s="20"/>
    </row>
    <row r="163" spans="1:14" ht="22.5" hidden="1" customHeight="1" x14ac:dyDescent="0.25">
      <c r="A163" s="17"/>
      <c r="B163" s="17"/>
      <c r="C163" s="10">
        <v>4</v>
      </c>
      <c r="D163" s="10" t="s">
        <v>1670</v>
      </c>
      <c r="E163" s="11" t="s">
        <v>1688</v>
      </c>
      <c r="F163" s="12" t="s">
        <v>168</v>
      </c>
      <c r="G163" s="17" t="s">
        <v>3000</v>
      </c>
      <c r="H163" s="10" t="s">
        <v>8</v>
      </c>
      <c r="I163" s="12" t="s">
        <v>1788</v>
      </c>
      <c r="J163" s="9">
        <f t="shared" si="8"/>
        <v>2008</v>
      </c>
      <c r="K163" s="13">
        <f t="shared" ca="1" si="7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9</v>
      </c>
      <c r="E164" s="11" t="s">
        <v>1705</v>
      </c>
      <c r="F164" s="12" t="s">
        <v>160</v>
      </c>
      <c r="G164" s="17" t="s">
        <v>3000</v>
      </c>
      <c r="H164" s="10" t="s">
        <v>8</v>
      </c>
      <c r="I164" s="12" t="s">
        <v>1773</v>
      </c>
      <c r="J164" s="9">
        <f t="shared" si="8"/>
        <v>2008</v>
      </c>
      <c r="K164" s="13">
        <f t="shared" ca="1" si="7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1690</v>
      </c>
      <c r="F165" s="12" t="s">
        <v>170</v>
      </c>
      <c r="G165" s="17" t="s">
        <v>3000</v>
      </c>
      <c r="H165" s="10" t="s">
        <v>8</v>
      </c>
      <c r="I165" s="12" t="s">
        <v>1815</v>
      </c>
      <c r="J165" s="9">
        <f t="shared" si="8"/>
        <v>2008</v>
      </c>
      <c r="K165" s="13">
        <f t="shared" ca="1" si="7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1691</v>
      </c>
      <c r="F166" s="12" t="s">
        <v>171</v>
      </c>
      <c r="G166" s="17" t="s">
        <v>3000</v>
      </c>
      <c r="H166" s="10" t="s">
        <v>8</v>
      </c>
      <c r="I166" s="12" t="s">
        <v>1852</v>
      </c>
      <c r="J166" s="9">
        <f t="shared" si="8"/>
        <v>2008</v>
      </c>
      <c r="K166" s="13">
        <f t="shared" ca="1" si="7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1692</v>
      </c>
      <c r="F167" s="12" t="s">
        <v>172</v>
      </c>
      <c r="G167" s="17" t="s">
        <v>3000</v>
      </c>
      <c r="H167" s="10" t="s">
        <v>9</v>
      </c>
      <c r="I167" s="12" t="s">
        <v>1788</v>
      </c>
      <c r="J167" s="9">
        <f t="shared" si="8"/>
        <v>2008</v>
      </c>
      <c r="K167" s="13">
        <f t="shared" ca="1" si="7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1693</v>
      </c>
      <c r="F168" s="12" t="s">
        <v>173</v>
      </c>
      <c r="G168" s="17" t="s">
        <v>3000</v>
      </c>
      <c r="H168" s="10" t="s">
        <v>9</v>
      </c>
      <c r="I168" s="12" t="s">
        <v>1853</v>
      </c>
      <c r="J168" s="9">
        <f t="shared" si="8"/>
        <v>2008</v>
      </c>
      <c r="K168" s="13">
        <f t="shared" ca="1" si="7"/>
        <v>9</v>
      </c>
      <c r="L168">
        <v>2008</v>
      </c>
      <c r="N168" s="20"/>
    </row>
    <row r="169" spans="1:14" ht="22.5" hidden="1" customHeight="1" x14ac:dyDescent="0.25">
      <c r="A169" s="17"/>
      <c r="B169" s="17"/>
      <c r="C169" s="10">
        <v>4</v>
      </c>
      <c r="D169" s="10" t="s">
        <v>1670</v>
      </c>
      <c r="E169" s="11" t="s">
        <v>1694</v>
      </c>
      <c r="F169" s="12" t="s">
        <v>174</v>
      </c>
      <c r="G169" s="17" t="s">
        <v>3000</v>
      </c>
      <c r="H169" s="10" t="s">
        <v>9</v>
      </c>
      <c r="I169" s="12" t="s">
        <v>1852</v>
      </c>
      <c r="J169" s="9">
        <f t="shared" si="8"/>
        <v>2008</v>
      </c>
      <c r="K169" s="13">
        <f t="shared" ca="1" si="7"/>
        <v>9</v>
      </c>
      <c r="L169">
        <v>2008</v>
      </c>
      <c r="N169" s="20"/>
    </row>
    <row r="170" spans="1:14" ht="22.5" hidden="1" customHeight="1" x14ac:dyDescent="0.25">
      <c r="A170" s="43"/>
      <c r="B170" s="43"/>
      <c r="C170" s="39">
        <v>4</v>
      </c>
      <c r="D170" s="39" t="s">
        <v>1670</v>
      </c>
      <c r="E170" s="40" t="s">
        <v>1695</v>
      </c>
      <c r="F170" s="41" t="s">
        <v>175</v>
      </c>
      <c r="G170" s="43" t="s">
        <v>3000</v>
      </c>
      <c r="H170" s="39" t="s">
        <v>9</v>
      </c>
      <c r="I170" s="12" t="s">
        <v>1854</v>
      </c>
      <c r="J170" s="45">
        <f t="shared" si="8"/>
        <v>2007</v>
      </c>
      <c r="K170" s="13">
        <f t="shared" ca="1" si="7"/>
        <v>10</v>
      </c>
      <c r="L170">
        <v>2007</v>
      </c>
      <c r="M170" s="46"/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1696</v>
      </c>
      <c r="F171" s="12" t="s">
        <v>176</v>
      </c>
      <c r="G171" s="17" t="s">
        <v>3000</v>
      </c>
      <c r="H171" s="10" t="s">
        <v>8</v>
      </c>
      <c r="I171" s="12" t="s">
        <v>1855</v>
      </c>
      <c r="J171" s="9">
        <f t="shared" si="8"/>
        <v>2007</v>
      </c>
      <c r="K171" s="13">
        <f t="shared" ca="1" si="7"/>
        <v>10</v>
      </c>
      <c r="L171">
        <v>2007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1697</v>
      </c>
      <c r="F172" s="12" t="s">
        <v>177</v>
      </c>
      <c r="G172" s="17" t="s">
        <v>3000</v>
      </c>
      <c r="H172" s="10" t="s">
        <v>8</v>
      </c>
      <c r="I172" s="12" t="s">
        <v>1803</v>
      </c>
      <c r="J172" s="9">
        <f t="shared" si="8"/>
        <v>2008</v>
      </c>
      <c r="K172" s="13">
        <f t="shared" ca="1" si="7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1698</v>
      </c>
      <c r="F173" s="12" t="s">
        <v>178</v>
      </c>
      <c r="G173" s="17" t="s">
        <v>3000</v>
      </c>
      <c r="H173" s="10" t="s">
        <v>8</v>
      </c>
      <c r="I173" s="12" t="s">
        <v>1856</v>
      </c>
      <c r="J173" s="9">
        <f t="shared" si="8"/>
        <v>2008</v>
      </c>
      <c r="K173" s="13">
        <f t="shared" ca="1" si="7"/>
        <v>9</v>
      </c>
      <c r="L173">
        <v>2008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1699</v>
      </c>
      <c r="F174" s="12" t="s">
        <v>179</v>
      </c>
      <c r="G174" s="17" t="s">
        <v>3000</v>
      </c>
      <c r="H174" s="10" t="s">
        <v>9</v>
      </c>
      <c r="I174" s="12" t="s">
        <v>1857</v>
      </c>
      <c r="J174" s="9">
        <f t="shared" si="8"/>
        <v>2007</v>
      </c>
      <c r="K174" s="13">
        <f t="shared" ca="1" si="7"/>
        <v>10</v>
      </c>
      <c r="L174">
        <v>2007</v>
      </c>
      <c r="N174" s="20"/>
    </row>
    <row r="175" spans="1:14" ht="22.5" customHeight="1" x14ac:dyDescent="0.25">
      <c r="A175" s="43" t="s">
        <v>3001</v>
      </c>
      <c r="B175" s="43">
        <v>42</v>
      </c>
      <c r="C175" s="39">
        <v>4</v>
      </c>
      <c r="D175" s="39" t="s">
        <v>9</v>
      </c>
      <c r="E175" s="40" t="s">
        <v>1702</v>
      </c>
      <c r="F175" s="41" t="s">
        <v>157</v>
      </c>
      <c r="G175" s="43" t="s">
        <v>3000</v>
      </c>
      <c r="H175" s="39" t="s">
        <v>8</v>
      </c>
      <c r="I175" s="12" t="s">
        <v>1843</v>
      </c>
      <c r="J175" s="45">
        <f t="shared" si="8"/>
        <v>2007</v>
      </c>
      <c r="K175" s="13">
        <f t="shared" ca="1" si="7"/>
        <v>10</v>
      </c>
      <c r="L175">
        <v>2008</v>
      </c>
      <c r="N175" s="20"/>
    </row>
    <row r="176" spans="1:14" ht="22.5" hidden="1" customHeight="1" x14ac:dyDescent="0.25">
      <c r="A176" s="17"/>
      <c r="B176" s="17"/>
      <c r="C176" s="10">
        <v>4</v>
      </c>
      <c r="D176" s="10" t="s">
        <v>1670</v>
      </c>
      <c r="E176" s="11" t="s">
        <v>1701</v>
      </c>
      <c r="F176" s="12" t="s">
        <v>181</v>
      </c>
      <c r="G176" s="17" t="s">
        <v>3000</v>
      </c>
      <c r="H176" s="10" t="s">
        <v>9</v>
      </c>
      <c r="I176" s="12" t="s">
        <v>1859</v>
      </c>
      <c r="J176" s="9">
        <f t="shared" ref="J176:J196" si="9">YEAR(I176)</f>
        <v>2007</v>
      </c>
      <c r="K176" s="13">
        <f t="shared" ca="1" si="7"/>
        <v>10</v>
      </c>
      <c r="L176">
        <v>2007</v>
      </c>
      <c r="N176" s="20"/>
    </row>
    <row r="177" spans="1:14" ht="22.5" hidden="1" customHeight="1" x14ac:dyDescent="0.25">
      <c r="A177" s="17"/>
      <c r="B177" s="17"/>
      <c r="C177" s="10">
        <v>5</v>
      </c>
      <c r="D177" s="10" t="s">
        <v>1665</v>
      </c>
      <c r="E177" s="11" t="s">
        <v>1681</v>
      </c>
      <c r="F177" s="12" t="s">
        <v>182</v>
      </c>
      <c r="G177" s="17" t="s">
        <v>2994</v>
      </c>
      <c r="H177" s="10" t="s">
        <v>9</v>
      </c>
      <c r="I177" s="12" t="s">
        <v>1860</v>
      </c>
      <c r="J177" s="9">
        <f t="shared" si="9"/>
        <v>2007</v>
      </c>
      <c r="K177" s="13">
        <f t="shared" ca="1" si="7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1682</v>
      </c>
      <c r="F178" s="12" t="s">
        <v>183</v>
      </c>
      <c r="G178" s="17" t="s">
        <v>2994</v>
      </c>
      <c r="H178" s="10" t="s">
        <v>8</v>
      </c>
      <c r="I178" s="12" t="s">
        <v>1861</v>
      </c>
      <c r="J178" s="9">
        <f t="shared" si="9"/>
        <v>2007</v>
      </c>
      <c r="K178" s="13">
        <f t="shared" ca="1" si="7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1683</v>
      </c>
      <c r="F179" s="12" t="s">
        <v>184</v>
      </c>
      <c r="G179" s="17" t="s">
        <v>2994</v>
      </c>
      <c r="H179" s="10" t="s">
        <v>9</v>
      </c>
      <c r="I179" s="12" t="s">
        <v>1862</v>
      </c>
      <c r="J179" s="9">
        <f t="shared" si="9"/>
        <v>2007</v>
      </c>
      <c r="K179" s="13">
        <f t="shared" ca="1" si="7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1684</v>
      </c>
      <c r="F180" s="12" t="s">
        <v>185</v>
      </c>
      <c r="G180" s="17" t="s">
        <v>2994</v>
      </c>
      <c r="H180" s="10" t="s">
        <v>9</v>
      </c>
      <c r="I180" s="12" t="s">
        <v>1863</v>
      </c>
      <c r="J180" s="9">
        <f t="shared" si="9"/>
        <v>2007</v>
      </c>
      <c r="K180" s="13">
        <f t="shared" ca="1" si="7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1685</v>
      </c>
      <c r="F181" s="12" t="s">
        <v>186</v>
      </c>
      <c r="G181" s="17" t="s">
        <v>2994</v>
      </c>
      <c r="H181" s="10" t="s">
        <v>8</v>
      </c>
      <c r="I181" s="12" t="s">
        <v>1864</v>
      </c>
      <c r="J181" s="9">
        <f t="shared" si="9"/>
        <v>2007</v>
      </c>
      <c r="K181" s="13">
        <f t="shared" ca="1" si="7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1686</v>
      </c>
      <c r="F182" s="12" t="s">
        <v>187</v>
      </c>
      <c r="G182" s="17" t="s">
        <v>2994</v>
      </c>
      <c r="H182" s="10" t="s">
        <v>9</v>
      </c>
      <c r="I182" s="12" t="s">
        <v>1865</v>
      </c>
      <c r="J182" s="9">
        <f t="shared" si="9"/>
        <v>2007</v>
      </c>
      <c r="K182" s="13">
        <f t="shared" ca="1" si="7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1687</v>
      </c>
      <c r="F183" s="12" t="s">
        <v>188</v>
      </c>
      <c r="G183" s="17" t="s">
        <v>2994</v>
      </c>
      <c r="H183" s="10" t="s">
        <v>9</v>
      </c>
      <c r="I183" s="12" t="s">
        <v>1866</v>
      </c>
      <c r="J183" s="9">
        <f t="shared" si="9"/>
        <v>2007</v>
      </c>
      <c r="K183" s="13">
        <f t="shared" ca="1" si="7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1688</v>
      </c>
      <c r="F184" s="12" t="s">
        <v>189</v>
      </c>
      <c r="G184" s="17" t="s">
        <v>2994</v>
      </c>
      <c r="H184" s="10" t="s">
        <v>8</v>
      </c>
      <c r="I184" s="12" t="s">
        <v>1867</v>
      </c>
      <c r="J184" s="9">
        <f t="shared" si="9"/>
        <v>2007</v>
      </c>
      <c r="K184" s="13">
        <f t="shared" ca="1" si="7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1689</v>
      </c>
      <c r="F185" s="12" t="s">
        <v>190</v>
      </c>
      <c r="G185" s="17" t="s">
        <v>2994</v>
      </c>
      <c r="H185" s="10" t="s">
        <v>8</v>
      </c>
      <c r="I185" s="12" t="s">
        <v>1868</v>
      </c>
      <c r="J185" s="9">
        <f t="shared" si="9"/>
        <v>2007</v>
      </c>
      <c r="K185" s="13">
        <f t="shared" ca="1" si="7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1690</v>
      </c>
      <c r="F186" s="12" t="s">
        <v>191</v>
      </c>
      <c r="G186" s="17" t="s">
        <v>2994</v>
      </c>
      <c r="H186" s="10" t="s">
        <v>8</v>
      </c>
      <c r="I186" s="12" t="s">
        <v>1869</v>
      </c>
      <c r="J186" s="9">
        <f t="shared" si="9"/>
        <v>2007</v>
      </c>
      <c r="K186" s="13">
        <f t="shared" ca="1" si="7"/>
        <v>10</v>
      </c>
      <c r="L186">
        <v>2007</v>
      </c>
      <c r="N186" s="20"/>
    </row>
    <row r="187" spans="1:14" ht="22.5" hidden="1" customHeight="1" x14ac:dyDescent="0.25">
      <c r="A187" s="17" t="s">
        <v>3001</v>
      </c>
      <c r="B187" s="17"/>
      <c r="C187" s="10">
        <v>5</v>
      </c>
      <c r="D187" s="10" t="s">
        <v>1665</v>
      </c>
      <c r="E187" s="11" t="s">
        <v>1691</v>
      </c>
      <c r="F187" s="12" t="s">
        <v>192</v>
      </c>
      <c r="G187" s="17" t="s">
        <v>2994</v>
      </c>
      <c r="H187" s="10" t="s">
        <v>8</v>
      </c>
      <c r="I187" s="12" t="s">
        <v>1870</v>
      </c>
      <c r="J187" s="9">
        <f t="shared" si="9"/>
        <v>2007</v>
      </c>
      <c r="K187" s="13">
        <f t="shared" ca="1" si="7"/>
        <v>10</v>
      </c>
      <c r="L187">
        <v>2007</v>
      </c>
      <c r="N187" s="20"/>
    </row>
    <row r="188" spans="1:14" ht="22.5" hidden="1" customHeight="1" x14ac:dyDescent="0.25">
      <c r="A188" s="17"/>
      <c r="B188" s="17"/>
      <c r="C188" s="10">
        <v>5</v>
      </c>
      <c r="D188" s="10" t="s">
        <v>1665</v>
      </c>
      <c r="E188" s="11" t="s">
        <v>1692</v>
      </c>
      <c r="F188" s="12" t="s">
        <v>193</v>
      </c>
      <c r="G188" s="17" t="s">
        <v>2994</v>
      </c>
      <c r="H188" s="10" t="s">
        <v>8</v>
      </c>
      <c r="I188" s="12" t="s">
        <v>1871</v>
      </c>
      <c r="J188" s="9">
        <f t="shared" si="9"/>
        <v>2007</v>
      </c>
      <c r="K188" s="13">
        <f t="shared" ca="1" si="7"/>
        <v>10</v>
      </c>
      <c r="L188">
        <v>2007</v>
      </c>
      <c r="N188" s="20"/>
    </row>
    <row r="189" spans="1:14" ht="22.5" hidden="1" customHeight="1" x14ac:dyDescent="0.25">
      <c r="A189" s="17" t="s">
        <v>3001</v>
      </c>
      <c r="B189" s="17"/>
      <c r="C189" s="10">
        <v>5</v>
      </c>
      <c r="D189" s="10" t="s">
        <v>1665</v>
      </c>
      <c r="E189" s="11" t="s">
        <v>1693</v>
      </c>
      <c r="F189" s="12" t="s">
        <v>194</v>
      </c>
      <c r="G189" s="17" t="s">
        <v>2994</v>
      </c>
      <c r="H189" s="10" t="s">
        <v>9</v>
      </c>
      <c r="I189" s="12" t="s">
        <v>1872</v>
      </c>
      <c r="J189" s="9">
        <f t="shared" si="9"/>
        <v>2007</v>
      </c>
      <c r="K189" s="13">
        <f t="shared" ca="1" si="7"/>
        <v>10</v>
      </c>
      <c r="L189">
        <v>2007</v>
      </c>
      <c r="N189" s="20"/>
    </row>
    <row r="190" spans="1:14" ht="22.5" hidden="1" customHeight="1" x14ac:dyDescent="0.25">
      <c r="A190" s="17"/>
      <c r="B190" s="17"/>
      <c r="C190" s="10">
        <v>5</v>
      </c>
      <c r="D190" s="10" t="s">
        <v>1665</v>
      </c>
      <c r="E190" s="11" t="s">
        <v>1694</v>
      </c>
      <c r="F190" s="12" t="s">
        <v>195</v>
      </c>
      <c r="G190" s="17" t="s">
        <v>2994</v>
      </c>
      <c r="H190" s="10" t="s">
        <v>8</v>
      </c>
      <c r="I190" s="12" t="s">
        <v>1873</v>
      </c>
      <c r="J190" s="9">
        <f t="shared" si="9"/>
        <v>2007</v>
      </c>
      <c r="K190" s="13">
        <f t="shared" ca="1" si="7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1695</v>
      </c>
      <c r="F191" s="12" t="s">
        <v>196</v>
      </c>
      <c r="G191" s="17" t="s">
        <v>2994</v>
      </c>
      <c r="H191" s="10" t="s">
        <v>8</v>
      </c>
      <c r="I191" s="12" t="s">
        <v>1874</v>
      </c>
      <c r="J191" s="9">
        <f t="shared" si="9"/>
        <v>2007</v>
      </c>
      <c r="K191" s="13">
        <f t="shared" ca="1" si="7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1696</v>
      </c>
      <c r="F192" s="12" t="s">
        <v>197</v>
      </c>
      <c r="G192" s="17" t="s">
        <v>2994</v>
      </c>
      <c r="H192" s="10" t="s">
        <v>8</v>
      </c>
      <c r="I192" s="12" t="s">
        <v>1875</v>
      </c>
      <c r="J192" s="9">
        <f t="shared" si="9"/>
        <v>2007</v>
      </c>
      <c r="K192" s="13">
        <f t="shared" ca="1" si="7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1697</v>
      </c>
      <c r="F193" s="12" t="s">
        <v>198</v>
      </c>
      <c r="G193" s="17" t="s">
        <v>2994</v>
      </c>
      <c r="H193" s="10" t="s">
        <v>9</v>
      </c>
      <c r="I193" s="12" t="s">
        <v>1876</v>
      </c>
      <c r="J193" s="9">
        <f t="shared" si="9"/>
        <v>2007</v>
      </c>
      <c r="K193" s="13">
        <f t="shared" ca="1" si="7"/>
        <v>10</v>
      </c>
      <c r="L193">
        <v>2007</v>
      </c>
      <c r="N193" s="20"/>
    </row>
    <row r="194" spans="1:14" ht="22.5" hidden="1" customHeight="1" x14ac:dyDescent="0.25">
      <c r="A194" s="17" t="s">
        <v>3001</v>
      </c>
      <c r="B194" s="17"/>
      <c r="C194" s="10">
        <v>5</v>
      </c>
      <c r="D194" s="10" t="s">
        <v>1665</v>
      </c>
      <c r="E194" s="11" t="s">
        <v>1698</v>
      </c>
      <c r="F194" s="12" t="s">
        <v>199</v>
      </c>
      <c r="G194" s="17" t="s">
        <v>2994</v>
      </c>
      <c r="H194" s="10" t="s">
        <v>9</v>
      </c>
      <c r="I194" s="12" t="s">
        <v>1877</v>
      </c>
      <c r="J194" s="9">
        <f t="shared" si="9"/>
        <v>2007</v>
      </c>
      <c r="K194" s="13">
        <f t="shared" ca="1" si="7"/>
        <v>10</v>
      </c>
      <c r="L194">
        <v>2007</v>
      </c>
      <c r="N194" s="20"/>
    </row>
    <row r="195" spans="1:14" ht="22.5" hidden="1" customHeight="1" x14ac:dyDescent="0.25">
      <c r="A195" s="17"/>
      <c r="B195" s="17"/>
      <c r="C195" s="10">
        <v>5</v>
      </c>
      <c r="D195" s="10" t="s">
        <v>1665</v>
      </c>
      <c r="E195" s="11" t="s">
        <v>1699</v>
      </c>
      <c r="F195" s="12" t="s">
        <v>200</v>
      </c>
      <c r="G195" s="17" t="s">
        <v>2994</v>
      </c>
      <c r="H195" s="10" t="s">
        <v>9</v>
      </c>
      <c r="I195" s="12" t="s">
        <v>1878</v>
      </c>
      <c r="J195" s="9">
        <f t="shared" si="9"/>
        <v>2007</v>
      </c>
      <c r="K195" s="13">
        <f t="shared" ca="1" si="7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1700</v>
      </c>
      <c r="F196" s="12" t="s">
        <v>201</v>
      </c>
      <c r="G196" s="17" t="s">
        <v>2994</v>
      </c>
      <c r="H196" s="10" t="s">
        <v>9</v>
      </c>
      <c r="I196" s="12" t="s">
        <v>1879</v>
      </c>
      <c r="J196" s="9">
        <f t="shared" si="9"/>
        <v>2007</v>
      </c>
      <c r="K196" s="13">
        <f t="shared" ca="1" si="7"/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1701</v>
      </c>
      <c r="F197" s="12" t="s">
        <v>202</v>
      </c>
      <c r="G197" s="17" t="s">
        <v>2994</v>
      </c>
      <c r="H197" s="10" t="s">
        <v>9</v>
      </c>
      <c r="I197" s="12" t="s">
        <v>1880</v>
      </c>
      <c r="J197" s="9">
        <f t="shared" ref="J197:J260" si="10">YEAR(I197)</f>
        <v>2007</v>
      </c>
      <c r="K197" s="13">
        <f t="shared" ref="K197:K260" ca="1" si="11">(YEAR(NOW())-YEAR(I197))</f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1702</v>
      </c>
      <c r="F198" s="12" t="s">
        <v>203</v>
      </c>
      <c r="G198" s="17" t="s">
        <v>2994</v>
      </c>
      <c r="H198" s="10" t="s">
        <v>9</v>
      </c>
      <c r="I198" s="12" t="s">
        <v>1881</v>
      </c>
      <c r="J198" s="9">
        <f t="shared" si="10"/>
        <v>2007</v>
      </c>
      <c r="K198" s="13">
        <f t="shared" ca="1" si="11"/>
        <v>10</v>
      </c>
      <c r="L198">
        <v>2007</v>
      </c>
      <c r="N198" s="20"/>
    </row>
    <row r="199" spans="1:14" ht="22.5" hidden="1" customHeight="1" x14ac:dyDescent="0.25">
      <c r="A199" s="17" t="s">
        <v>3001</v>
      </c>
      <c r="B199" s="17"/>
      <c r="C199" s="10">
        <v>5</v>
      </c>
      <c r="D199" s="10" t="s">
        <v>1665</v>
      </c>
      <c r="E199" s="11" t="s">
        <v>1703</v>
      </c>
      <c r="F199" s="12" t="s">
        <v>204</v>
      </c>
      <c r="G199" s="17" t="s">
        <v>2994</v>
      </c>
      <c r="H199" s="10" t="s">
        <v>8</v>
      </c>
      <c r="I199" s="12" t="s">
        <v>1882</v>
      </c>
      <c r="J199" s="9">
        <f t="shared" si="10"/>
        <v>2007</v>
      </c>
      <c r="K199" s="13">
        <f t="shared" ca="1" si="11"/>
        <v>10</v>
      </c>
      <c r="L199">
        <v>2007</v>
      </c>
      <c r="N199" s="20"/>
    </row>
    <row r="200" spans="1:14" ht="22.5" hidden="1" customHeight="1" x14ac:dyDescent="0.25">
      <c r="A200" s="17"/>
      <c r="B200" s="17"/>
      <c r="C200" s="10">
        <v>5</v>
      </c>
      <c r="D200" s="10" t="s">
        <v>1665</v>
      </c>
      <c r="E200" s="11" t="s">
        <v>1704</v>
      </c>
      <c r="F200" s="12" t="s">
        <v>205</v>
      </c>
      <c r="G200" s="17" t="s">
        <v>2999</v>
      </c>
      <c r="H200" s="10" t="s">
        <v>8</v>
      </c>
      <c r="I200" s="12" t="s">
        <v>1883</v>
      </c>
      <c r="J200" s="9">
        <f t="shared" si="10"/>
        <v>2006</v>
      </c>
      <c r="K200" s="13">
        <f t="shared" ca="1" si="11"/>
        <v>11</v>
      </c>
      <c r="L200">
        <v>2006</v>
      </c>
      <c r="N200" s="20"/>
    </row>
    <row r="201" spans="1:14" ht="22.5" hidden="1" customHeight="1" x14ac:dyDescent="0.25">
      <c r="A201" s="17" t="s">
        <v>3001</v>
      </c>
      <c r="B201" s="17"/>
      <c r="C201" s="10">
        <v>5</v>
      </c>
      <c r="D201" s="10" t="s">
        <v>1665</v>
      </c>
      <c r="E201" s="11" t="s">
        <v>1705</v>
      </c>
      <c r="F201" s="12" t="s">
        <v>206</v>
      </c>
      <c r="G201" s="17" t="s">
        <v>2994</v>
      </c>
      <c r="H201" s="10" t="s">
        <v>9</v>
      </c>
      <c r="I201" s="12" t="s">
        <v>1884</v>
      </c>
      <c r="J201" s="9">
        <f t="shared" si="10"/>
        <v>2007</v>
      </c>
      <c r="K201" s="13">
        <f t="shared" ca="1" si="11"/>
        <v>10</v>
      </c>
      <c r="L201">
        <v>2007</v>
      </c>
      <c r="N201" s="20"/>
    </row>
    <row r="202" spans="1:14" ht="22.5" hidden="1" customHeight="1" x14ac:dyDescent="0.25">
      <c r="A202" s="17"/>
      <c r="B202" s="17"/>
      <c r="C202" s="10">
        <v>5</v>
      </c>
      <c r="D202" s="10" t="s">
        <v>1665</v>
      </c>
      <c r="E202" s="11" t="s">
        <v>1706</v>
      </c>
      <c r="F202" s="12" t="s">
        <v>207</v>
      </c>
      <c r="G202" s="17" t="s">
        <v>2999</v>
      </c>
      <c r="H202" s="10" t="s">
        <v>8</v>
      </c>
      <c r="I202" s="12" t="s">
        <v>1885</v>
      </c>
      <c r="J202" s="9">
        <f t="shared" si="10"/>
        <v>2006</v>
      </c>
      <c r="K202" s="13">
        <f t="shared" ca="1" si="11"/>
        <v>11</v>
      </c>
      <c r="L202">
        <v>2006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1665</v>
      </c>
      <c r="E203" s="11" t="s">
        <v>1707</v>
      </c>
      <c r="F203" s="12" t="s">
        <v>208</v>
      </c>
      <c r="G203" s="17" t="s">
        <v>2994</v>
      </c>
      <c r="H203" s="10" t="s">
        <v>8</v>
      </c>
      <c r="I203" s="12" t="s">
        <v>1886</v>
      </c>
      <c r="J203" s="9">
        <f t="shared" si="10"/>
        <v>2007</v>
      </c>
      <c r="K203" s="13">
        <f t="shared" ca="1" si="11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1681</v>
      </c>
      <c r="F204" s="12" t="s">
        <v>209</v>
      </c>
      <c r="G204" s="17" t="s">
        <v>2994</v>
      </c>
      <c r="H204" s="10" t="s">
        <v>9</v>
      </c>
      <c r="I204" s="12" t="s">
        <v>1887</v>
      </c>
      <c r="J204" s="9">
        <f t="shared" si="10"/>
        <v>2007</v>
      </c>
      <c r="K204" s="13">
        <f t="shared" ca="1" si="11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1682</v>
      </c>
      <c r="F205" s="12" t="s">
        <v>210</v>
      </c>
      <c r="G205" s="17" t="s">
        <v>2994</v>
      </c>
      <c r="H205" s="10" t="s">
        <v>8</v>
      </c>
      <c r="I205" s="12" t="s">
        <v>1888</v>
      </c>
      <c r="J205" s="9">
        <f t="shared" si="10"/>
        <v>2007</v>
      </c>
      <c r="K205" s="13">
        <f t="shared" ca="1" si="11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1683</v>
      </c>
      <c r="F206" s="12" t="s">
        <v>211</v>
      </c>
      <c r="G206" s="17" t="s">
        <v>2994</v>
      </c>
      <c r="H206" s="10" t="s">
        <v>9</v>
      </c>
      <c r="I206" s="12" t="s">
        <v>1862</v>
      </c>
      <c r="J206" s="9">
        <f t="shared" si="10"/>
        <v>2007</v>
      </c>
      <c r="K206" s="13">
        <f t="shared" ca="1" si="11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1684</v>
      </c>
      <c r="F207" s="12" t="s">
        <v>212</v>
      </c>
      <c r="G207" s="17" t="s">
        <v>2994</v>
      </c>
      <c r="H207" s="10" t="s">
        <v>8</v>
      </c>
      <c r="I207" s="12" t="s">
        <v>1889</v>
      </c>
      <c r="J207" s="9">
        <f t="shared" si="10"/>
        <v>2007</v>
      </c>
      <c r="K207" s="13">
        <f t="shared" ca="1" si="11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1685</v>
      </c>
      <c r="F208" s="12" t="s">
        <v>213</v>
      </c>
      <c r="G208" s="17" t="s">
        <v>2994</v>
      </c>
      <c r="H208" s="10" t="s">
        <v>8</v>
      </c>
      <c r="I208" s="12" t="s">
        <v>1890</v>
      </c>
      <c r="J208" s="9">
        <f t="shared" si="10"/>
        <v>2007</v>
      </c>
      <c r="K208" s="13">
        <f t="shared" ca="1" si="11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1686</v>
      </c>
      <c r="F209" s="12" t="s">
        <v>214</v>
      </c>
      <c r="G209" s="17" t="s">
        <v>2994</v>
      </c>
      <c r="H209" s="10" t="s">
        <v>8</v>
      </c>
      <c r="I209" s="12" t="s">
        <v>1891</v>
      </c>
      <c r="J209" s="9">
        <f t="shared" si="10"/>
        <v>2007</v>
      </c>
      <c r="K209" s="13">
        <f t="shared" ca="1" si="11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1687</v>
      </c>
      <c r="F210" s="12" t="s">
        <v>215</v>
      </c>
      <c r="G210" s="17" t="s">
        <v>2994</v>
      </c>
      <c r="H210" s="10" t="s">
        <v>8</v>
      </c>
      <c r="I210" s="12" t="s">
        <v>1892</v>
      </c>
      <c r="J210" s="9">
        <f t="shared" si="10"/>
        <v>2007</v>
      </c>
      <c r="K210" s="13">
        <f t="shared" ca="1" si="11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1688</v>
      </c>
      <c r="F211" s="12" t="s">
        <v>216</v>
      </c>
      <c r="G211" s="17" t="s">
        <v>2994</v>
      </c>
      <c r="H211" s="10" t="s">
        <v>8</v>
      </c>
      <c r="I211" s="12" t="s">
        <v>1893</v>
      </c>
      <c r="J211" s="9">
        <f t="shared" si="10"/>
        <v>2007</v>
      </c>
      <c r="K211" s="13">
        <f t="shared" ca="1" si="11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1689</v>
      </c>
      <c r="F212" s="12" t="s">
        <v>217</v>
      </c>
      <c r="G212" s="17" t="s">
        <v>2994</v>
      </c>
      <c r="H212" s="10" t="s">
        <v>8</v>
      </c>
      <c r="I212" s="12" t="s">
        <v>1894</v>
      </c>
      <c r="J212" s="9">
        <f t="shared" si="10"/>
        <v>2007</v>
      </c>
      <c r="K212" s="13">
        <f t="shared" ca="1" si="11"/>
        <v>10</v>
      </c>
      <c r="L212">
        <v>2007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1690</v>
      </c>
      <c r="F213" s="12" t="s">
        <v>218</v>
      </c>
      <c r="G213" s="17" t="s">
        <v>2999</v>
      </c>
      <c r="H213" s="10" t="s">
        <v>8</v>
      </c>
      <c r="I213" s="12" t="s">
        <v>1895</v>
      </c>
      <c r="J213" s="9">
        <f t="shared" si="10"/>
        <v>2006</v>
      </c>
      <c r="K213" s="13">
        <f t="shared" ca="1" si="11"/>
        <v>11</v>
      </c>
      <c r="L213">
        <v>2006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1691</v>
      </c>
      <c r="F214" s="12" t="s">
        <v>219</v>
      </c>
      <c r="G214" s="17" t="s">
        <v>2994</v>
      </c>
      <c r="H214" s="10" t="s">
        <v>8</v>
      </c>
      <c r="I214" s="12" t="s">
        <v>1896</v>
      </c>
      <c r="J214" s="9">
        <f t="shared" si="10"/>
        <v>2007</v>
      </c>
      <c r="K214" s="13">
        <f t="shared" ca="1" si="11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1692</v>
      </c>
      <c r="F215" s="12" t="s">
        <v>220</v>
      </c>
      <c r="G215" s="17" t="s">
        <v>2994</v>
      </c>
      <c r="H215" s="10" t="s">
        <v>9</v>
      </c>
      <c r="I215" s="12" t="s">
        <v>1897</v>
      </c>
      <c r="J215" s="9">
        <f t="shared" si="10"/>
        <v>2007</v>
      </c>
      <c r="K215" s="13">
        <f t="shared" ca="1" si="11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1693</v>
      </c>
      <c r="F216" s="12" t="s">
        <v>221</v>
      </c>
      <c r="G216" s="17" t="s">
        <v>2994</v>
      </c>
      <c r="H216" s="10" t="s">
        <v>8</v>
      </c>
      <c r="I216" s="12" t="s">
        <v>1898</v>
      </c>
      <c r="J216" s="9">
        <f t="shared" si="10"/>
        <v>2007</v>
      </c>
      <c r="K216" s="13">
        <f t="shared" ca="1" si="11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1694</v>
      </c>
      <c r="F217" s="12" t="s">
        <v>222</v>
      </c>
      <c r="G217" s="17" t="s">
        <v>2994</v>
      </c>
      <c r="H217" s="10" t="s">
        <v>8</v>
      </c>
      <c r="I217" s="12" t="s">
        <v>1867</v>
      </c>
      <c r="J217" s="9">
        <f t="shared" si="10"/>
        <v>2007</v>
      </c>
      <c r="K217" s="13">
        <f t="shared" ca="1" si="11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1695</v>
      </c>
      <c r="F218" s="12" t="s">
        <v>223</v>
      </c>
      <c r="G218" s="17" t="s">
        <v>2994</v>
      </c>
      <c r="H218" s="10" t="s">
        <v>9</v>
      </c>
      <c r="I218" s="12" t="s">
        <v>1758</v>
      </c>
      <c r="J218" s="9">
        <f t="shared" si="10"/>
        <v>2007</v>
      </c>
      <c r="K218" s="13">
        <f t="shared" ca="1" si="11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1696</v>
      </c>
      <c r="F219" s="12" t="s">
        <v>224</v>
      </c>
      <c r="G219" s="17" t="s">
        <v>2994</v>
      </c>
      <c r="H219" s="10" t="s">
        <v>9</v>
      </c>
      <c r="I219" s="12" t="s">
        <v>1899</v>
      </c>
      <c r="J219" s="9">
        <f t="shared" si="10"/>
        <v>2007</v>
      </c>
      <c r="K219" s="13">
        <f t="shared" ca="1" si="11"/>
        <v>10</v>
      </c>
      <c r="L219">
        <v>2007</v>
      </c>
      <c r="N219" s="20"/>
    </row>
    <row r="220" spans="1:14" ht="22.5" hidden="1" customHeight="1" x14ac:dyDescent="0.25">
      <c r="A220" s="17" t="s">
        <v>3001</v>
      </c>
      <c r="B220" s="17"/>
      <c r="C220" s="10">
        <v>5</v>
      </c>
      <c r="D220" s="10" t="s">
        <v>1666</v>
      </c>
      <c r="E220" s="11" t="s">
        <v>1697</v>
      </c>
      <c r="F220" s="12" t="s">
        <v>225</v>
      </c>
      <c r="G220" s="17" t="s">
        <v>2994</v>
      </c>
      <c r="H220" s="10" t="s">
        <v>9</v>
      </c>
      <c r="I220" s="12" t="s">
        <v>1900</v>
      </c>
      <c r="J220" s="9">
        <f t="shared" si="10"/>
        <v>2007</v>
      </c>
      <c r="K220" s="13">
        <f t="shared" ca="1" si="11"/>
        <v>10</v>
      </c>
      <c r="L220">
        <v>2007</v>
      </c>
      <c r="N220" s="20"/>
    </row>
    <row r="221" spans="1:14" ht="22.5" hidden="1" customHeight="1" x14ac:dyDescent="0.25">
      <c r="A221" s="17"/>
      <c r="B221" s="17"/>
      <c r="C221" s="10">
        <v>5</v>
      </c>
      <c r="D221" s="10" t="s">
        <v>1666</v>
      </c>
      <c r="E221" s="11" t="s">
        <v>1698</v>
      </c>
      <c r="F221" s="12" t="s">
        <v>226</v>
      </c>
      <c r="G221" s="17" t="s">
        <v>2999</v>
      </c>
      <c r="H221" s="10" t="s">
        <v>8</v>
      </c>
      <c r="I221" s="12" t="s">
        <v>1901</v>
      </c>
      <c r="J221" s="9">
        <f t="shared" si="10"/>
        <v>2006</v>
      </c>
      <c r="K221" s="13">
        <f t="shared" ca="1" si="11"/>
        <v>11</v>
      </c>
      <c r="L221">
        <v>2006</v>
      </c>
      <c r="N221" s="20"/>
    </row>
    <row r="222" spans="1:14" ht="22.5" hidden="1" customHeight="1" x14ac:dyDescent="0.25">
      <c r="A222" s="17" t="s">
        <v>3001</v>
      </c>
      <c r="B222" s="17"/>
      <c r="C222" s="10">
        <v>5</v>
      </c>
      <c r="D222" s="10" t="s">
        <v>1666</v>
      </c>
      <c r="E222" s="11" t="s">
        <v>1699</v>
      </c>
      <c r="F222" s="12" t="s">
        <v>227</v>
      </c>
      <c r="G222" s="17" t="s">
        <v>2994</v>
      </c>
      <c r="H222" s="10" t="s">
        <v>9</v>
      </c>
      <c r="I222" s="12" t="s">
        <v>1902</v>
      </c>
      <c r="J222" s="9">
        <f t="shared" si="10"/>
        <v>2007</v>
      </c>
      <c r="K222" s="13">
        <f t="shared" ca="1" si="11"/>
        <v>10</v>
      </c>
      <c r="L222">
        <v>2007</v>
      </c>
      <c r="N222" s="20"/>
    </row>
    <row r="223" spans="1:14" ht="22.5" hidden="1" customHeight="1" x14ac:dyDescent="0.25">
      <c r="A223" s="17"/>
      <c r="B223" s="17"/>
      <c r="C223" s="10">
        <v>5</v>
      </c>
      <c r="D223" s="10" t="s">
        <v>1666</v>
      </c>
      <c r="E223" s="11" t="s">
        <v>1700</v>
      </c>
      <c r="F223" s="12" t="s">
        <v>228</v>
      </c>
      <c r="G223" s="17" t="s">
        <v>2994</v>
      </c>
      <c r="H223" s="10" t="s">
        <v>8</v>
      </c>
      <c r="I223" s="12" t="s">
        <v>1903</v>
      </c>
      <c r="J223" s="9">
        <f t="shared" si="10"/>
        <v>2007</v>
      </c>
      <c r="K223" s="13">
        <f t="shared" ca="1" si="11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1701</v>
      </c>
      <c r="F224" s="12" t="s">
        <v>229</v>
      </c>
      <c r="G224" s="17" t="s">
        <v>2994</v>
      </c>
      <c r="H224" s="10" t="s">
        <v>9</v>
      </c>
      <c r="I224" s="12" t="s">
        <v>1904</v>
      </c>
      <c r="J224" s="9">
        <f t="shared" si="10"/>
        <v>2007</v>
      </c>
      <c r="K224" s="13">
        <f t="shared" ca="1" si="11"/>
        <v>10</v>
      </c>
      <c r="L224">
        <v>2007</v>
      </c>
      <c r="N224" s="20"/>
    </row>
    <row r="225" spans="1:14" ht="22.5" hidden="1" customHeight="1" x14ac:dyDescent="0.25">
      <c r="A225" s="17" t="s">
        <v>3001</v>
      </c>
      <c r="B225" s="17"/>
      <c r="C225" s="10">
        <v>5</v>
      </c>
      <c r="D225" s="10" t="s">
        <v>1666</v>
      </c>
      <c r="E225" s="11" t="s">
        <v>1702</v>
      </c>
      <c r="F225" s="12" t="s">
        <v>230</v>
      </c>
      <c r="G225" s="17" t="s">
        <v>2994</v>
      </c>
      <c r="H225" s="10" t="s">
        <v>8</v>
      </c>
      <c r="I225" s="12" t="s">
        <v>1905</v>
      </c>
      <c r="J225" s="9">
        <f t="shared" si="10"/>
        <v>2007</v>
      </c>
      <c r="K225" s="13">
        <f t="shared" ca="1" si="11"/>
        <v>10</v>
      </c>
      <c r="L225">
        <v>2007</v>
      </c>
      <c r="N225" s="20"/>
    </row>
    <row r="226" spans="1:14" ht="22.5" hidden="1" customHeight="1" x14ac:dyDescent="0.25">
      <c r="A226" s="17"/>
      <c r="B226" s="17"/>
      <c r="C226" s="10">
        <v>5</v>
      </c>
      <c r="D226" s="10" t="s">
        <v>1666</v>
      </c>
      <c r="E226" s="11" t="s">
        <v>1703</v>
      </c>
      <c r="F226" s="12" t="s">
        <v>231</v>
      </c>
      <c r="G226" s="17" t="s">
        <v>2994</v>
      </c>
      <c r="H226" s="10" t="s">
        <v>8</v>
      </c>
      <c r="I226" s="12" t="s">
        <v>1906</v>
      </c>
      <c r="J226" s="9">
        <f t="shared" si="10"/>
        <v>2007</v>
      </c>
      <c r="K226" s="13">
        <f t="shared" ca="1" si="11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1704</v>
      </c>
      <c r="F227" s="12" t="s">
        <v>232</v>
      </c>
      <c r="G227" s="17" t="s">
        <v>2994</v>
      </c>
      <c r="H227" s="10" t="s">
        <v>9</v>
      </c>
      <c r="I227" s="12" t="s">
        <v>1871</v>
      </c>
      <c r="J227" s="9">
        <f t="shared" si="10"/>
        <v>2007</v>
      </c>
      <c r="K227" s="13">
        <f t="shared" ca="1" si="11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1705</v>
      </c>
      <c r="F228" s="12" t="s">
        <v>233</v>
      </c>
      <c r="G228" s="17" t="s">
        <v>2994</v>
      </c>
      <c r="H228" s="10" t="s">
        <v>8</v>
      </c>
      <c r="I228" s="12" t="s">
        <v>1907</v>
      </c>
      <c r="J228" s="9">
        <f t="shared" si="10"/>
        <v>2007</v>
      </c>
      <c r="K228" s="13">
        <f t="shared" ca="1" si="11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1706</v>
      </c>
      <c r="F229" s="12" t="s">
        <v>234</v>
      </c>
      <c r="G229" s="17" t="s">
        <v>2994</v>
      </c>
      <c r="H229" s="10" t="s">
        <v>9</v>
      </c>
      <c r="I229" s="12" t="s">
        <v>1908</v>
      </c>
      <c r="J229" s="9">
        <f t="shared" si="10"/>
        <v>2007</v>
      </c>
      <c r="K229" s="13">
        <f t="shared" ca="1" si="11"/>
        <v>10</v>
      </c>
      <c r="L229">
        <v>2007</v>
      </c>
      <c r="N229" s="20"/>
    </row>
    <row r="230" spans="1:14" ht="22.5" hidden="1" customHeight="1" x14ac:dyDescent="0.25">
      <c r="A230" s="17" t="s">
        <v>3001</v>
      </c>
      <c r="B230" s="17"/>
      <c r="C230" s="10">
        <v>5</v>
      </c>
      <c r="D230" s="10" t="s">
        <v>1666</v>
      </c>
      <c r="E230" s="11" t="s">
        <v>1707</v>
      </c>
      <c r="F230" s="12" t="s">
        <v>235</v>
      </c>
      <c r="G230" s="17" t="s">
        <v>2994</v>
      </c>
      <c r="H230" s="10" t="s">
        <v>8</v>
      </c>
      <c r="I230" s="12" t="s">
        <v>1909</v>
      </c>
      <c r="J230" s="9">
        <f t="shared" si="10"/>
        <v>2007</v>
      </c>
      <c r="K230" s="13">
        <f t="shared" ca="1" si="11"/>
        <v>10</v>
      </c>
      <c r="L230">
        <v>2007</v>
      </c>
      <c r="N230" s="20"/>
    </row>
    <row r="231" spans="1:14" ht="22.5" hidden="1" customHeight="1" x14ac:dyDescent="0.25">
      <c r="A231" s="17"/>
      <c r="B231" s="17"/>
      <c r="C231" s="10">
        <v>5</v>
      </c>
      <c r="D231" s="10" t="s">
        <v>1667</v>
      </c>
      <c r="E231" s="11" t="s">
        <v>1681</v>
      </c>
      <c r="F231" s="12" t="s">
        <v>236</v>
      </c>
      <c r="G231" s="17" t="s">
        <v>2994</v>
      </c>
      <c r="H231" s="10" t="s">
        <v>9</v>
      </c>
      <c r="I231" s="12" t="s">
        <v>1910</v>
      </c>
      <c r="J231" s="9">
        <f t="shared" si="10"/>
        <v>2007</v>
      </c>
      <c r="K231" s="13">
        <f t="shared" ca="1" si="11"/>
        <v>10</v>
      </c>
      <c r="L231">
        <v>2007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1682</v>
      </c>
      <c r="F232" s="12" t="s">
        <v>237</v>
      </c>
      <c r="G232" s="17" t="s">
        <v>2999</v>
      </c>
      <c r="H232" s="10" t="s">
        <v>8</v>
      </c>
      <c r="I232" s="12" t="s">
        <v>1911</v>
      </c>
      <c r="J232" s="9">
        <f t="shared" si="10"/>
        <v>2006</v>
      </c>
      <c r="K232" s="13">
        <f t="shared" ca="1" si="11"/>
        <v>11</v>
      </c>
      <c r="L232">
        <v>2006</v>
      </c>
      <c r="N232" s="20"/>
    </row>
    <row r="233" spans="1:14" ht="22.5" hidden="1" customHeight="1" x14ac:dyDescent="0.25">
      <c r="A233" s="17" t="s">
        <v>3001</v>
      </c>
      <c r="B233" s="17"/>
      <c r="C233" s="10">
        <v>5</v>
      </c>
      <c r="D233" s="10" t="s">
        <v>1667</v>
      </c>
      <c r="E233" s="11" t="s">
        <v>1683</v>
      </c>
      <c r="F233" s="12" t="s">
        <v>238</v>
      </c>
      <c r="G233" s="17" t="s">
        <v>2994</v>
      </c>
      <c r="H233" s="10" t="s">
        <v>8</v>
      </c>
      <c r="I233" s="12" t="s">
        <v>1912</v>
      </c>
      <c r="J233" s="9">
        <f t="shared" si="10"/>
        <v>2007</v>
      </c>
      <c r="K233" s="13">
        <f t="shared" ca="1" si="11"/>
        <v>10</v>
      </c>
      <c r="L233">
        <v>2007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1684</v>
      </c>
      <c r="F234" s="12" t="s">
        <v>239</v>
      </c>
      <c r="G234" s="17" t="s">
        <v>2999</v>
      </c>
      <c r="H234" s="10" t="s">
        <v>8</v>
      </c>
      <c r="I234" s="12" t="s">
        <v>1913</v>
      </c>
      <c r="J234" s="9">
        <f t="shared" si="10"/>
        <v>2006</v>
      </c>
      <c r="K234" s="13">
        <f t="shared" ca="1" si="11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1685</v>
      </c>
      <c r="F235" s="12" t="s">
        <v>240</v>
      </c>
      <c r="G235" s="17" t="s">
        <v>2999</v>
      </c>
      <c r="H235" s="10" t="s">
        <v>8</v>
      </c>
      <c r="I235" s="12" t="s">
        <v>1914</v>
      </c>
      <c r="J235" s="9">
        <f t="shared" si="10"/>
        <v>2006</v>
      </c>
      <c r="K235" s="13">
        <f t="shared" ca="1" si="11"/>
        <v>11</v>
      </c>
      <c r="L235">
        <v>2006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1686</v>
      </c>
      <c r="F236" s="12" t="s">
        <v>241</v>
      </c>
      <c r="G236" s="17" t="s">
        <v>2994</v>
      </c>
      <c r="H236" s="10" t="s">
        <v>9</v>
      </c>
      <c r="I236" s="12" t="s">
        <v>1873</v>
      </c>
      <c r="J236" s="9">
        <f t="shared" si="10"/>
        <v>2007</v>
      </c>
      <c r="K236" s="13">
        <f t="shared" ca="1" si="11"/>
        <v>10</v>
      </c>
      <c r="L236">
        <v>2007</v>
      </c>
      <c r="N236" s="20"/>
    </row>
    <row r="237" spans="1:14" ht="22.5" hidden="1" customHeight="1" x14ac:dyDescent="0.25">
      <c r="A237" s="17"/>
      <c r="B237" s="17"/>
      <c r="C237" s="10">
        <v>5</v>
      </c>
      <c r="D237" s="10" t="s">
        <v>1667</v>
      </c>
      <c r="E237" s="11" t="s">
        <v>1687</v>
      </c>
      <c r="F237" s="12" t="s">
        <v>242</v>
      </c>
      <c r="G237" s="17" t="s">
        <v>2999</v>
      </c>
      <c r="H237" s="10" t="s">
        <v>8</v>
      </c>
      <c r="I237" s="12" t="s">
        <v>1915</v>
      </c>
      <c r="J237" s="9">
        <f t="shared" si="10"/>
        <v>2006</v>
      </c>
      <c r="K237" s="13">
        <f t="shared" ca="1" si="11"/>
        <v>11</v>
      </c>
      <c r="L237">
        <v>2006</v>
      </c>
      <c r="N237" s="20"/>
    </row>
    <row r="238" spans="1:14" ht="22.5" hidden="1" customHeight="1" x14ac:dyDescent="0.25">
      <c r="A238" s="17" t="s">
        <v>3001</v>
      </c>
      <c r="B238" s="17"/>
      <c r="C238" s="10">
        <v>5</v>
      </c>
      <c r="D238" s="10" t="s">
        <v>1667</v>
      </c>
      <c r="E238" s="11" t="s">
        <v>1688</v>
      </c>
      <c r="F238" s="12" t="s">
        <v>243</v>
      </c>
      <c r="G238" s="17" t="s">
        <v>2994</v>
      </c>
      <c r="H238" s="10" t="s">
        <v>8</v>
      </c>
      <c r="I238" s="12" t="s">
        <v>1916</v>
      </c>
      <c r="J238" s="9">
        <f t="shared" si="10"/>
        <v>2007</v>
      </c>
      <c r="K238" s="13">
        <f t="shared" ca="1" si="11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1689</v>
      </c>
      <c r="F239" s="12" t="s">
        <v>244</v>
      </c>
      <c r="G239" s="17" t="s">
        <v>2994</v>
      </c>
      <c r="H239" s="10" t="s">
        <v>8</v>
      </c>
      <c r="I239" s="12" t="s">
        <v>1917</v>
      </c>
      <c r="J239" s="9">
        <f t="shared" si="10"/>
        <v>2007</v>
      </c>
      <c r="K239" s="13">
        <f t="shared" ca="1" si="11"/>
        <v>10</v>
      </c>
      <c r="L239">
        <v>2007</v>
      </c>
      <c r="N239" s="20"/>
    </row>
    <row r="240" spans="1:14" ht="22.5" hidden="1" customHeight="1" x14ac:dyDescent="0.25">
      <c r="A240" s="17"/>
      <c r="B240" s="17"/>
      <c r="C240" s="10">
        <v>5</v>
      </c>
      <c r="D240" s="10" t="s">
        <v>1667</v>
      </c>
      <c r="E240" s="11" t="s">
        <v>1690</v>
      </c>
      <c r="F240" s="12" t="s">
        <v>245</v>
      </c>
      <c r="G240" s="17" t="s">
        <v>2994</v>
      </c>
      <c r="H240" s="10" t="s">
        <v>9</v>
      </c>
      <c r="I240" s="12" t="s">
        <v>1918</v>
      </c>
      <c r="J240" s="9">
        <f t="shared" si="10"/>
        <v>2007</v>
      </c>
      <c r="K240" s="13">
        <f t="shared" ca="1" si="11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1691</v>
      </c>
      <c r="F241" s="12" t="s">
        <v>246</v>
      </c>
      <c r="G241" s="17" t="s">
        <v>2994</v>
      </c>
      <c r="H241" s="10" t="s">
        <v>9</v>
      </c>
      <c r="I241" s="12" t="s">
        <v>1919</v>
      </c>
      <c r="J241" s="9">
        <f t="shared" si="10"/>
        <v>2007</v>
      </c>
      <c r="K241" s="13">
        <f t="shared" ca="1" si="11"/>
        <v>10</v>
      </c>
      <c r="L241">
        <v>2007</v>
      </c>
      <c r="N241" s="20"/>
    </row>
    <row r="242" spans="1:14" ht="22.5" hidden="1" customHeight="1" x14ac:dyDescent="0.25">
      <c r="A242" s="17" t="s">
        <v>3001</v>
      </c>
      <c r="B242" s="17"/>
      <c r="C242" s="10">
        <v>5</v>
      </c>
      <c r="D242" s="10" t="s">
        <v>1667</v>
      </c>
      <c r="E242" s="11" t="s">
        <v>1692</v>
      </c>
      <c r="F242" s="12" t="s">
        <v>247</v>
      </c>
      <c r="G242" s="17" t="s">
        <v>2994</v>
      </c>
      <c r="H242" s="10" t="s">
        <v>8</v>
      </c>
      <c r="I242" s="12" t="s">
        <v>1920</v>
      </c>
      <c r="J242" s="9">
        <f t="shared" si="10"/>
        <v>2007</v>
      </c>
      <c r="K242" s="13">
        <f t="shared" ca="1" si="11"/>
        <v>10</v>
      </c>
      <c r="L242">
        <v>2007</v>
      </c>
      <c r="N242" s="20"/>
    </row>
    <row r="243" spans="1:14" ht="22.5" hidden="1" customHeight="1" x14ac:dyDescent="0.25">
      <c r="A243" s="17"/>
      <c r="B243" s="17"/>
      <c r="C243" s="10">
        <v>5</v>
      </c>
      <c r="D243" s="10" t="s">
        <v>1667</v>
      </c>
      <c r="E243" s="11" t="s">
        <v>1693</v>
      </c>
      <c r="F243" s="12" t="s">
        <v>248</v>
      </c>
      <c r="G243" s="17" t="s">
        <v>2999</v>
      </c>
      <c r="H243" s="10" t="s">
        <v>8</v>
      </c>
      <c r="I243" s="12" t="s">
        <v>1921</v>
      </c>
      <c r="J243" s="9">
        <f t="shared" si="10"/>
        <v>2006</v>
      </c>
      <c r="K243" s="13">
        <f t="shared" ca="1" si="11"/>
        <v>11</v>
      </c>
      <c r="L243">
        <v>2006</v>
      </c>
      <c r="N243" s="20"/>
    </row>
    <row r="244" spans="1:14" ht="22.5" hidden="1" customHeight="1" x14ac:dyDescent="0.25">
      <c r="A244" s="17" t="s">
        <v>3001</v>
      </c>
      <c r="B244" s="17"/>
      <c r="C244" s="10">
        <v>5</v>
      </c>
      <c r="D244" s="10" t="s">
        <v>1667</v>
      </c>
      <c r="E244" s="11" t="s">
        <v>1694</v>
      </c>
      <c r="F244" s="12" t="s">
        <v>249</v>
      </c>
      <c r="G244" s="17" t="s">
        <v>2999</v>
      </c>
      <c r="H244" s="10" t="s">
        <v>8</v>
      </c>
      <c r="I244" s="12" t="s">
        <v>1922</v>
      </c>
      <c r="J244" s="9">
        <f t="shared" si="10"/>
        <v>2006</v>
      </c>
      <c r="K244" s="13">
        <f t="shared" ca="1" si="11"/>
        <v>11</v>
      </c>
      <c r="L244">
        <v>2006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1695</v>
      </c>
      <c r="F245" s="12" t="s">
        <v>250</v>
      </c>
      <c r="G245" s="17" t="s">
        <v>2994</v>
      </c>
      <c r="H245" s="10" t="s">
        <v>8</v>
      </c>
      <c r="I245" s="12" t="s">
        <v>1747</v>
      </c>
      <c r="J245" s="9">
        <f t="shared" si="10"/>
        <v>2007</v>
      </c>
      <c r="K245" s="13">
        <f t="shared" ca="1" si="11"/>
        <v>10</v>
      </c>
      <c r="L245">
        <v>2007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1696</v>
      </c>
      <c r="F246" s="12" t="s">
        <v>251</v>
      </c>
      <c r="G246" s="17" t="s">
        <v>2999</v>
      </c>
      <c r="H246" s="10" t="s">
        <v>9</v>
      </c>
      <c r="I246" s="12" t="s">
        <v>1923</v>
      </c>
      <c r="J246" s="9">
        <f t="shared" si="10"/>
        <v>2006</v>
      </c>
      <c r="K246" s="13">
        <f t="shared" ca="1" si="11"/>
        <v>11</v>
      </c>
      <c r="L246">
        <v>2006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1697</v>
      </c>
      <c r="F247" s="12" t="s">
        <v>252</v>
      </c>
      <c r="G247" s="17" t="s">
        <v>2994</v>
      </c>
      <c r="H247" s="10" t="s">
        <v>9</v>
      </c>
      <c r="I247" s="12" t="s">
        <v>1924</v>
      </c>
      <c r="J247" s="9">
        <f t="shared" si="10"/>
        <v>2007</v>
      </c>
      <c r="K247" s="13">
        <f t="shared" ca="1" si="11"/>
        <v>10</v>
      </c>
      <c r="L247">
        <v>2007</v>
      </c>
      <c r="N247" s="20"/>
    </row>
    <row r="248" spans="1:14" ht="22.5" hidden="1" customHeight="1" x14ac:dyDescent="0.25">
      <c r="A248" s="17"/>
      <c r="B248" s="17"/>
      <c r="C248" s="10">
        <v>5</v>
      </c>
      <c r="D248" s="10" t="s">
        <v>1667</v>
      </c>
      <c r="E248" s="11" t="s">
        <v>1698</v>
      </c>
      <c r="F248" s="12" t="s">
        <v>253</v>
      </c>
      <c r="G248" s="17" t="s">
        <v>2999</v>
      </c>
      <c r="H248" s="10" t="s">
        <v>9</v>
      </c>
      <c r="I248" s="12" t="s">
        <v>1925</v>
      </c>
      <c r="J248" s="9">
        <f t="shared" si="10"/>
        <v>2006</v>
      </c>
      <c r="K248" s="13">
        <f t="shared" ca="1" si="11"/>
        <v>11</v>
      </c>
      <c r="L248">
        <v>2006</v>
      </c>
      <c r="N248" s="20"/>
    </row>
    <row r="249" spans="1:14" ht="22.5" hidden="1" customHeight="1" x14ac:dyDescent="0.25">
      <c r="A249" s="17" t="s">
        <v>3002</v>
      </c>
      <c r="B249" s="17"/>
      <c r="C249" s="10">
        <v>5</v>
      </c>
      <c r="D249" s="10" t="s">
        <v>1667</v>
      </c>
      <c r="E249" s="11" t="s">
        <v>1699</v>
      </c>
      <c r="F249" s="12" t="s">
        <v>254</v>
      </c>
      <c r="G249" s="17" t="s">
        <v>2994</v>
      </c>
      <c r="H249" s="10" t="s">
        <v>8</v>
      </c>
      <c r="I249" s="12" t="s">
        <v>1888</v>
      </c>
      <c r="J249" s="9">
        <f t="shared" si="10"/>
        <v>2007</v>
      </c>
      <c r="K249" s="13">
        <f t="shared" ca="1" si="11"/>
        <v>10</v>
      </c>
      <c r="L249">
        <v>2007</v>
      </c>
      <c r="N249" s="20"/>
    </row>
    <row r="250" spans="1:14" ht="22.5" hidden="1" customHeight="1" x14ac:dyDescent="0.25">
      <c r="A250" s="17" t="s">
        <v>3001</v>
      </c>
      <c r="B250" s="17"/>
      <c r="C250" s="10">
        <v>5</v>
      </c>
      <c r="D250" s="10" t="s">
        <v>1667</v>
      </c>
      <c r="E250" s="11" t="s">
        <v>1700</v>
      </c>
      <c r="F250" s="12" t="s">
        <v>255</v>
      </c>
      <c r="G250" s="17" t="s">
        <v>2994</v>
      </c>
      <c r="H250" s="10" t="s">
        <v>8</v>
      </c>
      <c r="I250" s="12" t="s">
        <v>1881</v>
      </c>
      <c r="J250" s="9">
        <f t="shared" si="10"/>
        <v>2007</v>
      </c>
      <c r="K250" s="13">
        <f t="shared" ca="1" si="11"/>
        <v>10</v>
      </c>
      <c r="L250">
        <v>2007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1667</v>
      </c>
      <c r="E251" s="11" t="s">
        <v>1702</v>
      </c>
      <c r="F251" s="12" t="s">
        <v>256</v>
      </c>
      <c r="G251" s="17" t="s">
        <v>2999</v>
      </c>
      <c r="H251" s="10" t="s">
        <v>8</v>
      </c>
      <c r="I251" s="12" t="s">
        <v>1926</v>
      </c>
      <c r="J251" s="9">
        <f t="shared" si="10"/>
        <v>2006</v>
      </c>
      <c r="K251" s="13">
        <f t="shared" ca="1" si="11"/>
        <v>11</v>
      </c>
      <c r="L251">
        <v>2006</v>
      </c>
      <c r="N251" s="20"/>
    </row>
    <row r="252" spans="1:14" ht="22.5" hidden="1" customHeight="1" x14ac:dyDescent="0.25">
      <c r="A252" s="17"/>
      <c r="B252" s="17"/>
      <c r="C252" s="10">
        <v>5</v>
      </c>
      <c r="D252" s="10" t="s">
        <v>1668</v>
      </c>
      <c r="E252" s="11" t="s">
        <v>1681</v>
      </c>
      <c r="F252" s="12" t="s">
        <v>257</v>
      </c>
      <c r="G252" s="17" t="s">
        <v>2994</v>
      </c>
      <c r="H252" s="10" t="s">
        <v>8</v>
      </c>
      <c r="I252" s="12" t="s">
        <v>1927</v>
      </c>
      <c r="J252" s="9">
        <f t="shared" si="10"/>
        <v>2007</v>
      </c>
      <c r="K252" s="13">
        <f t="shared" ca="1" si="11"/>
        <v>10</v>
      </c>
      <c r="L252">
        <v>2007</v>
      </c>
      <c r="N252" s="20"/>
    </row>
    <row r="253" spans="1:14" ht="22.5" hidden="1" customHeight="1" x14ac:dyDescent="0.25">
      <c r="A253" s="17" t="s">
        <v>3001</v>
      </c>
      <c r="B253" s="17"/>
      <c r="C253" s="10">
        <v>5</v>
      </c>
      <c r="D253" s="10" t="s">
        <v>1668</v>
      </c>
      <c r="E253" s="11" t="s">
        <v>1682</v>
      </c>
      <c r="F253" s="12" t="s">
        <v>258</v>
      </c>
      <c r="G253" s="17" t="s">
        <v>2994</v>
      </c>
      <c r="H253" s="10" t="s">
        <v>9</v>
      </c>
      <c r="I253" s="12" t="s">
        <v>1928</v>
      </c>
      <c r="J253" s="9">
        <f t="shared" si="10"/>
        <v>2007</v>
      </c>
      <c r="K253" s="13">
        <f t="shared" ca="1" si="11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1684</v>
      </c>
      <c r="F254" s="12" t="s">
        <v>259</v>
      </c>
      <c r="G254" s="17" t="s">
        <v>2994</v>
      </c>
      <c r="H254" s="10" t="s">
        <v>8</v>
      </c>
      <c r="I254" s="12" t="s">
        <v>1929</v>
      </c>
      <c r="J254" s="9">
        <f t="shared" si="10"/>
        <v>2007</v>
      </c>
      <c r="K254" s="13">
        <f t="shared" ca="1" si="11"/>
        <v>10</v>
      </c>
      <c r="L254">
        <v>2007</v>
      </c>
      <c r="N254" s="20"/>
    </row>
    <row r="255" spans="1:14" ht="22.5" hidden="1" customHeight="1" x14ac:dyDescent="0.25">
      <c r="A255" s="17"/>
      <c r="B255" s="17"/>
      <c r="C255" s="10">
        <v>5</v>
      </c>
      <c r="D255" s="10" t="s">
        <v>1668</v>
      </c>
      <c r="E255" s="11" t="s">
        <v>1685</v>
      </c>
      <c r="F255" s="12" t="s">
        <v>260</v>
      </c>
      <c r="G255" s="17" t="s">
        <v>2994</v>
      </c>
      <c r="H255" s="10" t="s">
        <v>9</v>
      </c>
      <c r="I255" s="12" t="s">
        <v>1918</v>
      </c>
      <c r="J255" s="9">
        <f t="shared" si="10"/>
        <v>2007</v>
      </c>
      <c r="K255" s="13">
        <f t="shared" ca="1" si="11"/>
        <v>10</v>
      </c>
      <c r="L255">
        <v>2007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1686</v>
      </c>
      <c r="F256" s="12" t="s">
        <v>261</v>
      </c>
      <c r="G256" s="17" t="s">
        <v>2999</v>
      </c>
      <c r="H256" s="10" t="s">
        <v>9</v>
      </c>
      <c r="I256" s="12" t="s">
        <v>1930</v>
      </c>
      <c r="J256" s="9">
        <f t="shared" si="10"/>
        <v>2006</v>
      </c>
      <c r="K256" s="13">
        <f t="shared" ca="1" si="11"/>
        <v>11</v>
      </c>
      <c r="L256">
        <v>2006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1687</v>
      </c>
      <c r="F257" s="12" t="s">
        <v>262</v>
      </c>
      <c r="G257" s="17" t="s">
        <v>2994</v>
      </c>
      <c r="H257" s="10" t="s">
        <v>9</v>
      </c>
      <c r="I257" s="12" t="s">
        <v>1927</v>
      </c>
      <c r="J257" s="9">
        <f t="shared" si="10"/>
        <v>2007</v>
      </c>
      <c r="K257" s="13">
        <f t="shared" ca="1" si="11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1688</v>
      </c>
      <c r="F258" s="12" t="s">
        <v>263</v>
      </c>
      <c r="G258" s="17" t="s">
        <v>2994</v>
      </c>
      <c r="H258" s="10" t="s">
        <v>9</v>
      </c>
      <c r="I258" s="12" t="s">
        <v>1931</v>
      </c>
      <c r="J258" s="9">
        <f t="shared" si="10"/>
        <v>2007</v>
      </c>
      <c r="K258" s="13">
        <f t="shared" ca="1" si="11"/>
        <v>10</v>
      </c>
      <c r="L258">
        <v>2007</v>
      </c>
      <c r="N258" s="20"/>
    </row>
    <row r="259" spans="1:14" ht="22.5" hidden="1" customHeight="1" x14ac:dyDescent="0.25">
      <c r="A259" s="17" t="s">
        <v>3001</v>
      </c>
      <c r="B259" s="17"/>
      <c r="C259" s="10">
        <v>5</v>
      </c>
      <c r="D259" s="10" t="s">
        <v>1668</v>
      </c>
      <c r="E259" s="11" t="s">
        <v>1689</v>
      </c>
      <c r="F259" s="12" t="s">
        <v>264</v>
      </c>
      <c r="G259" s="17" t="s">
        <v>2994</v>
      </c>
      <c r="H259" s="10" t="s">
        <v>8</v>
      </c>
      <c r="I259" s="12" t="s">
        <v>1932</v>
      </c>
      <c r="J259" s="9">
        <f t="shared" si="10"/>
        <v>2007</v>
      </c>
      <c r="K259" s="13">
        <f t="shared" ca="1" si="11"/>
        <v>10</v>
      </c>
      <c r="L259">
        <v>2007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1690</v>
      </c>
      <c r="F260" s="12" t="s">
        <v>265</v>
      </c>
      <c r="G260" s="17" t="s">
        <v>2999</v>
      </c>
      <c r="H260" s="10" t="s">
        <v>8</v>
      </c>
      <c r="I260" s="12" t="s">
        <v>1933</v>
      </c>
      <c r="J260" s="9">
        <f t="shared" si="10"/>
        <v>2006</v>
      </c>
      <c r="K260" s="13">
        <f t="shared" ca="1" si="11"/>
        <v>11</v>
      </c>
      <c r="L260">
        <v>2006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1691</v>
      </c>
      <c r="F261" s="12" t="s">
        <v>266</v>
      </c>
      <c r="G261" s="17" t="s">
        <v>2994</v>
      </c>
      <c r="H261" s="10" t="s">
        <v>9</v>
      </c>
      <c r="I261" s="12" t="s">
        <v>1905</v>
      </c>
      <c r="J261" s="9">
        <f t="shared" ref="J261:J324" si="12">YEAR(I261)</f>
        <v>2007</v>
      </c>
      <c r="K261" s="13">
        <f t="shared" ref="K261:K324" ca="1" si="13">(YEAR(NOW())-YEAR(I261))</f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1692</v>
      </c>
      <c r="F262" s="12" t="s">
        <v>267</v>
      </c>
      <c r="G262" s="17" t="s">
        <v>2994</v>
      </c>
      <c r="H262" s="10" t="s">
        <v>9</v>
      </c>
      <c r="I262" s="12" t="s">
        <v>1934</v>
      </c>
      <c r="J262" s="9">
        <f t="shared" si="12"/>
        <v>2007</v>
      </c>
      <c r="K262" s="13">
        <f t="shared" ca="1" si="13"/>
        <v>10</v>
      </c>
      <c r="L262">
        <v>2007</v>
      </c>
      <c r="N262" s="20"/>
    </row>
    <row r="263" spans="1:14" ht="22.5" hidden="1" customHeight="1" x14ac:dyDescent="0.25">
      <c r="A263" s="17"/>
      <c r="B263" s="17"/>
      <c r="C263" s="10">
        <v>5</v>
      </c>
      <c r="D263" s="10" t="s">
        <v>1668</v>
      </c>
      <c r="E263" s="11" t="s">
        <v>1693</v>
      </c>
      <c r="F263" s="12" t="s">
        <v>268</v>
      </c>
      <c r="G263" s="17" t="s">
        <v>2994</v>
      </c>
      <c r="H263" s="10" t="s">
        <v>8</v>
      </c>
      <c r="I263" s="12" t="s">
        <v>1855</v>
      </c>
      <c r="J263" s="9">
        <f t="shared" si="12"/>
        <v>2007</v>
      </c>
      <c r="K263" s="13">
        <f t="shared" ca="1" si="13"/>
        <v>10</v>
      </c>
      <c r="L263">
        <v>2007</v>
      </c>
      <c r="N263" s="20"/>
    </row>
    <row r="264" spans="1:14" ht="22.5" hidden="1" customHeight="1" x14ac:dyDescent="0.25">
      <c r="A264" s="17" t="s">
        <v>3001</v>
      </c>
      <c r="B264" s="17"/>
      <c r="C264" s="10">
        <v>5</v>
      </c>
      <c r="D264" s="10" t="s">
        <v>1668</v>
      </c>
      <c r="E264" s="11" t="s">
        <v>1694</v>
      </c>
      <c r="F264" s="12" t="s">
        <v>269</v>
      </c>
      <c r="G264" s="17" t="s">
        <v>2994</v>
      </c>
      <c r="H264" s="10" t="s">
        <v>8</v>
      </c>
      <c r="I264" s="12" t="s">
        <v>1824</v>
      </c>
      <c r="J264" s="9">
        <f t="shared" si="12"/>
        <v>2007</v>
      </c>
      <c r="K264" s="13">
        <f t="shared" ca="1" si="13"/>
        <v>10</v>
      </c>
      <c r="L264">
        <v>2007</v>
      </c>
      <c r="N264" s="20"/>
    </row>
    <row r="265" spans="1:14" ht="22.5" hidden="1" customHeight="1" x14ac:dyDescent="0.25">
      <c r="A265" s="17"/>
      <c r="B265" s="17"/>
      <c r="C265" s="10">
        <v>5</v>
      </c>
      <c r="D265" s="10" t="s">
        <v>1668</v>
      </c>
      <c r="E265" s="11" t="s">
        <v>1695</v>
      </c>
      <c r="F265" s="12" t="s">
        <v>270</v>
      </c>
      <c r="G265" s="17" t="s">
        <v>2994</v>
      </c>
      <c r="H265" s="10" t="s">
        <v>8</v>
      </c>
      <c r="I265" s="12" t="s">
        <v>1935</v>
      </c>
      <c r="J265" s="9">
        <f t="shared" si="12"/>
        <v>2007</v>
      </c>
      <c r="K265" s="13">
        <f t="shared" ca="1" si="13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1696</v>
      </c>
      <c r="F266" s="12" t="s">
        <v>271</v>
      </c>
      <c r="G266" s="17" t="s">
        <v>2994</v>
      </c>
      <c r="H266" s="10" t="s">
        <v>8</v>
      </c>
      <c r="I266" s="12" t="s">
        <v>1936</v>
      </c>
      <c r="J266" s="9">
        <f t="shared" si="12"/>
        <v>2007</v>
      </c>
      <c r="K266" s="13">
        <f t="shared" ca="1" si="13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1697</v>
      </c>
      <c r="F267" s="12" t="s">
        <v>272</v>
      </c>
      <c r="G267" s="17" t="s">
        <v>2994</v>
      </c>
      <c r="H267" s="10" t="s">
        <v>9</v>
      </c>
      <c r="I267" s="12" t="s">
        <v>1937</v>
      </c>
      <c r="J267" s="9">
        <f t="shared" si="12"/>
        <v>2007</v>
      </c>
      <c r="K267" s="13">
        <f t="shared" ca="1" si="13"/>
        <v>10</v>
      </c>
      <c r="L267">
        <v>2007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1698</v>
      </c>
      <c r="F268" s="12" t="s">
        <v>273</v>
      </c>
      <c r="G268" s="17" t="s">
        <v>2999</v>
      </c>
      <c r="H268" s="10" t="s">
        <v>9</v>
      </c>
      <c r="I268" s="12" t="s">
        <v>1938</v>
      </c>
      <c r="J268" s="9">
        <f t="shared" si="12"/>
        <v>2006</v>
      </c>
      <c r="K268" s="13">
        <f t="shared" ca="1" si="13"/>
        <v>11</v>
      </c>
      <c r="L268">
        <v>2006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1699</v>
      </c>
      <c r="F269" s="12" t="s">
        <v>274</v>
      </c>
      <c r="G269" s="17" t="s">
        <v>2994</v>
      </c>
      <c r="H269" s="10" t="s">
        <v>8</v>
      </c>
      <c r="I269" s="12" t="s">
        <v>1939</v>
      </c>
      <c r="J269" s="9">
        <f t="shared" si="12"/>
        <v>2007</v>
      </c>
      <c r="K269" s="13">
        <f t="shared" ca="1" si="13"/>
        <v>10</v>
      </c>
      <c r="L269">
        <v>2007</v>
      </c>
      <c r="N269" s="20"/>
    </row>
    <row r="270" spans="1:14" ht="22.5" hidden="1" customHeight="1" x14ac:dyDescent="0.25">
      <c r="A270" s="17" t="s">
        <v>3001</v>
      </c>
      <c r="B270" s="17"/>
      <c r="C270" s="10">
        <v>5</v>
      </c>
      <c r="D270" s="10" t="s">
        <v>1668</v>
      </c>
      <c r="E270" s="11" t="s">
        <v>1700</v>
      </c>
      <c r="F270" s="12" t="s">
        <v>275</v>
      </c>
      <c r="G270" s="17" t="s">
        <v>2994</v>
      </c>
      <c r="H270" s="10" t="s">
        <v>8</v>
      </c>
      <c r="I270" s="12" t="s">
        <v>1940</v>
      </c>
      <c r="J270" s="9">
        <f t="shared" si="12"/>
        <v>2007</v>
      </c>
      <c r="K270" s="13">
        <f t="shared" ca="1" si="13"/>
        <v>10</v>
      </c>
      <c r="L270">
        <v>2007</v>
      </c>
      <c r="N270" s="20"/>
    </row>
    <row r="271" spans="1:14" ht="22.5" hidden="1" customHeight="1" x14ac:dyDescent="0.25">
      <c r="A271" s="17"/>
      <c r="B271" s="17"/>
      <c r="C271" s="10">
        <v>5</v>
      </c>
      <c r="D271" s="10" t="s">
        <v>1668</v>
      </c>
      <c r="E271" s="11" t="s">
        <v>1701</v>
      </c>
      <c r="F271" s="12" t="s">
        <v>276</v>
      </c>
      <c r="G271" s="17" t="s">
        <v>2994</v>
      </c>
      <c r="H271" s="10" t="s">
        <v>9</v>
      </c>
      <c r="I271" s="12" t="s">
        <v>1867</v>
      </c>
      <c r="J271" s="9">
        <f t="shared" si="12"/>
        <v>2007</v>
      </c>
      <c r="K271" s="13">
        <f t="shared" ca="1" si="13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1702</v>
      </c>
      <c r="F272" s="12" t="s">
        <v>277</v>
      </c>
      <c r="G272" s="17" t="s">
        <v>2994</v>
      </c>
      <c r="H272" s="10" t="s">
        <v>9</v>
      </c>
      <c r="I272" s="12" t="s">
        <v>1941</v>
      </c>
      <c r="J272" s="9">
        <f t="shared" si="12"/>
        <v>2007</v>
      </c>
      <c r="K272" s="13">
        <f t="shared" ca="1" si="13"/>
        <v>10</v>
      </c>
      <c r="L272">
        <v>2007</v>
      </c>
      <c r="N272" s="20"/>
    </row>
    <row r="273" spans="1:14" ht="22.5" hidden="1" customHeight="1" x14ac:dyDescent="0.25">
      <c r="A273" s="17" t="s">
        <v>3001</v>
      </c>
      <c r="B273" s="17"/>
      <c r="C273" s="10">
        <v>5</v>
      </c>
      <c r="D273" s="10" t="s">
        <v>1668</v>
      </c>
      <c r="E273" s="11" t="s">
        <v>1703</v>
      </c>
      <c r="F273" s="12" t="s">
        <v>278</v>
      </c>
      <c r="G273" s="17" t="s">
        <v>2999</v>
      </c>
      <c r="H273" s="10" t="s">
        <v>9</v>
      </c>
      <c r="I273" s="12" t="s">
        <v>1942</v>
      </c>
      <c r="J273" s="9">
        <f t="shared" si="12"/>
        <v>2006</v>
      </c>
      <c r="K273" s="13">
        <f t="shared" ca="1" si="13"/>
        <v>11</v>
      </c>
      <c r="L273">
        <v>2006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1704</v>
      </c>
      <c r="F274" s="12" t="s">
        <v>279</v>
      </c>
      <c r="G274" s="17" t="s">
        <v>2994</v>
      </c>
      <c r="H274" s="10" t="s">
        <v>9</v>
      </c>
      <c r="I274" s="12" t="s">
        <v>1943</v>
      </c>
      <c r="J274" s="9">
        <f t="shared" si="12"/>
        <v>2007</v>
      </c>
      <c r="K274" s="13">
        <f t="shared" ca="1" si="13"/>
        <v>10</v>
      </c>
      <c r="L274">
        <v>2007</v>
      </c>
      <c r="N274" s="20"/>
    </row>
    <row r="275" spans="1:14" ht="22.5" hidden="1" customHeight="1" x14ac:dyDescent="0.25">
      <c r="A275" s="17"/>
      <c r="B275" s="17"/>
      <c r="C275" s="10">
        <v>5</v>
      </c>
      <c r="D275" s="10" t="s">
        <v>1668</v>
      </c>
      <c r="E275" s="11" t="s">
        <v>1705</v>
      </c>
      <c r="F275" s="12" t="s">
        <v>280</v>
      </c>
      <c r="G275" s="17" t="s">
        <v>2994</v>
      </c>
      <c r="H275" s="10" t="s">
        <v>8</v>
      </c>
      <c r="I275" s="12" t="s">
        <v>1944</v>
      </c>
      <c r="J275" s="9">
        <f t="shared" si="12"/>
        <v>2007</v>
      </c>
      <c r="K275" s="13">
        <f t="shared" ca="1" si="13"/>
        <v>10</v>
      </c>
      <c r="L275">
        <v>2007</v>
      </c>
      <c r="N275" s="20"/>
    </row>
    <row r="276" spans="1:14" ht="22.5" hidden="1" customHeight="1" x14ac:dyDescent="0.25">
      <c r="A276" s="17" t="s">
        <v>3001</v>
      </c>
      <c r="B276" s="17"/>
      <c r="C276" s="10">
        <v>5</v>
      </c>
      <c r="D276" s="10" t="s">
        <v>1668</v>
      </c>
      <c r="E276" s="11" t="s">
        <v>1706</v>
      </c>
      <c r="F276" s="12" t="s">
        <v>281</v>
      </c>
      <c r="G276" s="17" t="s">
        <v>2994</v>
      </c>
      <c r="H276" s="10" t="s">
        <v>8</v>
      </c>
      <c r="I276" s="12" t="s">
        <v>1876</v>
      </c>
      <c r="J276" s="9">
        <f t="shared" si="12"/>
        <v>2007</v>
      </c>
      <c r="K276" s="13">
        <f t="shared" ca="1" si="13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1707</v>
      </c>
      <c r="F277" s="12" t="s">
        <v>282</v>
      </c>
      <c r="G277" s="17" t="s">
        <v>2994</v>
      </c>
      <c r="H277" s="10" t="s">
        <v>8</v>
      </c>
      <c r="I277" s="12" t="s">
        <v>1945</v>
      </c>
      <c r="J277" s="9">
        <f t="shared" si="12"/>
        <v>2007</v>
      </c>
      <c r="K277" s="13">
        <f t="shared" ca="1" si="13"/>
        <v>10</v>
      </c>
      <c r="L277">
        <v>2007</v>
      </c>
      <c r="N277" s="20"/>
    </row>
    <row r="278" spans="1:14" ht="22.5" hidden="1" customHeight="1" x14ac:dyDescent="0.25">
      <c r="A278" s="17"/>
      <c r="B278" s="17"/>
      <c r="C278" s="10">
        <v>5</v>
      </c>
      <c r="D278" s="10" t="s">
        <v>1668</v>
      </c>
      <c r="E278" s="11" t="s">
        <v>1708</v>
      </c>
      <c r="F278" s="12" t="s">
        <v>283</v>
      </c>
      <c r="G278" s="17" t="s">
        <v>2994</v>
      </c>
      <c r="H278" s="10" t="s">
        <v>9</v>
      </c>
      <c r="I278" s="12" t="s">
        <v>1946</v>
      </c>
      <c r="J278" s="9">
        <f t="shared" si="12"/>
        <v>2007</v>
      </c>
      <c r="K278" s="13">
        <f t="shared" ca="1" si="13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1681</v>
      </c>
      <c r="F279" s="12" t="s">
        <v>284</v>
      </c>
      <c r="G279" s="17" t="s">
        <v>2994</v>
      </c>
      <c r="H279" s="10" t="s">
        <v>8</v>
      </c>
      <c r="I279" s="12" t="s">
        <v>1947</v>
      </c>
      <c r="J279" s="9">
        <f t="shared" si="12"/>
        <v>2007</v>
      </c>
      <c r="K279" s="13">
        <f t="shared" ca="1" si="13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1682</v>
      </c>
      <c r="F280" s="12" t="s">
        <v>285</v>
      </c>
      <c r="G280" s="17" t="s">
        <v>2994</v>
      </c>
      <c r="H280" s="10" t="s">
        <v>8</v>
      </c>
      <c r="I280" s="12" t="s">
        <v>1844</v>
      </c>
      <c r="J280" s="9">
        <f t="shared" si="12"/>
        <v>2007</v>
      </c>
      <c r="K280" s="13">
        <f t="shared" ca="1" si="13"/>
        <v>10</v>
      </c>
      <c r="L280">
        <v>2007</v>
      </c>
      <c r="N280" s="20"/>
    </row>
    <row r="281" spans="1:14" ht="22.5" hidden="1" customHeight="1" x14ac:dyDescent="0.25">
      <c r="A281" s="17" t="s">
        <v>3001</v>
      </c>
      <c r="B281" s="17"/>
      <c r="C281" s="10">
        <v>5</v>
      </c>
      <c r="D281" s="10" t="s">
        <v>1669</v>
      </c>
      <c r="E281" s="11" t="s">
        <v>1683</v>
      </c>
      <c r="F281" s="12" t="s">
        <v>286</v>
      </c>
      <c r="G281" s="17" t="s">
        <v>2994</v>
      </c>
      <c r="H281" s="10" t="s">
        <v>9</v>
      </c>
      <c r="I281" s="12" t="s">
        <v>1948</v>
      </c>
      <c r="J281" s="9">
        <f t="shared" si="12"/>
        <v>2007</v>
      </c>
      <c r="K281" s="13">
        <f t="shared" ca="1" si="13"/>
        <v>10</v>
      </c>
      <c r="L281">
        <v>2007</v>
      </c>
      <c r="N281" s="20"/>
    </row>
    <row r="282" spans="1:14" ht="22.5" hidden="1" customHeight="1" x14ac:dyDescent="0.25">
      <c r="A282" s="17"/>
      <c r="B282" s="17"/>
      <c r="C282" s="10">
        <v>5</v>
      </c>
      <c r="D282" s="10" t="s">
        <v>1669</v>
      </c>
      <c r="E282" s="11" t="s">
        <v>1684</v>
      </c>
      <c r="F282" s="12" t="s">
        <v>287</v>
      </c>
      <c r="G282" s="17" t="s">
        <v>2994</v>
      </c>
      <c r="H282" s="10" t="s">
        <v>9</v>
      </c>
      <c r="I282" s="12" t="s">
        <v>1949</v>
      </c>
      <c r="J282" s="9">
        <f t="shared" si="12"/>
        <v>2007</v>
      </c>
      <c r="K282" s="13">
        <f t="shared" ca="1" si="13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1685</v>
      </c>
      <c r="F283" s="12" t="s">
        <v>288</v>
      </c>
      <c r="G283" s="17" t="s">
        <v>2994</v>
      </c>
      <c r="H283" s="10" t="s">
        <v>9</v>
      </c>
      <c r="I283" s="12" t="s">
        <v>1950</v>
      </c>
      <c r="J283" s="9">
        <f t="shared" si="12"/>
        <v>2007</v>
      </c>
      <c r="K283" s="13">
        <f t="shared" ca="1" si="13"/>
        <v>10</v>
      </c>
      <c r="L283">
        <v>2007</v>
      </c>
      <c r="N283" s="20"/>
    </row>
    <row r="284" spans="1:14" ht="22.5" hidden="1" customHeight="1" x14ac:dyDescent="0.25">
      <c r="A284" s="17" t="s">
        <v>3001</v>
      </c>
      <c r="B284" s="17"/>
      <c r="C284" s="10">
        <v>5</v>
      </c>
      <c r="D284" s="10" t="s">
        <v>1669</v>
      </c>
      <c r="E284" s="11" t="s">
        <v>1686</v>
      </c>
      <c r="F284" s="12" t="s">
        <v>289</v>
      </c>
      <c r="G284" s="17" t="s">
        <v>2994</v>
      </c>
      <c r="H284" s="10" t="s">
        <v>9</v>
      </c>
      <c r="I284" s="12" t="s">
        <v>1951</v>
      </c>
      <c r="J284" s="9">
        <f t="shared" si="12"/>
        <v>2007</v>
      </c>
      <c r="K284" s="13">
        <f t="shared" ca="1" si="13"/>
        <v>10</v>
      </c>
      <c r="L284">
        <v>2007</v>
      </c>
      <c r="N284" s="20"/>
    </row>
    <row r="285" spans="1:14" ht="22.5" hidden="1" customHeight="1" x14ac:dyDescent="0.25">
      <c r="A285" s="17"/>
      <c r="B285" s="17"/>
      <c r="C285" s="10">
        <v>5</v>
      </c>
      <c r="D285" s="10" t="s">
        <v>1669</v>
      </c>
      <c r="E285" s="11" t="s">
        <v>1687</v>
      </c>
      <c r="F285" s="12" t="s">
        <v>290</v>
      </c>
      <c r="G285" s="17" t="s">
        <v>2999</v>
      </c>
      <c r="H285" s="10" t="s">
        <v>9</v>
      </c>
      <c r="I285" s="12" t="s">
        <v>1915</v>
      </c>
      <c r="J285" s="9">
        <f t="shared" si="12"/>
        <v>2006</v>
      </c>
      <c r="K285" s="13">
        <f t="shared" ca="1" si="13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1688</v>
      </c>
      <c r="F286" s="12" t="s">
        <v>291</v>
      </c>
      <c r="G286" s="17" t="s">
        <v>2999</v>
      </c>
      <c r="H286" s="10" t="s">
        <v>8</v>
      </c>
      <c r="I286" s="12" t="s">
        <v>1952</v>
      </c>
      <c r="J286" s="9">
        <f t="shared" si="12"/>
        <v>2006</v>
      </c>
      <c r="K286" s="13">
        <f t="shared" ca="1" si="13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1689</v>
      </c>
      <c r="F287" s="12" t="s">
        <v>292</v>
      </c>
      <c r="G287" s="17" t="s">
        <v>2999</v>
      </c>
      <c r="H287" s="10" t="s">
        <v>8</v>
      </c>
      <c r="I287" s="12" t="s">
        <v>1953</v>
      </c>
      <c r="J287" s="9">
        <f t="shared" si="12"/>
        <v>2006</v>
      </c>
      <c r="K287" s="13">
        <f t="shared" ca="1" si="13"/>
        <v>11</v>
      </c>
      <c r="L287">
        <v>2006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1690</v>
      </c>
      <c r="F288" s="12" t="s">
        <v>293</v>
      </c>
      <c r="G288" s="17" t="s">
        <v>2994</v>
      </c>
      <c r="H288" s="10" t="s">
        <v>9</v>
      </c>
      <c r="I288" s="12" t="s">
        <v>1949</v>
      </c>
      <c r="J288" s="9">
        <f t="shared" si="12"/>
        <v>2007</v>
      </c>
      <c r="K288" s="13">
        <f t="shared" ca="1" si="13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1691</v>
      </c>
      <c r="F289" s="12" t="s">
        <v>294</v>
      </c>
      <c r="G289" s="17" t="s">
        <v>2994</v>
      </c>
      <c r="H289" s="10" t="s">
        <v>9</v>
      </c>
      <c r="I289" s="12" t="s">
        <v>1751</v>
      </c>
      <c r="J289" s="9">
        <f t="shared" si="12"/>
        <v>2007</v>
      </c>
      <c r="K289" s="13">
        <f t="shared" ca="1" si="13"/>
        <v>10</v>
      </c>
      <c r="L289">
        <v>2007</v>
      </c>
      <c r="N289" s="20"/>
    </row>
    <row r="290" spans="1:14" ht="22.5" hidden="1" customHeight="1" x14ac:dyDescent="0.25">
      <c r="A290" s="17" t="s">
        <v>3001</v>
      </c>
      <c r="B290" s="17"/>
      <c r="C290" s="10">
        <v>5</v>
      </c>
      <c r="D290" s="10" t="s">
        <v>1669</v>
      </c>
      <c r="E290" s="11" t="s">
        <v>1692</v>
      </c>
      <c r="F290" s="12" t="s">
        <v>295</v>
      </c>
      <c r="G290" s="17" t="s">
        <v>2994</v>
      </c>
      <c r="H290" s="10" t="s">
        <v>8</v>
      </c>
      <c r="I290" s="12" t="s">
        <v>1954</v>
      </c>
      <c r="J290" s="9">
        <f t="shared" si="12"/>
        <v>2007</v>
      </c>
      <c r="K290" s="13">
        <f t="shared" ca="1" si="13"/>
        <v>10</v>
      </c>
      <c r="L290">
        <v>2007</v>
      </c>
      <c r="N290" s="20"/>
    </row>
    <row r="291" spans="1:14" ht="22.5" hidden="1" customHeight="1" x14ac:dyDescent="0.25">
      <c r="A291" s="17"/>
      <c r="B291" s="17"/>
      <c r="C291" s="10">
        <v>5</v>
      </c>
      <c r="D291" s="10" t="s">
        <v>1669</v>
      </c>
      <c r="E291" s="11" t="s">
        <v>1693</v>
      </c>
      <c r="F291" s="12" t="s">
        <v>296</v>
      </c>
      <c r="G291" s="17" t="s">
        <v>2999</v>
      </c>
      <c r="H291" s="10" t="s">
        <v>8</v>
      </c>
      <c r="I291" s="12" t="s">
        <v>1955</v>
      </c>
      <c r="J291" s="9">
        <f t="shared" si="12"/>
        <v>2005</v>
      </c>
      <c r="K291" s="13">
        <f t="shared" ca="1" si="13"/>
        <v>12</v>
      </c>
      <c r="L291">
        <v>2005</v>
      </c>
      <c r="N291" s="20"/>
    </row>
    <row r="292" spans="1:14" ht="22.5" hidden="1" customHeight="1" x14ac:dyDescent="0.25">
      <c r="A292" s="17" t="s">
        <v>3001</v>
      </c>
      <c r="B292" s="17"/>
      <c r="C292" s="10">
        <v>5</v>
      </c>
      <c r="D292" s="10" t="s">
        <v>1669</v>
      </c>
      <c r="E292" s="11" t="s">
        <v>1694</v>
      </c>
      <c r="F292" s="12" t="s">
        <v>297</v>
      </c>
      <c r="G292" s="17" t="s">
        <v>2994</v>
      </c>
      <c r="H292" s="10" t="s">
        <v>8</v>
      </c>
      <c r="I292" s="12" t="s">
        <v>1945</v>
      </c>
      <c r="J292" s="9">
        <f t="shared" si="12"/>
        <v>2007</v>
      </c>
      <c r="K292" s="13">
        <f t="shared" ca="1" si="13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1695</v>
      </c>
      <c r="F293" s="12" t="s">
        <v>298</v>
      </c>
      <c r="G293" s="17" t="s">
        <v>2994</v>
      </c>
      <c r="H293" s="10" t="s">
        <v>8</v>
      </c>
      <c r="I293" s="12" t="s">
        <v>1956</v>
      </c>
      <c r="J293" s="9">
        <f t="shared" si="12"/>
        <v>2007</v>
      </c>
      <c r="K293" s="13">
        <f t="shared" ca="1" si="13"/>
        <v>10</v>
      </c>
      <c r="L293">
        <v>2007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1696</v>
      </c>
      <c r="F294" s="12" t="s">
        <v>299</v>
      </c>
      <c r="G294" s="17" t="s">
        <v>2999</v>
      </c>
      <c r="H294" s="10" t="s">
        <v>8</v>
      </c>
      <c r="I294" s="12" t="s">
        <v>1957</v>
      </c>
      <c r="J294" s="9">
        <f t="shared" si="12"/>
        <v>2006</v>
      </c>
      <c r="K294" s="13">
        <f t="shared" ca="1" si="13"/>
        <v>11</v>
      </c>
      <c r="L294">
        <v>2006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1697</v>
      </c>
      <c r="F295" s="12" t="s">
        <v>300</v>
      </c>
      <c r="G295" s="17" t="s">
        <v>2994</v>
      </c>
      <c r="H295" s="10" t="s">
        <v>9</v>
      </c>
      <c r="I295" s="12" t="s">
        <v>1958</v>
      </c>
      <c r="J295" s="9">
        <f t="shared" si="12"/>
        <v>2007</v>
      </c>
      <c r="K295" s="13">
        <f t="shared" ca="1" si="13"/>
        <v>10</v>
      </c>
      <c r="L295">
        <v>2007</v>
      </c>
      <c r="N295" s="20"/>
    </row>
    <row r="296" spans="1:14" ht="22.5" hidden="1" customHeight="1" x14ac:dyDescent="0.25">
      <c r="A296" s="17"/>
      <c r="B296" s="17"/>
      <c r="C296" s="10">
        <v>5</v>
      </c>
      <c r="D296" s="10" t="s">
        <v>1669</v>
      </c>
      <c r="E296" s="11" t="s">
        <v>1698</v>
      </c>
      <c r="F296" s="12" t="s">
        <v>301</v>
      </c>
      <c r="G296" s="17" t="s">
        <v>2999</v>
      </c>
      <c r="H296" s="10" t="s">
        <v>8</v>
      </c>
      <c r="I296" s="12" t="s">
        <v>1959</v>
      </c>
      <c r="J296" s="9">
        <f t="shared" si="12"/>
        <v>2005</v>
      </c>
      <c r="K296" s="13">
        <f t="shared" ca="1" si="13"/>
        <v>12</v>
      </c>
      <c r="L296">
        <v>2005</v>
      </c>
      <c r="N296" s="20"/>
    </row>
    <row r="297" spans="1:14" ht="22.5" hidden="1" customHeight="1" x14ac:dyDescent="0.25">
      <c r="A297" s="17" t="s">
        <v>3001</v>
      </c>
      <c r="B297" s="17"/>
      <c r="C297" s="10">
        <v>5</v>
      </c>
      <c r="D297" s="10" t="s">
        <v>1669</v>
      </c>
      <c r="E297" s="11" t="s">
        <v>1699</v>
      </c>
      <c r="F297" s="12" t="s">
        <v>302</v>
      </c>
      <c r="G297" s="17" t="s">
        <v>2999</v>
      </c>
      <c r="H297" s="10" t="s">
        <v>8</v>
      </c>
      <c r="I297" s="12" t="s">
        <v>1960</v>
      </c>
      <c r="J297" s="9">
        <f t="shared" si="12"/>
        <v>2006</v>
      </c>
      <c r="K297" s="13">
        <f t="shared" ca="1" si="13"/>
        <v>11</v>
      </c>
      <c r="L297">
        <v>2006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1700</v>
      </c>
      <c r="F298" s="12" t="s">
        <v>303</v>
      </c>
      <c r="G298" s="17" t="s">
        <v>2994</v>
      </c>
      <c r="H298" s="10" t="s">
        <v>8</v>
      </c>
      <c r="I298" s="12" t="s">
        <v>1961</v>
      </c>
      <c r="J298" s="9">
        <f t="shared" si="12"/>
        <v>2007</v>
      </c>
      <c r="K298" s="13">
        <f t="shared" ca="1" si="13"/>
        <v>10</v>
      </c>
      <c r="L298">
        <v>2007</v>
      </c>
      <c r="N298" s="20"/>
    </row>
    <row r="299" spans="1:14" ht="22.5" hidden="1" customHeight="1" x14ac:dyDescent="0.25">
      <c r="A299" s="17"/>
      <c r="B299" s="17"/>
      <c r="C299" s="10">
        <v>5</v>
      </c>
      <c r="D299" s="10" t="s">
        <v>1669</v>
      </c>
      <c r="E299" s="11" t="s">
        <v>1701</v>
      </c>
      <c r="F299" s="12" t="s">
        <v>304</v>
      </c>
      <c r="G299" s="17" t="s">
        <v>2994</v>
      </c>
      <c r="H299" s="10" t="s">
        <v>9</v>
      </c>
      <c r="I299" s="12" t="s">
        <v>1962</v>
      </c>
      <c r="J299" s="9">
        <f t="shared" si="12"/>
        <v>2007</v>
      </c>
      <c r="K299" s="13">
        <f t="shared" ca="1" si="13"/>
        <v>10</v>
      </c>
      <c r="L299">
        <v>2007</v>
      </c>
      <c r="N299" s="20"/>
    </row>
    <row r="300" spans="1:14" ht="22.5" hidden="1" customHeight="1" x14ac:dyDescent="0.25">
      <c r="A300" s="17" t="s">
        <v>3001</v>
      </c>
      <c r="B300" s="17"/>
      <c r="C300" s="10">
        <v>5</v>
      </c>
      <c r="D300" s="10" t="s">
        <v>1669</v>
      </c>
      <c r="E300" s="11" t="s">
        <v>1702</v>
      </c>
      <c r="F300" s="12" t="s">
        <v>305</v>
      </c>
      <c r="G300" s="17" t="s">
        <v>2994</v>
      </c>
      <c r="H300" s="10" t="s">
        <v>8</v>
      </c>
      <c r="I300" s="12" t="s">
        <v>1963</v>
      </c>
      <c r="J300" s="9">
        <f t="shared" si="12"/>
        <v>2007</v>
      </c>
      <c r="K300" s="13">
        <f t="shared" ca="1" si="13"/>
        <v>10</v>
      </c>
      <c r="L300">
        <v>2007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1681</v>
      </c>
      <c r="F301" s="12" t="s">
        <v>306</v>
      </c>
      <c r="G301" s="15" t="s">
        <v>2998</v>
      </c>
      <c r="H301" s="10" t="s">
        <v>9</v>
      </c>
      <c r="I301" s="12" t="s">
        <v>1964</v>
      </c>
      <c r="J301" s="9">
        <f t="shared" si="12"/>
        <v>2003</v>
      </c>
      <c r="K301" s="13">
        <f t="shared" ca="1" si="13"/>
        <v>14</v>
      </c>
      <c r="L301">
        <v>2003</v>
      </c>
      <c r="N301" s="20"/>
    </row>
    <row r="302" spans="1:14" ht="22.5" hidden="1" customHeight="1" x14ac:dyDescent="0.25">
      <c r="A302" s="17"/>
      <c r="B302" s="17"/>
      <c r="C302" s="10">
        <v>5</v>
      </c>
      <c r="D302" s="10" t="s">
        <v>9</v>
      </c>
      <c r="E302" s="11" t="s">
        <v>1682</v>
      </c>
      <c r="F302" s="12" t="s">
        <v>307</v>
      </c>
      <c r="G302" s="15" t="s">
        <v>2998</v>
      </c>
      <c r="H302" s="10" t="s">
        <v>8</v>
      </c>
      <c r="I302" s="12" t="s">
        <v>1965</v>
      </c>
      <c r="J302" s="9">
        <f t="shared" si="12"/>
        <v>2004</v>
      </c>
      <c r="K302" s="13">
        <f t="shared" ca="1" si="13"/>
        <v>13</v>
      </c>
      <c r="L302">
        <v>2004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1683</v>
      </c>
      <c r="F303" s="12" t="s">
        <v>308</v>
      </c>
      <c r="G303" s="17" t="s">
        <v>2994</v>
      </c>
      <c r="H303" s="10" t="s">
        <v>9</v>
      </c>
      <c r="I303" s="12" t="s">
        <v>1966</v>
      </c>
      <c r="J303" s="9">
        <f t="shared" si="12"/>
        <v>2007</v>
      </c>
      <c r="K303" s="13">
        <f t="shared" ca="1" si="13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1684</v>
      </c>
      <c r="F304" s="12" t="s">
        <v>309</v>
      </c>
      <c r="G304" s="17" t="s">
        <v>2994</v>
      </c>
      <c r="H304" s="10" t="s">
        <v>9</v>
      </c>
      <c r="I304" s="12" t="s">
        <v>1967</v>
      </c>
      <c r="J304" s="9">
        <f t="shared" si="12"/>
        <v>2007</v>
      </c>
      <c r="K304" s="13">
        <f t="shared" ca="1" si="13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1685</v>
      </c>
      <c r="F305" s="12" t="s">
        <v>310</v>
      </c>
      <c r="G305" s="17" t="s">
        <v>2994</v>
      </c>
      <c r="H305" s="10" t="s">
        <v>9</v>
      </c>
      <c r="I305" s="12" t="s">
        <v>1968</v>
      </c>
      <c r="J305" s="9">
        <f t="shared" si="12"/>
        <v>2007</v>
      </c>
      <c r="K305" s="13">
        <f t="shared" ca="1" si="13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1686</v>
      </c>
      <c r="F306" s="12" t="s">
        <v>311</v>
      </c>
      <c r="G306" s="17" t="s">
        <v>2994</v>
      </c>
      <c r="H306" s="10" t="s">
        <v>9</v>
      </c>
      <c r="I306" s="12" t="s">
        <v>1969</v>
      </c>
      <c r="J306" s="9">
        <f t="shared" si="12"/>
        <v>2007</v>
      </c>
      <c r="K306" s="13">
        <f t="shared" ca="1" si="13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1689</v>
      </c>
      <c r="F307" s="12" t="s">
        <v>312</v>
      </c>
      <c r="G307" s="17" t="s">
        <v>2994</v>
      </c>
      <c r="H307" s="10" t="s">
        <v>9</v>
      </c>
      <c r="I307" s="12" t="s">
        <v>1970</v>
      </c>
      <c r="J307" s="9">
        <f t="shared" si="12"/>
        <v>2007</v>
      </c>
      <c r="K307" s="13">
        <f t="shared" ca="1" si="13"/>
        <v>10</v>
      </c>
      <c r="L307">
        <v>2007</v>
      </c>
      <c r="N307" s="20"/>
    </row>
    <row r="308" spans="1:14" ht="22.5" hidden="1" customHeight="1" x14ac:dyDescent="0.25">
      <c r="A308" s="17" t="s">
        <v>3001</v>
      </c>
      <c r="B308" s="17"/>
      <c r="C308" s="10">
        <v>5</v>
      </c>
      <c r="D308" s="10" t="s">
        <v>9</v>
      </c>
      <c r="E308" s="11" t="s">
        <v>1690</v>
      </c>
      <c r="F308" s="12" t="s">
        <v>313</v>
      </c>
      <c r="G308" s="17" t="s">
        <v>2994</v>
      </c>
      <c r="H308" s="10" t="s">
        <v>8</v>
      </c>
      <c r="I308" s="12" t="s">
        <v>1847</v>
      </c>
      <c r="J308" s="9">
        <f t="shared" si="12"/>
        <v>2007</v>
      </c>
      <c r="K308" s="13">
        <f t="shared" ca="1" si="13"/>
        <v>10</v>
      </c>
      <c r="L308">
        <v>2007</v>
      </c>
      <c r="N308" s="20"/>
    </row>
    <row r="309" spans="1:14" ht="22.5" hidden="1" customHeight="1" x14ac:dyDescent="0.25">
      <c r="A309" s="17"/>
      <c r="B309" s="17"/>
      <c r="C309" s="10">
        <v>5</v>
      </c>
      <c r="D309" s="10" t="s">
        <v>9</v>
      </c>
      <c r="E309" s="11" t="s">
        <v>1691</v>
      </c>
      <c r="F309" s="12" t="s">
        <v>314</v>
      </c>
      <c r="G309" s="17" t="s">
        <v>2994</v>
      </c>
      <c r="H309" s="10" t="s">
        <v>9</v>
      </c>
      <c r="I309" s="12" t="s">
        <v>1971</v>
      </c>
      <c r="J309" s="9">
        <f t="shared" si="12"/>
        <v>2007</v>
      </c>
      <c r="K309" s="13">
        <f t="shared" ca="1" si="13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1692</v>
      </c>
      <c r="F310" s="12" t="s">
        <v>315</v>
      </c>
      <c r="G310" s="17" t="s">
        <v>2994</v>
      </c>
      <c r="H310" s="10" t="s">
        <v>9</v>
      </c>
      <c r="I310" s="12" t="s">
        <v>1972</v>
      </c>
      <c r="J310" s="9">
        <f t="shared" si="12"/>
        <v>2007</v>
      </c>
      <c r="K310" s="13">
        <f t="shared" ca="1" si="13"/>
        <v>10</v>
      </c>
      <c r="L310">
        <v>2007</v>
      </c>
      <c r="N310" s="20"/>
    </row>
    <row r="311" spans="1:14" ht="22.5" hidden="1" customHeight="1" x14ac:dyDescent="0.25">
      <c r="A311" s="17" t="s">
        <v>3001</v>
      </c>
      <c r="B311" s="17"/>
      <c r="C311" s="10">
        <v>5</v>
      </c>
      <c r="D311" s="10" t="s">
        <v>9</v>
      </c>
      <c r="E311" s="11" t="s">
        <v>1693</v>
      </c>
      <c r="F311" s="12" t="s">
        <v>316</v>
      </c>
      <c r="G311" s="17" t="s">
        <v>2994</v>
      </c>
      <c r="H311" s="10" t="s">
        <v>8</v>
      </c>
      <c r="I311" s="12" t="s">
        <v>1924</v>
      </c>
      <c r="J311" s="9">
        <f t="shared" si="12"/>
        <v>2007</v>
      </c>
      <c r="K311" s="13">
        <f t="shared" ca="1" si="13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1694</v>
      </c>
      <c r="F312" s="12" t="s">
        <v>317</v>
      </c>
      <c r="G312" s="17" t="s">
        <v>2994</v>
      </c>
      <c r="H312" s="10" t="s">
        <v>8</v>
      </c>
      <c r="I312" s="12" t="s">
        <v>1973</v>
      </c>
      <c r="J312" s="9">
        <f t="shared" si="12"/>
        <v>2007</v>
      </c>
      <c r="K312" s="13">
        <f t="shared" ca="1" si="13"/>
        <v>10</v>
      </c>
      <c r="L312">
        <v>2007</v>
      </c>
      <c r="N312" s="20"/>
    </row>
    <row r="313" spans="1:14" ht="22.5" hidden="1" customHeight="1" x14ac:dyDescent="0.25">
      <c r="A313" s="17"/>
      <c r="B313" s="17"/>
      <c r="C313" s="10">
        <v>5</v>
      </c>
      <c r="D313" s="10" t="s">
        <v>9</v>
      </c>
      <c r="E313" s="11" t="s">
        <v>1695</v>
      </c>
      <c r="F313" s="12" t="s">
        <v>318</v>
      </c>
      <c r="G313" s="17" t="s">
        <v>2994</v>
      </c>
      <c r="H313" s="10" t="s">
        <v>8</v>
      </c>
      <c r="I313" s="12" t="s">
        <v>1974</v>
      </c>
      <c r="J313" s="9">
        <f t="shared" si="12"/>
        <v>2007</v>
      </c>
      <c r="K313" s="13">
        <f t="shared" ca="1" si="13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1696</v>
      </c>
      <c r="F314" s="12" t="s">
        <v>319</v>
      </c>
      <c r="G314" s="17" t="s">
        <v>2994</v>
      </c>
      <c r="H314" s="10" t="s">
        <v>8</v>
      </c>
      <c r="I314" s="12" t="s">
        <v>1975</v>
      </c>
      <c r="J314" s="9">
        <f t="shared" si="12"/>
        <v>2007</v>
      </c>
      <c r="K314" s="13">
        <f t="shared" ca="1" si="13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1697</v>
      </c>
      <c r="F315" s="12" t="s">
        <v>320</v>
      </c>
      <c r="G315" s="17" t="s">
        <v>2994</v>
      </c>
      <c r="H315" s="10" t="s">
        <v>8</v>
      </c>
      <c r="I315" s="12" t="s">
        <v>1951</v>
      </c>
      <c r="J315" s="9">
        <f t="shared" si="12"/>
        <v>2007</v>
      </c>
      <c r="K315" s="13">
        <f t="shared" ca="1" si="13"/>
        <v>10</v>
      </c>
      <c r="L315">
        <v>2007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1698</v>
      </c>
      <c r="F316" s="12" t="s">
        <v>321</v>
      </c>
      <c r="G316" s="17" t="s">
        <v>2999</v>
      </c>
      <c r="H316" s="10" t="s">
        <v>8</v>
      </c>
      <c r="I316" s="12" t="s">
        <v>1976</v>
      </c>
      <c r="J316" s="9">
        <f t="shared" si="12"/>
        <v>2006</v>
      </c>
      <c r="K316" s="13">
        <f t="shared" ca="1" si="13"/>
        <v>11</v>
      </c>
      <c r="L316">
        <v>2006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1699</v>
      </c>
      <c r="F317" s="12" t="s">
        <v>322</v>
      </c>
      <c r="G317" s="17" t="s">
        <v>2994</v>
      </c>
      <c r="H317" s="10" t="s">
        <v>8</v>
      </c>
      <c r="I317" s="12" t="s">
        <v>1977</v>
      </c>
      <c r="J317" s="9">
        <f t="shared" si="12"/>
        <v>2007</v>
      </c>
      <c r="K317" s="13">
        <f t="shared" ca="1" si="13"/>
        <v>10</v>
      </c>
      <c r="L317">
        <v>2007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1700</v>
      </c>
      <c r="F318" s="12" t="s">
        <v>323</v>
      </c>
      <c r="G318" s="17" t="s">
        <v>2999</v>
      </c>
      <c r="H318" s="10" t="s">
        <v>8</v>
      </c>
      <c r="I318" s="12" t="s">
        <v>1978</v>
      </c>
      <c r="J318" s="9">
        <f t="shared" si="12"/>
        <v>2006</v>
      </c>
      <c r="K318" s="13">
        <f t="shared" ca="1" si="13"/>
        <v>11</v>
      </c>
      <c r="L318">
        <v>2006</v>
      </c>
      <c r="N318" s="20"/>
    </row>
    <row r="319" spans="1:14" ht="22.5" hidden="1" customHeight="1" x14ac:dyDescent="0.25">
      <c r="A319" s="17" t="s">
        <v>3001</v>
      </c>
      <c r="B319" s="17"/>
      <c r="C319" s="10">
        <v>5</v>
      </c>
      <c r="D319" s="10" t="s">
        <v>9</v>
      </c>
      <c r="E319" s="11" t="s">
        <v>1701</v>
      </c>
      <c r="F319" s="12" t="s">
        <v>324</v>
      </c>
      <c r="G319" s="17" t="s">
        <v>2994</v>
      </c>
      <c r="H319" s="10" t="s">
        <v>8</v>
      </c>
      <c r="I319" s="12" t="s">
        <v>1956</v>
      </c>
      <c r="J319" s="9">
        <f t="shared" si="12"/>
        <v>2007</v>
      </c>
      <c r="K319" s="13">
        <f t="shared" ca="1" si="13"/>
        <v>10</v>
      </c>
      <c r="L319">
        <v>2007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1702</v>
      </c>
      <c r="F320" s="12" t="s">
        <v>325</v>
      </c>
      <c r="G320" s="17" t="s">
        <v>2999</v>
      </c>
      <c r="H320" s="10" t="s">
        <v>8</v>
      </c>
      <c r="I320" s="12" t="s">
        <v>1979</v>
      </c>
      <c r="J320" s="9">
        <f t="shared" si="12"/>
        <v>2006</v>
      </c>
      <c r="K320" s="13">
        <f t="shared" ca="1" si="13"/>
        <v>11</v>
      </c>
      <c r="L320">
        <v>2006</v>
      </c>
      <c r="N320" s="20"/>
    </row>
    <row r="321" spans="1:14" ht="22.5" hidden="1" customHeight="1" x14ac:dyDescent="0.25">
      <c r="A321" s="17"/>
      <c r="B321" s="17"/>
      <c r="C321" s="10">
        <v>5</v>
      </c>
      <c r="D321" s="10" t="s">
        <v>9</v>
      </c>
      <c r="E321" s="11" t="s">
        <v>1703</v>
      </c>
      <c r="F321" s="12" t="s">
        <v>326</v>
      </c>
      <c r="G321" s="17" t="s">
        <v>2994</v>
      </c>
      <c r="H321" s="10" t="s">
        <v>9</v>
      </c>
      <c r="I321" s="12" t="s">
        <v>1980</v>
      </c>
      <c r="J321" s="9">
        <f t="shared" si="12"/>
        <v>2007</v>
      </c>
      <c r="K321" s="13">
        <f t="shared" ca="1" si="13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9</v>
      </c>
      <c r="E322" s="11" t="s">
        <v>1704</v>
      </c>
      <c r="F322" s="12" t="s">
        <v>327</v>
      </c>
      <c r="G322" s="17" t="s">
        <v>2994</v>
      </c>
      <c r="H322" s="10" t="s">
        <v>8</v>
      </c>
      <c r="I322" s="12" t="s">
        <v>1981</v>
      </c>
      <c r="J322" s="9">
        <f t="shared" si="12"/>
        <v>2007</v>
      </c>
      <c r="K322" s="13">
        <f t="shared" ca="1" si="13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1681</v>
      </c>
      <c r="F323" s="12" t="s">
        <v>328</v>
      </c>
      <c r="G323" s="17" t="s">
        <v>2994</v>
      </c>
      <c r="H323" s="10" t="s">
        <v>8</v>
      </c>
      <c r="I323" s="12" t="s">
        <v>1920</v>
      </c>
      <c r="J323" s="9">
        <f t="shared" si="12"/>
        <v>2007</v>
      </c>
      <c r="K323" s="13">
        <f t="shared" ca="1" si="13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1682</v>
      </c>
      <c r="F324" s="12" t="s">
        <v>329</v>
      </c>
      <c r="G324" s="17" t="s">
        <v>2994</v>
      </c>
      <c r="H324" s="10" t="s">
        <v>9</v>
      </c>
      <c r="I324" s="12" t="s">
        <v>1904</v>
      </c>
      <c r="J324" s="9">
        <f t="shared" si="12"/>
        <v>2007</v>
      </c>
      <c r="K324" s="13">
        <f t="shared" ca="1" si="13"/>
        <v>10</v>
      </c>
      <c r="L324">
        <v>2007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1683</v>
      </c>
      <c r="F325" s="12" t="s">
        <v>330</v>
      </c>
      <c r="G325" s="17" t="s">
        <v>2999</v>
      </c>
      <c r="H325" s="10" t="s">
        <v>9</v>
      </c>
      <c r="I325" s="12" t="s">
        <v>1982</v>
      </c>
      <c r="J325" s="9">
        <f t="shared" ref="J325:J388" si="14">YEAR(I325)</f>
        <v>2006</v>
      </c>
      <c r="K325" s="13">
        <f t="shared" ref="K325:K388" ca="1" si="15">(YEAR(NOW())-YEAR(I325))</f>
        <v>11</v>
      </c>
      <c r="L325">
        <v>2006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1684</v>
      </c>
      <c r="F326" s="12" t="s">
        <v>331</v>
      </c>
      <c r="G326" s="17" t="s">
        <v>2994</v>
      </c>
      <c r="H326" s="10" t="s">
        <v>9</v>
      </c>
      <c r="I326" s="12" t="s">
        <v>1867</v>
      </c>
      <c r="J326" s="9">
        <f t="shared" si="14"/>
        <v>2007</v>
      </c>
      <c r="K326" s="13">
        <f t="shared" ca="1" si="15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1685</v>
      </c>
      <c r="F327" s="12" t="s">
        <v>332</v>
      </c>
      <c r="G327" s="17" t="s">
        <v>2994</v>
      </c>
      <c r="H327" s="10" t="s">
        <v>8</v>
      </c>
      <c r="I327" s="12" t="s">
        <v>1983</v>
      </c>
      <c r="J327" s="9">
        <f t="shared" si="14"/>
        <v>2007</v>
      </c>
      <c r="K327" s="13">
        <f t="shared" ca="1" si="15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1686</v>
      </c>
      <c r="F328" s="12" t="s">
        <v>333</v>
      </c>
      <c r="G328" s="17" t="s">
        <v>2994</v>
      </c>
      <c r="H328" s="10" t="s">
        <v>8</v>
      </c>
      <c r="I328" s="12" t="s">
        <v>1984</v>
      </c>
      <c r="J328" s="9">
        <f t="shared" si="14"/>
        <v>2007</v>
      </c>
      <c r="K328" s="13">
        <f t="shared" ca="1" si="15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1687</v>
      </c>
      <c r="F329" s="12" t="s">
        <v>334</v>
      </c>
      <c r="G329" s="17" t="s">
        <v>2994</v>
      </c>
      <c r="H329" s="10" t="s">
        <v>9</v>
      </c>
      <c r="I329" s="12" t="s">
        <v>1948</v>
      </c>
      <c r="J329" s="9">
        <f t="shared" si="14"/>
        <v>2007</v>
      </c>
      <c r="K329" s="13">
        <f t="shared" ca="1" si="15"/>
        <v>10</v>
      </c>
      <c r="L329">
        <v>2007</v>
      </c>
      <c r="N329" s="20"/>
    </row>
    <row r="330" spans="1:14" ht="22.5" hidden="1" customHeight="1" x14ac:dyDescent="0.25">
      <c r="A330" s="17" t="s">
        <v>3001</v>
      </c>
      <c r="B330" s="17"/>
      <c r="C330" s="10">
        <v>5</v>
      </c>
      <c r="D330" s="10" t="s">
        <v>1670</v>
      </c>
      <c r="E330" s="11" t="s">
        <v>1688</v>
      </c>
      <c r="F330" s="12" t="s">
        <v>335</v>
      </c>
      <c r="G330" s="17" t="s">
        <v>2994</v>
      </c>
      <c r="H330" s="10" t="s">
        <v>8</v>
      </c>
      <c r="I330" s="12" t="s">
        <v>1985</v>
      </c>
      <c r="J330" s="9">
        <f t="shared" si="14"/>
        <v>2007</v>
      </c>
      <c r="K330" s="13">
        <f t="shared" ca="1" si="15"/>
        <v>10</v>
      </c>
      <c r="L330">
        <v>2007</v>
      </c>
      <c r="N330" s="20"/>
    </row>
    <row r="331" spans="1:14" ht="22.5" hidden="1" customHeight="1" x14ac:dyDescent="0.25">
      <c r="A331" s="17"/>
      <c r="B331" s="17"/>
      <c r="C331" s="10">
        <v>5</v>
      </c>
      <c r="D331" s="10" t="s">
        <v>1670</v>
      </c>
      <c r="E331" s="11" t="s">
        <v>1689</v>
      </c>
      <c r="F331" s="12" t="s">
        <v>336</v>
      </c>
      <c r="G331" s="17" t="s">
        <v>2994</v>
      </c>
      <c r="H331" s="10" t="s">
        <v>8</v>
      </c>
      <c r="I331" s="12" t="s">
        <v>1986</v>
      </c>
      <c r="J331" s="9">
        <f t="shared" si="14"/>
        <v>2007</v>
      </c>
      <c r="K331" s="13">
        <f t="shared" ca="1" si="15"/>
        <v>10</v>
      </c>
      <c r="L331">
        <v>2007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1690</v>
      </c>
      <c r="F332" s="12" t="s">
        <v>337</v>
      </c>
      <c r="G332" s="17" t="s">
        <v>2999</v>
      </c>
      <c r="H332" s="10" t="s">
        <v>8</v>
      </c>
      <c r="I332" s="12" t="s">
        <v>1987</v>
      </c>
      <c r="J332" s="9">
        <f t="shared" si="14"/>
        <v>2006</v>
      </c>
      <c r="K332" s="13">
        <f t="shared" ca="1" si="15"/>
        <v>11</v>
      </c>
      <c r="L332">
        <v>2006</v>
      </c>
      <c r="N332" s="20"/>
    </row>
    <row r="333" spans="1:14" ht="22.5" hidden="1" customHeight="1" x14ac:dyDescent="0.25">
      <c r="A333" s="17" t="s">
        <v>3001</v>
      </c>
      <c r="B333" s="17"/>
      <c r="C333" s="10">
        <v>5</v>
      </c>
      <c r="D333" s="10" t="s">
        <v>1670</v>
      </c>
      <c r="E333" s="11" t="s">
        <v>1691</v>
      </c>
      <c r="F333" s="12" t="s">
        <v>338</v>
      </c>
      <c r="G333" s="17" t="s">
        <v>2999</v>
      </c>
      <c r="H333" s="10" t="s">
        <v>8</v>
      </c>
      <c r="I333" s="12" t="s">
        <v>1988</v>
      </c>
      <c r="J333" s="9">
        <f t="shared" si="14"/>
        <v>2006</v>
      </c>
      <c r="K333" s="13">
        <f t="shared" ca="1" si="15"/>
        <v>11</v>
      </c>
      <c r="L333">
        <v>2006</v>
      </c>
      <c r="N333" s="20"/>
    </row>
    <row r="334" spans="1:14" ht="22.5" hidden="1" customHeight="1" x14ac:dyDescent="0.25">
      <c r="A334" s="17"/>
      <c r="B334" s="17"/>
      <c r="C334" s="10">
        <v>5</v>
      </c>
      <c r="D334" s="10" t="s">
        <v>1670</v>
      </c>
      <c r="E334" s="11" t="s">
        <v>1693</v>
      </c>
      <c r="F334" s="12" t="s">
        <v>339</v>
      </c>
      <c r="G334" s="17" t="s">
        <v>2994</v>
      </c>
      <c r="H334" s="10" t="s">
        <v>8</v>
      </c>
      <c r="I334" s="12" t="s">
        <v>1989</v>
      </c>
      <c r="J334" s="9">
        <f t="shared" si="14"/>
        <v>2007</v>
      </c>
      <c r="K334" s="13">
        <f t="shared" ca="1" si="15"/>
        <v>10</v>
      </c>
      <c r="L334">
        <v>2007</v>
      </c>
      <c r="N334" s="20"/>
    </row>
    <row r="335" spans="1:14" ht="22.5" hidden="1" customHeight="1" x14ac:dyDescent="0.25">
      <c r="A335" s="17" t="s">
        <v>3001</v>
      </c>
      <c r="B335" s="17"/>
      <c r="C335" s="10">
        <v>5</v>
      </c>
      <c r="D335" s="10" t="s">
        <v>1670</v>
      </c>
      <c r="E335" s="11" t="s">
        <v>1694</v>
      </c>
      <c r="F335" s="12" t="s">
        <v>340</v>
      </c>
      <c r="G335" s="17" t="s">
        <v>2994</v>
      </c>
      <c r="H335" s="10" t="s">
        <v>9</v>
      </c>
      <c r="I335" s="12" t="s">
        <v>1941</v>
      </c>
      <c r="J335" s="9">
        <f t="shared" si="14"/>
        <v>2007</v>
      </c>
      <c r="K335" s="13">
        <f t="shared" ca="1" si="15"/>
        <v>10</v>
      </c>
      <c r="L335">
        <v>2007</v>
      </c>
      <c r="N335" s="20"/>
    </row>
    <row r="336" spans="1:14" ht="22.5" hidden="1" customHeight="1" x14ac:dyDescent="0.25">
      <c r="A336" s="17"/>
      <c r="B336" s="17"/>
      <c r="C336" s="10">
        <v>5</v>
      </c>
      <c r="D336" s="10" t="s">
        <v>1670</v>
      </c>
      <c r="E336" s="11" t="s">
        <v>1695</v>
      </c>
      <c r="F336" s="12" t="s">
        <v>341</v>
      </c>
      <c r="G336" s="17" t="s">
        <v>2994</v>
      </c>
      <c r="H336" s="10" t="s">
        <v>8</v>
      </c>
      <c r="I336" s="12" t="s">
        <v>1990</v>
      </c>
      <c r="J336" s="9">
        <f t="shared" si="14"/>
        <v>2007</v>
      </c>
      <c r="K336" s="13">
        <f t="shared" ca="1" si="15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1696</v>
      </c>
      <c r="F337" s="12" t="s">
        <v>342</v>
      </c>
      <c r="G337" s="17" t="s">
        <v>2994</v>
      </c>
      <c r="H337" s="10" t="s">
        <v>8</v>
      </c>
      <c r="I337" s="12" t="s">
        <v>1991</v>
      </c>
      <c r="J337" s="9">
        <f t="shared" si="14"/>
        <v>2007</v>
      </c>
      <c r="K337" s="13">
        <f t="shared" ca="1" si="15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1697</v>
      </c>
      <c r="F338" s="12" t="s">
        <v>343</v>
      </c>
      <c r="G338" s="17" t="s">
        <v>2994</v>
      </c>
      <c r="H338" s="10" t="s">
        <v>9</v>
      </c>
      <c r="I338" s="12" t="s">
        <v>1940</v>
      </c>
      <c r="J338" s="9">
        <f t="shared" si="14"/>
        <v>2007</v>
      </c>
      <c r="K338" s="13">
        <f t="shared" ca="1" si="15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1698</v>
      </c>
      <c r="F339" s="12" t="s">
        <v>344</v>
      </c>
      <c r="G339" s="17" t="s">
        <v>2994</v>
      </c>
      <c r="H339" s="10" t="s">
        <v>9</v>
      </c>
      <c r="I339" s="12" t="s">
        <v>1830</v>
      </c>
      <c r="J339" s="9">
        <f t="shared" si="14"/>
        <v>2007</v>
      </c>
      <c r="K339" s="13">
        <f t="shared" ca="1" si="15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1699</v>
      </c>
      <c r="F340" s="12" t="s">
        <v>345</v>
      </c>
      <c r="G340" s="17" t="s">
        <v>2994</v>
      </c>
      <c r="H340" s="10" t="s">
        <v>9</v>
      </c>
      <c r="I340" s="12" t="s">
        <v>1992</v>
      </c>
      <c r="J340" s="9">
        <f t="shared" si="14"/>
        <v>2007</v>
      </c>
      <c r="K340" s="13">
        <f t="shared" ca="1" si="15"/>
        <v>10</v>
      </c>
      <c r="L340">
        <v>2007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1700</v>
      </c>
      <c r="F341" s="12" t="s">
        <v>346</v>
      </c>
      <c r="G341" s="17" t="s">
        <v>2999</v>
      </c>
      <c r="H341" s="10" t="s">
        <v>8</v>
      </c>
      <c r="I341" s="12" t="s">
        <v>1993</v>
      </c>
      <c r="J341" s="9">
        <f t="shared" si="14"/>
        <v>2006</v>
      </c>
      <c r="K341" s="13">
        <f t="shared" ca="1" si="15"/>
        <v>11</v>
      </c>
      <c r="L341">
        <v>2006</v>
      </c>
      <c r="N341" s="20"/>
    </row>
    <row r="342" spans="1:14" ht="22.5" hidden="1" customHeight="1" x14ac:dyDescent="0.25">
      <c r="A342" s="17" t="s">
        <v>3001</v>
      </c>
      <c r="B342" s="17"/>
      <c r="C342" s="10">
        <v>5</v>
      </c>
      <c r="D342" s="10" t="s">
        <v>1670</v>
      </c>
      <c r="E342" s="11" t="s">
        <v>1701</v>
      </c>
      <c r="F342" s="12" t="s">
        <v>347</v>
      </c>
      <c r="G342" s="17" t="s">
        <v>2994</v>
      </c>
      <c r="H342" s="10" t="s">
        <v>9</v>
      </c>
      <c r="I342" s="12" t="s">
        <v>1994</v>
      </c>
      <c r="J342" s="9">
        <f t="shared" si="14"/>
        <v>2007</v>
      </c>
      <c r="K342" s="13">
        <f t="shared" ca="1" si="15"/>
        <v>10</v>
      </c>
      <c r="L342">
        <v>2007</v>
      </c>
      <c r="N342" s="20"/>
    </row>
    <row r="343" spans="1:14" ht="22.5" hidden="1" customHeight="1" x14ac:dyDescent="0.25">
      <c r="A343" s="17"/>
      <c r="B343" s="17"/>
      <c r="C343" s="10">
        <v>5</v>
      </c>
      <c r="D343" s="10" t="s">
        <v>1670</v>
      </c>
      <c r="E343" s="11" t="s">
        <v>1702</v>
      </c>
      <c r="F343" s="12" t="s">
        <v>348</v>
      </c>
      <c r="G343" s="17" t="s">
        <v>2999</v>
      </c>
      <c r="H343" s="10" t="s">
        <v>9</v>
      </c>
      <c r="I343" s="12" t="s">
        <v>1995</v>
      </c>
      <c r="J343" s="9">
        <f t="shared" si="14"/>
        <v>2006</v>
      </c>
      <c r="K343" s="13">
        <f t="shared" ca="1" si="15"/>
        <v>11</v>
      </c>
      <c r="L343">
        <v>2006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1703</v>
      </c>
      <c r="F344" s="12" t="s">
        <v>349</v>
      </c>
      <c r="G344" s="17" t="s">
        <v>2994</v>
      </c>
      <c r="H344" s="10" t="s">
        <v>9</v>
      </c>
      <c r="I344" s="12" t="s">
        <v>1974</v>
      </c>
      <c r="J344" s="9">
        <f t="shared" si="14"/>
        <v>2007</v>
      </c>
      <c r="K344" s="13">
        <f t="shared" ca="1" si="15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1704</v>
      </c>
      <c r="F345" s="12" t="s">
        <v>350</v>
      </c>
      <c r="G345" s="17" t="s">
        <v>2994</v>
      </c>
      <c r="H345" s="10" t="s">
        <v>9</v>
      </c>
      <c r="I345" s="12" t="s">
        <v>1734</v>
      </c>
      <c r="J345" s="9">
        <f t="shared" si="14"/>
        <v>2007</v>
      </c>
      <c r="K345" s="13">
        <f t="shared" ca="1" si="15"/>
        <v>10</v>
      </c>
      <c r="L345">
        <v>2007</v>
      </c>
      <c r="N345" s="20"/>
    </row>
    <row r="346" spans="1:14" ht="22.5" hidden="1" customHeight="1" x14ac:dyDescent="0.25">
      <c r="A346" s="17" t="s">
        <v>3001</v>
      </c>
      <c r="B346" s="17"/>
      <c r="C346" s="10">
        <v>5</v>
      </c>
      <c r="D346" s="10" t="s">
        <v>1670</v>
      </c>
      <c r="E346" s="11" t="s">
        <v>1705</v>
      </c>
      <c r="F346" s="12" t="s">
        <v>351</v>
      </c>
      <c r="G346" s="17" t="s">
        <v>2994</v>
      </c>
      <c r="H346" s="10" t="s">
        <v>9</v>
      </c>
      <c r="I346" s="12" t="s">
        <v>1996</v>
      </c>
      <c r="J346" s="9">
        <f t="shared" si="14"/>
        <v>2007</v>
      </c>
      <c r="K346" s="13">
        <f t="shared" ca="1" si="15"/>
        <v>10</v>
      </c>
      <c r="L346">
        <v>2007</v>
      </c>
      <c r="N346" s="20"/>
    </row>
    <row r="347" spans="1:14" ht="22.5" hidden="1" customHeight="1" x14ac:dyDescent="0.25">
      <c r="A347" s="17"/>
      <c r="B347" s="17"/>
      <c r="C347" s="10">
        <v>5</v>
      </c>
      <c r="D347" s="10" t="s">
        <v>1670</v>
      </c>
      <c r="E347" s="11" t="s">
        <v>1706</v>
      </c>
      <c r="F347" s="12" t="s">
        <v>352</v>
      </c>
      <c r="G347" s="17" t="s">
        <v>2994</v>
      </c>
      <c r="H347" s="10" t="s">
        <v>8</v>
      </c>
      <c r="I347" s="12" t="s">
        <v>1997</v>
      </c>
      <c r="J347" s="9">
        <f t="shared" si="14"/>
        <v>2007</v>
      </c>
      <c r="K347" s="13">
        <f t="shared" ca="1" si="15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1707</v>
      </c>
      <c r="F348" s="12" t="s">
        <v>353</v>
      </c>
      <c r="G348" s="17" t="s">
        <v>2994</v>
      </c>
      <c r="H348" s="10" t="s">
        <v>8</v>
      </c>
      <c r="I348" s="12" t="s">
        <v>1961</v>
      </c>
      <c r="J348" s="9">
        <f t="shared" si="14"/>
        <v>2007</v>
      </c>
      <c r="K348" s="13">
        <f t="shared" ca="1" si="15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1670</v>
      </c>
      <c r="E349" s="11" t="s">
        <v>1708</v>
      </c>
      <c r="F349" s="12" t="s">
        <v>354</v>
      </c>
      <c r="G349" s="17" t="s">
        <v>2994</v>
      </c>
      <c r="H349" s="10" t="s">
        <v>8</v>
      </c>
      <c r="I349" s="12" t="s">
        <v>1998</v>
      </c>
      <c r="J349" s="9">
        <f t="shared" si="14"/>
        <v>2007</v>
      </c>
      <c r="K349" s="13">
        <f t="shared" ca="1" si="15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1681</v>
      </c>
      <c r="F350" s="12" t="s">
        <v>355</v>
      </c>
      <c r="G350" s="17" t="s">
        <v>2994</v>
      </c>
      <c r="H350" s="10" t="s">
        <v>8</v>
      </c>
      <c r="I350" s="12" t="s">
        <v>1893</v>
      </c>
      <c r="J350" s="9">
        <f t="shared" si="14"/>
        <v>2007</v>
      </c>
      <c r="K350" s="13">
        <f t="shared" ca="1" si="15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1682</v>
      </c>
      <c r="F351" s="12" t="s">
        <v>356</v>
      </c>
      <c r="G351" s="17" t="s">
        <v>2994</v>
      </c>
      <c r="H351" s="10" t="s">
        <v>8</v>
      </c>
      <c r="I351" s="12" t="s">
        <v>1999</v>
      </c>
      <c r="J351" s="9">
        <f t="shared" si="14"/>
        <v>2007</v>
      </c>
      <c r="K351" s="13">
        <f t="shared" ca="1" si="15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1683</v>
      </c>
      <c r="F352" s="12" t="s">
        <v>357</v>
      </c>
      <c r="G352" s="17" t="s">
        <v>2994</v>
      </c>
      <c r="H352" s="10" t="s">
        <v>9</v>
      </c>
      <c r="I352" s="12" t="s">
        <v>1941</v>
      </c>
      <c r="J352" s="9">
        <f t="shared" si="14"/>
        <v>2007</v>
      </c>
      <c r="K352" s="13">
        <f t="shared" ca="1" si="15"/>
        <v>10</v>
      </c>
      <c r="L352">
        <v>2007</v>
      </c>
      <c r="N352" s="20"/>
    </row>
    <row r="353" spans="1:14" ht="22.5" hidden="1" customHeight="1" x14ac:dyDescent="0.25">
      <c r="A353" s="17" t="s">
        <v>3001</v>
      </c>
      <c r="B353" s="17"/>
      <c r="C353" s="10">
        <v>5</v>
      </c>
      <c r="D353" s="10" t="s">
        <v>1671</v>
      </c>
      <c r="E353" s="11" t="s">
        <v>1684</v>
      </c>
      <c r="F353" s="12" t="s">
        <v>358</v>
      </c>
      <c r="G353" s="17" t="s">
        <v>2994</v>
      </c>
      <c r="H353" s="10" t="s">
        <v>9</v>
      </c>
      <c r="I353" s="12" t="s">
        <v>1940</v>
      </c>
      <c r="J353" s="9">
        <f t="shared" si="14"/>
        <v>2007</v>
      </c>
      <c r="K353" s="13">
        <f t="shared" ca="1" si="15"/>
        <v>10</v>
      </c>
      <c r="L353">
        <v>2007</v>
      </c>
      <c r="N353" s="20"/>
    </row>
    <row r="354" spans="1:14" ht="22.5" hidden="1" customHeight="1" x14ac:dyDescent="0.25">
      <c r="A354" s="17"/>
      <c r="B354" s="17"/>
      <c r="C354" s="10">
        <v>5</v>
      </c>
      <c r="D354" s="10" t="s">
        <v>1671</v>
      </c>
      <c r="E354" s="11" t="s">
        <v>1685</v>
      </c>
      <c r="F354" s="12" t="s">
        <v>359</v>
      </c>
      <c r="G354" s="17" t="s">
        <v>2994</v>
      </c>
      <c r="H354" s="10" t="s">
        <v>8</v>
      </c>
      <c r="I354" s="12" t="s">
        <v>2000</v>
      </c>
      <c r="J354" s="9">
        <f t="shared" si="14"/>
        <v>2007</v>
      </c>
      <c r="K354" s="13">
        <f t="shared" ca="1" si="15"/>
        <v>10</v>
      </c>
      <c r="L354">
        <v>2007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1686</v>
      </c>
      <c r="F355" s="12" t="s">
        <v>360</v>
      </c>
      <c r="G355" s="17" t="s">
        <v>2994</v>
      </c>
      <c r="H355" s="10" t="s">
        <v>9</v>
      </c>
      <c r="I355" s="12" t="s">
        <v>1795</v>
      </c>
      <c r="J355" s="9">
        <f t="shared" si="14"/>
        <v>2008</v>
      </c>
      <c r="K355" s="13">
        <f t="shared" ca="1" si="15"/>
        <v>9</v>
      </c>
      <c r="L355">
        <v>2008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1687</v>
      </c>
      <c r="F356" s="12" t="s">
        <v>361</v>
      </c>
      <c r="G356" s="17" t="s">
        <v>2994</v>
      </c>
      <c r="H356" s="10" t="s">
        <v>9</v>
      </c>
      <c r="I356" s="12" t="s">
        <v>2001</v>
      </c>
      <c r="J356" s="9">
        <f t="shared" si="14"/>
        <v>2007</v>
      </c>
      <c r="K356" s="13">
        <f t="shared" ca="1" si="15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1688</v>
      </c>
      <c r="F357" s="12" t="s">
        <v>362</v>
      </c>
      <c r="G357" s="17" t="s">
        <v>2994</v>
      </c>
      <c r="H357" s="10" t="s">
        <v>9</v>
      </c>
      <c r="I357" s="12" t="s">
        <v>2002</v>
      </c>
      <c r="J357" s="9">
        <f t="shared" si="14"/>
        <v>2007</v>
      </c>
      <c r="K357" s="13">
        <f t="shared" ca="1" si="15"/>
        <v>10</v>
      </c>
      <c r="L357">
        <v>2007</v>
      </c>
      <c r="N357" s="20"/>
    </row>
    <row r="358" spans="1:14" ht="22.5" hidden="1" customHeight="1" x14ac:dyDescent="0.25">
      <c r="A358" s="17" t="s">
        <v>3001</v>
      </c>
      <c r="B358" s="17"/>
      <c r="C358" s="10">
        <v>5</v>
      </c>
      <c r="D358" s="10" t="s">
        <v>1671</v>
      </c>
      <c r="E358" s="11" t="s">
        <v>1689</v>
      </c>
      <c r="F358" s="12" t="s">
        <v>363</v>
      </c>
      <c r="G358" s="17" t="s">
        <v>2994</v>
      </c>
      <c r="H358" s="10" t="s">
        <v>9</v>
      </c>
      <c r="I358" s="12" t="s">
        <v>2003</v>
      </c>
      <c r="J358" s="9">
        <f t="shared" si="14"/>
        <v>2007</v>
      </c>
      <c r="K358" s="13">
        <f t="shared" ca="1" si="15"/>
        <v>10</v>
      </c>
      <c r="L358">
        <v>2007</v>
      </c>
      <c r="N358" s="20"/>
    </row>
    <row r="359" spans="1:14" ht="22.5" hidden="1" customHeight="1" x14ac:dyDescent="0.25">
      <c r="A359" s="17"/>
      <c r="B359" s="17"/>
      <c r="C359" s="10">
        <v>5</v>
      </c>
      <c r="D359" s="10" t="s">
        <v>1671</v>
      </c>
      <c r="E359" s="11" t="s">
        <v>1690</v>
      </c>
      <c r="F359" s="12" t="s">
        <v>364</v>
      </c>
      <c r="G359" s="17" t="s">
        <v>2994</v>
      </c>
      <c r="H359" s="10" t="s">
        <v>8</v>
      </c>
      <c r="I359" s="12" t="s">
        <v>2004</v>
      </c>
      <c r="J359" s="9">
        <f t="shared" si="14"/>
        <v>2007</v>
      </c>
      <c r="K359" s="13">
        <f t="shared" ca="1" si="15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1691</v>
      </c>
      <c r="F360" s="12" t="s">
        <v>365</v>
      </c>
      <c r="G360" s="17" t="s">
        <v>2994</v>
      </c>
      <c r="H360" s="10" t="s">
        <v>9</v>
      </c>
      <c r="I360" s="12" t="s">
        <v>2005</v>
      </c>
      <c r="J360" s="9">
        <f t="shared" si="14"/>
        <v>2007</v>
      </c>
      <c r="K360" s="13">
        <f t="shared" ca="1" si="15"/>
        <v>10</v>
      </c>
      <c r="L360">
        <v>2007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1692</v>
      </c>
      <c r="F361" s="12" t="s">
        <v>366</v>
      </c>
      <c r="G361" s="17" t="s">
        <v>2999</v>
      </c>
      <c r="H361" s="10" t="s">
        <v>9</v>
      </c>
      <c r="I361" s="12" t="s">
        <v>2006</v>
      </c>
      <c r="J361" s="9">
        <f t="shared" si="14"/>
        <v>2006</v>
      </c>
      <c r="K361" s="13">
        <f t="shared" ca="1" si="15"/>
        <v>11</v>
      </c>
      <c r="L361">
        <v>2006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1693</v>
      </c>
      <c r="F362" s="12" t="s">
        <v>367</v>
      </c>
      <c r="G362" s="17" t="s">
        <v>2994</v>
      </c>
      <c r="H362" s="10" t="s">
        <v>9</v>
      </c>
      <c r="I362" s="12" t="s">
        <v>2007</v>
      </c>
      <c r="J362" s="9">
        <f t="shared" si="14"/>
        <v>2007</v>
      </c>
      <c r="K362" s="13">
        <f t="shared" ca="1" si="15"/>
        <v>10</v>
      </c>
      <c r="L362">
        <v>2007</v>
      </c>
      <c r="N362" s="20"/>
    </row>
    <row r="363" spans="1:14" ht="22.5" hidden="1" customHeight="1" x14ac:dyDescent="0.25">
      <c r="A363" s="17" t="s">
        <v>3001</v>
      </c>
      <c r="B363" s="17"/>
      <c r="C363" s="10">
        <v>5</v>
      </c>
      <c r="D363" s="10" t="s">
        <v>1671</v>
      </c>
      <c r="E363" s="11" t="s">
        <v>1694</v>
      </c>
      <c r="F363" s="12" t="s">
        <v>368</v>
      </c>
      <c r="G363" s="17" t="s">
        <v>2994</v>
      </c>
      <c r="H363" s="10" t="s">
        <v>9</v>
      </c>
      <c r="I363" s="12" t="s">
        <v>1943</v>
      </c>
      <c r="J363" s="9">
        <f t="shared" si="14"/>
        <v>2007</v>
      </c>
      <c r="K363" s="13">
        <f t="shared" ca="1" si="15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1695</v>
      </c>
      <c r="F364" s="12" t="s">
        <v>369</v>
      </c>
      <c r="G364" s="17" t="s">
        <v>2994</v>
      </c>
      <c r="H364" s="10" t="s">
        <v>9</v>
      </c>
      <c r="I364" s="12" t="s">
        <v>1900</v>
      </c>
      <c r="J364" s="9">
        <f t="shared" si="14"/>
        <v>2007</v>
      </c>
      <c r="K364" s="13">
        <f t="shared" ca="1" si="15"/>
        <v>10</v>
      </c>
      <c r="L364">
        <v>2007</v>
      </c>
      <c r="N364" s="20"/>
    </row>
    <row r="365" spans="1:14" ht="22.5" hidden="1" customHeight="1" x14ac:dyDescent="0.25">
      <c r="A365" s="17"/>
      <c r="B365" s="17"/>
      <c r="C365" s="10">
        <v>5</v>
      </c>
      <c r="D365" s="10" t="s">
        <v>1671</v>
      </c>
      <c r="E365" s="11" t="s">
        <v>1696</v>
      </c>
      <c r="F365" s="12" t="s">
        <v>370</v>
      </c>
      <c r="G365" s="17" t="s">
        <v>2994</v>
      </c>
      <c r="H365" s="10" t="s">
        <v>8</v>
      </c>
      <c r="I365" s="12" t="s">
        <v>2008</v>
      </c>
      <c r="J365" s="9">
        <f t="shared" si="14"/>
        <v>2007</v>
      </c>
      <c r="K365" s="13">
        <f t="shared" ca="1" si="15"/>
        <v>10</v>
      </c>
      <c r="L365">
        <v>2007</v>
      </c>
      <c r="N365" s="20"/>
    </row>
    <row r="366" spans="1:14" ht="22.5" hidden="1" customHeight="1" x14ac:dyDescent="0.25">
      <c r="A366" s="17" t="s">
        <v>3001</v>
      </c>
      <c r="B366" s="17"/>
      <c r="C366" s="10">
        <v>5</v>
      </c>
      <c r="D366" s="10" t="s">
        <v>1671</v>
      </c>
      <c r="E366" s="11" t="s">
        <v>1697</v>
      </c>
      <c r="F366" s="12" t="s">
        <v>371</v>
      </c>
      <c r="G366" s="17" t="s">
        <v>2994</v>
      </c>
      <c r="H366" s="10" t="s">
        <v>8</v>
      </c>
      <c r="I366" s="12" t="s">
        <v>2009</v>
      </c>
      <c r="J366" s="9">
        <f t="shared" si="14"/>
        <v>2007</v>
      </c>
      <c r="K366" s="13">
        <f t="shared" ca="1" si="15"/>
        <v>10</v>
      </c>
      <c r="L366">
        <v>2007</v>
      </c>
      <c r="N366" s="20"/>
    </row>
    <row r="367" spans="1:14" ht="22.5" hidden="1" customHeight="1" x14ac:dyDescent="0.25">
      <c r="A367" s="17"/>
      <c r="B367" s="17"/>
      <c r="C367" s="10">
        <v>5</v>
      </c>
      <c r="D367" s="10" t="s">
        <v>1671</v>
      </c>
      <c r="E367" s="11" t="s">
        <v>1698</v>
      </c>
      <c r="F367" s="12" t="s">
        <v>372</v>
      </c>
      <c r="G367" s="17" t="s">
        <v>2999</v>
      </c>
      <c r="H367" s="10" t="s">
        <v>8</v>
      </c>
      <c r="I367" s="12" t="s">
        <v>2010</v>
      </c>
      <c r="J367" s="9">
        <f t="shared" si="14"/>
        <v>2006</v>
      </c>
      <c r="K367" s="13">
        <f t="shared" ca="1" si="15"/>
        <v>11</v>
      </c>
      <c r="L367">
        <v>2006</v>
      </c>
      <c r="N367" s="20"/>
    </row>
    <row r="368" spans="1:14" ht="22.5" hidden="1" customHeight="1" x14ac:dyDescent="0.25">
      <c r="A368" s="17" t="s">
        <v>3001</v>
      </c>
      <c r="B368" s="17"/>
      <c r="C368" s="10">
        <v>5</v>
      </c>
      <c r="D368" s="10" t="s">
        <v>1671</v>
      </c>
      <c r="E368" s="11" t="s">
        <v>1699</v>
      </c>
      <c r="F368" s="12" t="s">
        <v>373</v>
      </c>
      <c r="G368" s="17" t="s">
        <v>2994</v>
      </c>
      <c r="H368" s="10" t="s">
        <v>8</v>
      </c>
      <c r="I368" s="12" t="s">
        <v>2011</v>
      </c>
      <c r="J368" s="9">
        <f t="shared" si="14"/>
        <v>2007</v>
      </c>
      <c r="K368" s="13">
        <f t="shared" ca="1" si="15"/>
        <v>10</v>
      </c>
      <c r="L368">
        <v>2007</v>
      </c>
      <c r="N368" s="20"/>
    </row>
    <row r="369" spans="1:14" ht="22.5" hidden="1" customHeight="1" x14ac:dyDescent="0.25">
      <c r="A369" s="17"/>
      <c r="B369" s="17"/>
      <c r="C369" s="10">
        <v>5</v>
      </c>
      <c r="D369" s="10" t="s">
        <v>1671</v>
      </c>
      <c r="E369" s="11" t="s">
        <v>1700</v>
      </c>
      <c r="F369" s="12" t="s">
        <v>374</v>
      </c>
      <c r="G369" s="17" t="s">
        <v>2999</v>
      </c>
      <c r="H369" s="10" t="s">
        <v>8</v>
      </c>
      <c r="I369" s="12" t="s">
        <v>2012</v>
      </c>
      <c r="J369" s="9">
        <f t="shared" si="14"/>
        <v>2006</v>
      </c>
      <c r="K369" s="13">
        <f t="shared" ca="1" si="15"/>
        <v>11</v>
      </c>
      <c r="L369">
        <v>2006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1701</v>
      </c>
      <c r="F370" s="12" t="s">
        <v>375</v>
      </c>
      <c r="G370" s="17" t="s">
        <v>2994</v>
      </c>
      <c r="H370" s="10" t="s">
        <v>8</v>
      </c>
      <c r="I370" s="12" t="s">
        <v>2013</v>
      </c>
      <c r="J370" s="9">
        <f t="shared" si="14"/>
        <v>2007</v>
      </c>
      <c r="K370" s="13">
        <f t="shared" ca="1" si="15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1702</v>
      </c>
      <c r="F371" s="12" t="s">
        <v>376</v>
      </c>
      <c r="G371" s="17" t="s">
        <v>2994</v>
      </c>
      <c r="H371" s="10" t="s">
        <v>8</v>
      </c>
      <c r="I371" s="12" t="s">
        <v>1889</v>
      </c>
      <c r="J371" s="9">
        <f t="shared" si="14"/>
        <v>2007</v>
      </c>
      <c r="K371" s="13">
        <f t="shared" ca="1" si="15"/>
        <v>10</v>
      </c>
      <c r="L371">
        <v>2007</v>
      </c>
      <c r="N371" s="20"/>
    </row>
    <row r="372" spans="1:14" ht="22.5" hidden="1" customHeight="1" x14ac:dyDescent="0.25">
      <c r="A372" s="17" t="s">
        <v>3001</v>
      </c>
      <c r="B372" s="17"/>
      <c r="C372" s="10">
        <v>5</v>
      </c>
      <c r="D372" s="10" t="s">
        <v>1671</v>
      </c>
      <c r="E372" s="11" t="s">
        <v>1703</v>
      </c>
      <c r="F372" s="12" t="s">
        <v>377</v>
      </c>
      <c r="G372" s="17" t="s">
        <v>2994</v>
      </c>
      <c r="H372" s="10" t="s">
        <v>8</v>
      </c>
      <c r="I372" s="12" t="s">
        <v>1900</v>
      </c>
      <c r="J372" s="9">
        <f t="shared" si="14"/>
        <v>2007</v>
      </c>
      <c r="K372" s="13">
        <f t="shared" ca="1" si="15"/>
        <v>10</v>
      </c>
      <c r="L372">
        <v>2007</v>
      </c>
      <c r="N372" s="20"/>
    </row>
    <row r="373" spans="1:14" ht="22.5" hidden="1" customHeight="1" x14ac:dyDescent="0.25">
      <c r="A373" s="17"/>
      <c r="B373" s="17"/>
      <c r="C373" s="10">
        <v>5</v>
      </c>
      <c r="D373" s="10" t="s">
        <v>1671</v>
      </c>
      <c r="E373" s="11" t="s">
        <v>1704</v>
      </c>
      <c r="F373" s="12" t="s">
        <v>378</v>
      </c>
      <c r="G373" s="17" t="s">
        <v>2994</v>
      </c>
      <c r="H373" s="10" t="s">
        <v>8</v>
      </c>
      <c r="I373" s="12" t="s">
        <v>2014</v>
      </c>
      <c r="J373" s="9">
        <f t="shared" si="14"/>
        <v>2007</v>
      </c>
      <c r="K373" s="13">
        <f t="shared" ca="1" si="15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1705</v>
      </c>
      <c r="F374" s="12" t="s">
        <v>379</v>
      </c>
      <c r="G374" s="17" t="s">
        <v>2994</v>
      </c>
      <c r="H374" s="10" t="s">
        <v>8</v>
      </c>
      <c r="I374" s="12" t="s">
        <v>2015</v>
      </c>
      <c r="J374" s="9">
        <f t="shared" si="14"/>
        <v>2007</v>
      </c>
      <c r="K374" s="13">
        <f t="shared" ca="1" si="15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1706</v>
      </c>
      <c r="F375" s="12" t="s">
        <v>380</v>
      </c>
      <c r="G375" s="17" t="s">
        <v>2994</v>
      </c>
      <c r="H375" s="10" t="s">
        <v>8</v>
      </c>
      <c r="I375" s="12" t="s">
        <v>1876</v>
      </c>
      <c r="J375" s="9">
        <f t="shared" si="14"/>
        <v>2007</v>
      </c>
      <c r="K375" s="13">
        <f t="shared" ca="1" si="15"/>
        <v>10</v>
      </c>
      <c r="L375">
        <v>2007</v>
      </c>
      <c r="N375" s="20"/>
    </row>
    <row r="376" spans="1:14" ht="22.5" hidden="1" customHeight="1" x14ac:dyDescent="0.25">
      <c r="A376" s="17" t="s">
        <v>3001</v>
      </c>
      <c r="B376" s="17"/>
      <c r="C376" s="10">
        <v>5</v>
      </c>
      <c r="D376" s="10" t="s">
        <v>1671</v>
      </c>
      <c r="E376" s="11" t="s">
        <v>1707</v>
      </c>
      <c r="F376" s="12" t="s">
        <v>381</v>
      </c>
      <c r="G376" s="17" t="s">
        <v>2994</v>
      </c>
      <c r="H376" s="10" t="s">
        <v>8</v>
      </c>
      <c r="I376" s="12" t="s">
        <v>1865</v>
      </c>
      <c r="J376" s="9">
        <f t="shared" si="14"/>
        <v>2007</v>
      </c>
      <c r="K376" s="13">
        <f t="shared" ca="1" si="15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5</v>
      </c>
      <c r="D377" s="10" t="s">
        <v>1671</v>
      </c>
      <c r="E377" s="11" t="s">
        <v>1708</v>
      </c>
      <c r="F377" s="12" t="s">
        <v>382</v>
      </c>
      <c r="G377" s="17" t="s">
        <v>2994</v>
      </c>
      <c r="H377" s="10" t="s">
        <v>8</v>
      </c>
      <c r="I377" s="12" t="s">
        <v>1951</v>
      </c>
      <c r="J377" s="9">
        <f t="shared" si="14"/>
        <v>2007</v>
      </c>
      <c r="K377" s="13">
        <f t="shared" ca="1" si="15"/>
        <v>10</v>
      </c>
      <c r="L377">
        <v>2007</v>
      </c>
      <c r="N377" s="20"/>
    </row>
    <row r="378" spans="1:14" ht="22.5" hidden="1" customHeight="1" x14ac:dyDescent="0.25">
      <c r="A378" s="17"/>
      <c r="B378" s="17"/>
      <c r="C378" s="10">
        <v>6</v>
      </c>
      <c r="D378" s="10" t="s">
        <v>1665</v>
      </c>
      <c r="E378" s="11" t="s">
        <v>1681</v>
      </c>
      <c r="F378" s="12" t="s">
        <v>383</v>
      </c>
      <c r="G378" s="17" t="s">
        <v>2999</v>
      </c>
      <c r="H378" s="10" t="s">
        <v>8</v>
      </c>
      <c r="I378" s="12" t="s">
        <v>2016</v>
      </c>
      <c r="J378" s="9">
        <f t="shared" si="14"/>
        <v>2005</v>
      </c>
      <c r="K378" s="13">
        <f t="shared" ca="1" si="15"/>
        <v>12</v>
      </c>
      <c r="L378">
        <v>2005</v>
      </c>
      <c r="N378" s="20"/>
    </row>
    <row r="379" spans="1:14" ht="22.5" hidden="1" customHeight="1" x14ac:dyDescent="0.25">
      <c r="A379" s="17" t="s">
        <v>3001</v>
      </c>
      <c r="B379" s="17"/>
      <c r="C379" s="10">
        <v>6</v>
      </c>
      <c r="D379" s="10" t="s">
        <v>1665</v>
      </c>
      <c r="E379" s="11" t="s">
        <v>1682</v>
      </c>
      <c r="F379" s="12" t="s">
        <v>384</v>
      </c>
      <c r="G379" s="17" t="s">
        <v>2999</v>
      </c>
      <c r="H379" s="10" t="s">
        <v>8</v>
      </c>
      <c r="I379" s="12" t="s">
        <v>2017</v>
      </c>
      <c r="J379" s="9">
        <f t="shared" si="14"/>
        <v>2006</v>
      </c>
      <c r="K379" s="13">
        <f t="shared" ca="1" si="15"/>
        <v>11</v>
      </c>
      <c r="L379">
        <v>2006</v>
      </c>
      <c r="N379" s="20"/>
    </row>
    <row r="380" spans="1:14" ht="22.5" hidden="1" customHeight="1" x14ac:dyDescent="0.25">
      <c r="A380" s="17"/>
      <c r="B380" s="17"/>
      <c r="C380" s="10">
        <v>6</v>
      </c>
      <c r="D380" s="10" t="s">
        <v>1665</v>
      </c>
      <c r="E380" s="11" t="s">
        <v>1683</v>
      </c>
      <c r="F380" s="12" t="s">
        <v>385</v>
      </c>
      <c r="G380" s="17" t="s">
        <v>2999</v>
      </c>
      <c r="H380" s="10" t="s">
        <v>9</v>
      </c>
      <c r="I380" s="12" t="s">
        <v>2018</v>
      </c>
      <c r="J380" s="9">
        <f t="shared" si="14"/>
        <v>2006</v>
      </c>
      <c r="K380" s="13">
        <f t="shared" ca="1" si="15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1684</v>
      </c>
      <c r="F381" s="12" t="s">
        <v>386</v>
      </c>
      <c r="G381" s="17" t="s">
        <v>2999</v>
      </c>
      <c r="H381" s="10" t="s">
        <v>8</v>
      </c>
      <c r="I381" s="12" t="s">
        <v>2019</v>
      </c>
      <c r="J381" s="9">
        <f t="shared" si="14"/>
        <v>2006</v>
      </c>
      <c r="K381" s="13">
        <f t="shared" ca="1" si="15"/>
        <v>11</v>
      </c>
      <c r="L381">
        <v>2006</v>
      </c>
      <c r="N381" s="20"/>
    </row>
    <row r="382" spans="1:14" ht="22.5" hidden="1" customHeight="1" x14ac:dyDescent="0.25">
      <c r="A382" s="17" t="s">
        <v>3001</v>
      </c>
      <c r="B382" s="17"/>
      <c r="C382" s="10">
        <v>6</v>
      </c>
      <c r="D382" s="10" t="s">
        <v>1665</v>
      </c>
      <c r="E382" s="11" t="s">
        <v>1686</v>
      </c>
      <c r="F382" s="12" t="s">
        <v>387</v>
      </c>
      <c r="G382" s="17" t="s">
        <v>2999</v>
      </c>
      <c r="H382" s="10" t="s">
        <v>8</v>
      </c>
      <c r="I382" s="12" t="s">
        <v>2020</v>
      </c>
      <c r="J382" s="9">
        <f t="shared" si="14"/>
        <v>2006</v>
      </c>
      <c r="K382" s="13">
        <f t="shared" ca="1" si="15"/>
        <v>11</v>
      </c>
      <c r="L382">
        <v>2006</v>
      </c>
      <c r="N382" s="20"/>
    </row>
    <row r="383" spans="1:14" ht="22.5" hidden="1" customHeight="1" x14ac:dyDescent="0.25">
      <c r="A383" s="17"/>
      <c r="B383" s="17"/>
      <c r="C383" s="10">
        <v>6</v>
      </c>
      <c r="D383" s="10" t="s">
        <v>1665</v>
      </c>
      <c r="E383" s="11" t="s">
        <v>1687</v>
      </c>
      <c r="F383" s="12" t="s">
        <v>388</v>
      </c>
      <c r="G383" s="17" t="s">
        <v>2999</v>
      </c>
      <c r="H383" s="10" t="s">
        <v>9</v>
      </c>
      <c r="I383" s="12" t="s">
        <v>2021</v>
      </c>
      <c r="J383" s="9">
        <f t="shared" si="14"/>
        <v>2006</v>
      </c>
      <c r="K383" s="13">
        <f t="shared" ca="1" si="15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1688</v>
      </c>
      <c r="F384" s="12" t="s">
        <v>389</v>
      </c>
      <c r="G384" s="17" t="s">
        <v>2999</v>
      </c>
      <c r="H384" s="10" t="s">
        <v>8</v>
      </c>
      <c r="I384" s="12" t="s">
        <v>2022</v>
      </c>
      <c r="J384" s="9">
        <f t="shared" si="14"/>
        <v>2006</v>
      </c>
      <c r="K384" s="13">
        <f t="shared" ca="1" si="15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1689</v>
      </c>
      <c r="F385" s="12" t="s">
        <v>390</v>
      </c>
      <c r="G385" s="17" t="s">
        <v>2999</v>
      </c>
      <c r="H385" s="10" t="s">
        <v>9</v>
      </c>
      <c r="I385" s="12" t="s">
        <v>2023</v>
      </c>
      <c r="J385" s="9">
        <f t="shared" si="14"/>
        <v>2006</v>
      </c>
      <c r="K385" s="13">
        <f t="shared" ca="1" si="15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1690</v>
      </c>
      <c r="F386" s="12" t="s">
        <v>391</v>
      </c>
      <c r="G386" s="17" t="s">
        <v>2999</v>
      </c>
      <c r="H386" s="10" t="s">
        <v>9</v>
      </c>
      <c r="I386" s="12" t="s">
        <v>2024</v>
      </c>
      <c r="J386" s="9">
        <f t="shared" si="14"/>
        <v>2006</v>
      </c>
      <c r="K386" s="13">
        <f t="shared" ca="1" si="15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1691</v>
      </c>
      <c r="F387" s="12" t="s">
        <v>392</v>
      </c>
      <c r="G387" s="17" t="s">
        <v>2999</v>
      </c>
      <c r="H387" s="10" t="s">
        <v>8</v>
      </c>
      <c r="I387" s="12" t="s">
        <v>2025</v>
      </c>
      <c r="J387" s="9">
        <f t="shared" si="14"/>
        <v>2006</v>
      </c>
      <c r="K387" s="13">
        <f t="shared" ca="1" si="15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1692</v>
      </c>
      <c r="F388" s="12" t="s">
        <v>393</v>
      </c>
      <c r="G388" s="17" t="s">
        <v>2999</v>
      </c>
      <c r="H388" s="10" t="s">
        <v>9</v>
      </c>
      <c r="I388" s="12" t="s">
        <v>2026</v>
      </c>
      <c r="J388" s="9">
        <f t="shared" si="14"/>
        <v>2006</v>
      </c>
      <c r="K388" s="13">
        <f t="shared" ca="1" si="15"/>
        <v>11</v>
      </c>
      <c r="L388">
        <v>2006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1693</v>
      </c>
      <c r="F389" s="12" t="s">
        <v>394</v>
      </c>
      <c r="G389" s="17" t="s">
        <v>2999</v>
      </c>
      <c r="H389" s="10" t="s">
        <v>8</v>
      </c>
      <c r="I389" s="12" t="s">
        <v>2027</v>
      </c>
      <c r="J389" s="9">
        <f t="shared" ref="J389:J452" si="16">YEAR(I389)</f>
        <v>2005</v>
      </c>
      <c r="K389" s="13">
        <f t="shared" ref="K389:K452" ca="1" si="17">(YEAR(NOW())-YEAR(I389))</f>
        <v>12</v>
      </c>
      <c r="L389">
        <v>2005</v>
      </c>
      <c r="N389" s="20"/>
    </row>
    <row r="390" spans="1:14" ht="22.5" hidden="1" customHeight="1" x14ac:dyDescent="0.25">
      <c r="A390" s="17" t="s">
        <v>3001</v>
      </c>
      <c r="B390" s="17"/>
      <c r="C390" s="10">
        <v>6</v>
      </c>
      <c r="D390" s="10" t="s">
        <v>1665</v>
      </c>
      <c r="E390" s="11" t="s">
        <v>1694</v>
      </c>
      <c r="F390" s="12" t="s">
        <v>395</v>
      </c>
      <c r="G390" s="17" t="s">
        <v>2999</v>
      </c>
      <c r="H390" s="10" t="s">
        <v>8</v>
      </c>
      <c r="I390" s="12" t="s">
        <v>2028</v>
      </c>
      <c r="J390" s="9">
        <f t="shared" si="16"/>
        <v>2006</v>
      </c>
      <c r="K390" s="13">
        <f t="shared" ca="1" si="17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1695</v>
      </c>
      <c r="F391" s="12" t="s">
        <v>396</v>
      </c>
      <c r="G391" s="17" t="s">
        <v>2999</v>
      </c>
      <c r="H391" s="10" t="s">
        <v>8</v>
      </c>
      <c r="I391" s="12" t="s">
        <v>2029</v>
      </c>
      <c r="J391" s="9">
        <f t="shared" si="16"/>
        <v>2006</v>
      </c>
      <c r="K391" s="13">
        <f t="shared" ca="1" si="17"/>
        <v>11</v>
      </c>
      <c r="L391">
        <v>2006</v>
      </c>
      <c r="N391" s="20"/>
    </row>
    <row r="392" spans="1:14" ht="22.5" hidden="1" customHeight="1" x14ac:dyDescent="0.25">
      <c r="A392" s="17"/>
      <c r="B392" s="17"/>
      <c r="C392" s="10">
        <v>6</v>
      </c>
      <c r="D392" s="10" t="s">
        <v>1665</v>
      </c>
      <c r="E392" s="11" t="s">
        <v>1696</v>
      </c>
      <c r="F392" s="12" t="s">
        <v>397</v>
      </c>
      <c r="G392" s="17" t="s">
        <v>2999</v>
      </c>
      <c r="H392" s="10" t="s">
        <v>8</v>
      </c>
      <c r="I392" s="12" t="s">
        <v>2030</v>
      </c>
      <c r="J392" s="9">
        <f t="shared" si="16"/>
        <v>2005</v>
      </c>
      <c r="K392" s="13">
        <f t="shared" ca="1" si="17"/>
        <v>12</v>
      </c>
      <c r="L392">
        <v>2005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1697</v>
      </c>
      <c r="F393" s="12" t="s">
        <v>398</v>
      </c>
      <c r="G393" s="17" t="s">
        <v>2999</v>
      </c>
      <c r="H393" s="10" t="s">
        <v>8</v>
      </c>
      <c r="I393" s="12" t="s">
        <v>2031</v>
      </c>
      <c r="J393" s="9">
        <f t="shared" si="16"/>
        <v>2006</v>
      </c>
      <c r="K393" s="13">
        <f t="shared" ca="1" si="17"/>
        <v>11</v>
      </c>
      <c r="L393">
        <v>2006</v>
      </c>
      <c r="N393" s="20"/>
    </row>
    <row r="394" spans="1:14" ht="22.5" hidden="1" customHeight="1" x14ac:dyDescent="0.25">
      <c r="A394" s="17" t="s">
        <v>3001</v>
      </c>
      <c r="B394" s="17"/>
      <c r="C394" s="10">
        <v>6</v>
      </c>
      <c r="D394" s="10" t="s">
        <v>1665</v>
      </c>
      <c r="E394" s="11" t="s">
        <v>1698</v>
      </c>
      <c r="F394" s="12" t="s">
        <v>399</v>
      </c>
      <c r="G394" s="17" t="s">
        <v>2999</v>
      </c>
      <c r="H394" s="10" t="s">
        <v>8</v>
      </c>
      <c r="I394" s="12" t="s">
        <v>2032</v>
      </c>
      <c r="J394" s="9">
        <f t="shared" si="16"/>
        <v>2006</v>
      </c>
      <c r="K394" s="13">
        <f t="shared" ca="1" si="17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1699</v>
      </c>
      <c r="F395" s="12" t="s">
        <v>400</v>
      </c>
      <c r="G395" s="17" t="s">
        <v>2999</v>
      </c>
      <c r="H395" s="10" t="s">
        <v>8</v>
      </c>
      <c r="I395" s="12" t="s">
        <v>1923</v>
      </c>
      <c r="J395" s="9">
        <f t="shared" si="16"/>
        <v>2006</v>
      </c>
      <c r="K395" s="13">
        <f t="shared" ca="1" si="17"/>
        <v>11</v>
      </c>
      <c r="L395">
        <v>2006</v>
      </c>
      <c r="N395" s="20"/>
    </row>
    <row r="396" spans="1:14" ht="22.5" hidden="1" customHeight="1" x14ac:dyDescent="0.25">
      <c r="A396" s="17"/>
      <c r="B396" s="17"/>
      <c r="C396" s="10">
        <v>6</v>
      </c>
      <c r="D396" s="10" t="s">
        <v>1665</v>
      </c>
      <c r="E396" s="11" t="s">
        <v>1700</v>
      </c>
      <c r="F396" s="12" t="s">
        <v>401</v>
      </c>
      <c r="G396" s="17" t="s">
        <v>2999</v>
      </c>
      <c r="H396" s="10" t="s">
        <v>9</v>
      </c>
      <c r="I396" s="12" t="s">
        <v>2033</v>
      </c>
      <c r="J396" s="9">
        <f t="shared" si="16"/>
        <v>2005</v>
      </c>
      <c r="K396" s="13">
        <f t="shared" ca="1" si="17"/>
        <v>12</v>
      </c>
      <c r="L396">
        <v>2005</v>
      </c>
      <c r="N396" s="20"/>
    </row>
    <row r="397" spans="1:14" ht="22.5" hidden="1" customHeight="1" x14ac:dyDescent="0.25">
      <c r="A397" s="17" t="s">
        <v>3001</v>
      </c>
      <c r="B397" s="17"/>
      <c r="C397" s="10">
        <v>6</v>
      </c>
      <c r="D397" s="10" t="s">
        <v>1665</v>
      </c>
      <c r="E397" s="11" t="s">
        <v>1701</v>
      </c>
      <c r="F397" s="12" t="s">
        <v>402</v>
      </c>
      <c r="G397" s="17" t="s">
        <v>2999</v>
      </c>
      <c r="H397" s="10" t="s">
        <v>9</v>
      </c>
      <c r="I397" s="12" t="s">
        <v>2034</v>
      </c>
      <c r="J397" s="9">
        <f t="shared" si="16"/>
        <v>2005</v>
      </c>
      <c r="K397" s="13">
        <f t="shared" ca="1" si="17"/>
        <v>12</v>
      </c>
      <c r="L397">
        <v>2005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1702</v>
      </c>
      <c r="F398" s="12" t="s">
        <v>403</v>
      </c>
      <c r="G398" s="17" t="s">
        <v>2999</v>
      </c>
      <c r="H398" s="10" t="s">
        <v>9</v>
      </c>
      <c r="I398" s="12" t="s">
        <v>2035</v>
      </c>
      <c r="J398" s="9">
        <f t="shared" si="16"/>
        <v>2006</v>
      </c>
      <c r="K398" s="13">
        <f t="shared" ca="1" si="17"/>
        <v>11</v>
      </c>
      <c r="L398">
        <v>2006</v>
      </c>
      <c r="N398" s="20"/>
    </row>
    <row r="399" spans="1:14" ht="22.5" hidden="1" customHeight="1" x14ac:dyDescent="0.25">
      <c r="A399" s="17"/>
      <c r="B399" s="17"/>
      <c r="C399" s="10">
        <v>6</v>
      </c>
      <c r="D399" s="10" t="s">
        <v>1665</v>
      </c>
      <c r="E399" s="11" t="s">
        <v>1703</v>
      </c>
      <c r="F399" s="12" t="s">
        <v>404</v>
      </c>
      <c r="G399" s="17" t="s">
        <v>2999</v>
      </c>
      <c r="H399" s="10" t="s">
        <v>9</v>
      </c>
      <c r="I399" s="12" t="s">
        <v>2010</v>
      </c>
      <c r="J399" s="9">
        <f t="shared" si="16"/>
        <v>2006</v>
      </c>
      <c r="K399" s="13">
        <f t="shared" ca="1" si="17"/>
        <v>11</v>
      </c>
      <c r="L399">
        <v>2006</v>
      </c>
      <c r="N399" s="20"/>
    </row>
    <row r="400" spans="1:14" ht="22.5" hidden="1" customHeight="1" x14ac:dyDescent="0.25">
      <c r="A400" s="17" t="s">
        <v>3001</v>
      </c>
      <c r="B400" s="17"/>
      <c r="C400" s="10">
        <v>6</v>
      </c>
      <c r="D400" s="10" t="s">
        <v>1665</v>
      </c>
      <c r="E400" s="11" t="s">
        <v>1704</v>
      </c>
      <c r="F400" s="12" t="s">
        <v>405</v>
      </c>
      <c r="G400" s="17" t="s">
        <v>2999</v>
      </c>
      <c r="H400" s="10" t="s">
        <v>9</v>
      </c>
      <c r="I400" s="12" t="s">
        <v>2036</v>
      </c>
      <c r="J400" s="9">
        <f t="shared" si="16"/>
        <v>2006</v>
      </c>
      <c r="K400" s="13">
        <f t="shared" ca="1" si="17"/>
        <v>11</v>
      </c>
      <c r="L400">
        <v>2006</v>
      </c>
      <c r="N400" s="20"/>
    </row>
    <row r="401" spans="1:14" ht="22.5" hidden="1" customHeight="1" x14ac:dyDescent="0.25">
      <c r="A401" s="17"/>
      <c r="B401" s="17"/>
      <c r="C401" s="10">
        <v>6</v>
      </c>
      <c r="D401" s="10" t="s">
        <v>1665</v>
      </c>
      <c r="E401" s="11" t="s">
        <v>1705</v>
      </c>
      <c r="F401" s="12" t="s">
        <v>406</v>
      </c>
      <c r="G401" s="17" t="s">
        <v>2999</v>
      </c>
      <c r="H401" s="10" t="s">
        <v>9</v>
      </c>
      <c r="I401" s="12" t="s">
        <v>2037</v>
      </c>
      <c r="J401" s="9">
        <f t="shared" si="16"/>
        <v>2006</v>
      </c>
      <c r="K401" s="13">
        <f t="shared" ca="1" si="17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1706</v>
      </c>
      <c r="F402" s="12" t="s">
        <v>407</v>
      </c>
      <c r="G402" s="17" t="s">
        <v>2999</v>
      </c>
      <c r="H402" s="10" t="s">
        <v>9</v>
      </c>
      <c r="I402" s="12" t="s">
        <v>2038</v>
      </c>
      <c r="J402" s="9">
        <f t="shared" si="16"/>
        <v>2006</v>
      </c>
      <c r="K402" s="13">
        <f t="shared" ca="1" si="17"/>
        <v>11</v>
      </c>
      <c r="L402">
        <v>2006</v>
      </c>
      <c r="N402" s="20"/>
    </row>
    <row r="403" spans="1:14" ht="22.5" hidden="1" customHeight="1" x14ac:dyDescent="0.25">
      <c r="A403" s="17" t="s">
        <v>3001</v>
      </c>
      <c r="B403" s="17"/>
      <c r="C403" s="10">
        <v>6</v>
      </c>
      <c r="D403" s="10" t="s">
        <v>1665</v>
      </c>
      <c r="E403" s="11" t="s">
        <v>1707</v>
      </c>
      <c r="F403" s="12" t="s">
        <v>408</v>
      </c>
      <c r="G403" s="17" t="s">
        <v>2999</v>
      </c>
      <c r="H403" s="10" t="s">
        <v>8</v>
      </c>
      <c r="I403" s="12" t="s">
        <v>2018</v>
      </c>
      <c r="J403" s="9">
        <f t="shared" si="16"/>
        <v>2006</v>
      </c>
      <c r="K403" s="13">
        <f t="shared" ca="1" si="17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1665</v>
      </c>
      <c r="E404" s="11" t="s">
        <v>1708</v>
      </c>
      <c r="F404" s="12" t="s">
        <v>409</v>
      </c>
      <c r="G404" s="17" t="s">
        <v>2999</v>
      </c>
      <c r="H404" s="10" t="s">
        <v>9</v>
      </c>
      <c r="I404" s="12" t="s">
        <v>2039</v>
      </c>
      <c r="J404" s="9">
        <f t="shared" si="16"/>
        <v>2006</v>
      </c>
      <c r="K404" s="13">
        <f t="shared" ca="1" si="17"/>
        <v>11</v>
      </c>
      <c r="L404">
        <v>2006</v>
      </c>
      <c r="N404" s="20"/>
    </row>
    <row r="405" spans="1:14" ht="22.5" hidden="1" customHeight="1" x14ac:dyDescent="0.25">
      <c r="A405" s="17"/>
      <c r="B405" s="17"/>
      <c r="C405" s="10">
        <v>6</v>
      </c>
      <c r="D405" s="10" t="s">
        <v>1666</v>
      </c>
      <c r="E405" s="11" t="s">
        <v>1681</v>
      </c>
      <c r="F405" s="12" t="s">
        <v>410</v>
      </c>
      <c r="G405" s="17" t="s">
        <v>2999</v>
      </c>
      <c r="H405" s="10" t="s">
        <v>9</v>
      </c>
      <c r="I405" s="12" t="s">
        <v>2040</v>
      </c>
      <c r="J405" s="9">
        <f t="shared" si="16"/>
        <v>2005</v>
      </c>
      <c r="K405" s="13">
        <f t="shared" ca="1" si="17"/>
        <v>12</v>
      </c>
      <c r="L405">
        <v>2005</v>
      </c>
      <c r="N405" s="20"/>
    </row>
    <row r="406" spans="1:14" ht="22.5" hidden="1" customHeight="1" x14ac:dyDescent="0.25">
      <c r="A406" s="17" t="s">
        <v>3001</v>
      </c>
      <c r="B406" s="17"/>
      <c r="C406" s="10">
        <v>6</v>
      </c>
      <c r="D406" s="10" t="s">
        <v>1666</v>
      </c>
      <c r="E406" s="11" t="s">
        <v>1682</v>
      </c>
      <c r="F406" s="12" t="s">
        <v>411</v>
      </c>
      <c r="G406" s="15" t="s">
        <v>2998</v>
      </c>
      <c r="H406" s="10" t="s">
        <v>9</v>
      </c>
      <c r="I406" s="12" t="s">
        <v>2041</v>
      </c>
      <c r="J406" s="9">
        <f t="shared" si="16"/>
        <v>2003</v>
      </c>
      <c r="K406" s="13">
        <f t="shared" ca="1" si="17"/>
        <v>14</v>
      </c>
      <c r="L406">
        <v>2003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1683</v>
      </c>
      <c r="F407" s="12" t="s">
        <v>412</v>
      </c>
      <c r="G407" s="17" t="s">
        <v>2999</v>
      </c>
      <c r="H407" s="10" t="s">
        <v>8</v>
      </c>
      <c r="I407" s="12" t="s">
        <v>2042</v>
      </c>
      <c r="J407" s="9">
        <f t="shared" si="16"/>
        <v>2005</v>
      </c>
      <c r="K407" s="13">
        <f t="shared" ca="1" si="17"/>
        <v>12</v>
      </c>
      <c r="L407">
        <v>2005</v>
      </c>
      <c r="N407" s="20"/>
    </row>
    <row r="408" spans="1:14" ht="22.5" hidden="1" customHeight="1" x14ac:dyDescent="0.25">
      <c r="A408" s="17"/>
      <c r="B408" s="17"/>
      <c r="C408" s="10">
        <v>6</v>
      </c>
      <c r="D408" s="10" t="s">
        <v>1666</v>
      </c>
      <c r="E408" s="11" t="s">
        <v>1684</v>
      </c>
      <c r="F408" s="12" t="s">
        <v>413</v>
      </c>
      <c r="G408" s="17" t="s">
        <v>2999</v>
      </c>
      <c r="H408" s="10" t="s">
        <v>8</v>
      </c>
      <c r="I408" s="12" t="s">
        <v>2043</v>
      </c>
      <c r="J408" s="9">
        <f t="shared" si="16"/>
        <v>2006</v>
      </c>
      <c r="K408" s="13">
        <f t="shared" ca="1" si="17"/>
        <v>11</v>
      </c>
      <c r="L408">
        <v>2006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1685</v>
      </c>
      <c r="F409" s="12" t="s">
        <v>414</v>
      </c>
      <c r="G409" s="15" t="s">
        <v>2998</v>
      </c>
      <c r="H409" s="10" t="s">
        <v>8</v>
      </c>
      <c r="I409" s="12" t="s">
        <v>2044</v>
      </c>
      <c r="J409" s="9">
        <f t="shared" si="16"/>
        <v>2003</v>
      </c>
      <c r="K409" s="13">
        <f t="shared" ca="1" si="17"/>
        <v>14</v>
      </c>
      <c r="L409">
        <v>2003</v>
      </c>
      <c r="N409" s="20"/>
    </row>
    <row r="410" spans="1:14" ht="22.5" hidden="1" customHeight="1" x14ac:dyDescent="0.25">
      <c r="A410" s="17" t="s">
        <v>3001</v>
      </c>
      <c r="B410" s="17"/>
      <c r="C410" s="10">
        <v>6</v>
      </c>
      <c r="D410" s="10" t="s">
        <v>1666</v>
      </c>
      <c r="E410" s="11" t="s">
        <v>1686</v>
      </c>
      <c r="F410" s="12" t="s">
        <v>415</v>
      </c>
      <c r="G410" s="17" t="s">
        <v>2999</v>
      </c>
      <c r="H410" s="10" t="s">
        <v>8</v>
      </c>
      <c r="I410" s="12" t="s">
        <v>2045</v>
      </c>
      <c r="J410" s="9">
        <f t="shared" si="16"/>
        <v>2006</v>
      </c>
      <c r="K410" s="13">
        <f t="shared" ca="1" si="17"/>
        <v>11</v>
      </c>
      <c r="L410">
        <v>2006</v>
      </c>
      <c r="N410" s="20"/>
    </row>
    <row r="411" spans="1:14" ht="22.5" hidden="1" customHeight="1" x14ac:dyDescent="0.25">
      <c r="A411" s="17"/>
      <c r="B411" s="17"/>
      <c r="C411" s="10">
        <v>6</v>
      </c>
      <c r="D411" s="10" t="s">
        <v>1666</v>
      </c>
      <c r="E411" s="11" t="s">
        <v>1687</v>
      </c>
      <c r="F411" s="12" t="s">
        <v>416</v>
      </c>
      <c r="G411" s="17" t="s">
        <v>2999</v>
      </c>
      <c r="H411" s="10" t="s">
        <v>8</v>
      </c>
      <c r="I411" s="12" t="s">
        <v>2046</v>
      </c>
      <c r="J411" s="9">
        <f t="shared" si="16"/>
        <v>2006</v>
      </c>
      <c r="K411" s="13">
        <f t="shared" ca="1" si="17"/>
        <v>11</v>
      </c>
      <c r="L411">
        <v>2006</v>
      </c>
      <c r="N411" s="20"/>
    </row>
    <row r="412" spans="1:14" ht="22.5" hidden="1" customHeight="1" x14ac:dyDescent="0.25">
      <c r="A412" s="17" t="s">
        <v>3001</v>
      </c>
      <c r="B412" s="17"/>
      <c r="C412" s="10">
        <v>6</v>
      </c>
      <c r="D412" s="10" t="s">
        <v>1666</v>
      </c>
      <c r="E412" s="11" t="s">
        <v>1688</v>
      </c>
      <c r="F412" s="12" t="s">
        <v>417</v>
      </c>
      <c r="G412" s="17" t="s">
        <v>2999</v>
      </c>
      <c r="H412" s="10" t="s">
        <v>8</v>
      </c>
      <c r="I412" s="12" t="s">
        <v>2047</v>
      </c>
      <c r="J412" s="9">
        <f t="shared" si="16"/>
        <v>2006</v>
      </c>
      <c r="K412" s="13">
        <f t="shared" ca="1" si="17"/>
        <v>11</v>
      </c>
      <c r="L412">
        <v>2006</v>
      </c>
      <c r="N412" s="20"/>
    </row>
    <row r="413" spans="1:14" ht="22.5" hidden="1" customHeight="1" x14ac:dyDescent="0.25">
      <c r="A413" s="17"/>
      <c r="B413" s="17"/>
      <c r="C413" s="10">
        <v>6</v>
      </c>
      <c r="D413" s="10" t="s">
        <v>1666</v>
      </c>
      <c r="E413" s="11" t="s">
        <v>1689</v>
      </c>
      <c r="F413" s="12" t="s">
        <v>418</v>
      </c>
      <c r="G413" s="17" t="s">
        <v>2999</v>
      </c>
      <c r="H413" s="10" t="s">
        <v>8</v>
      </c>
      <c r="I413" s="12" t="s">
        <v>2048</v>
      </c>
      <c r="J413" s="9">
        <f t="shared" si="16"/>
        <v>2006</v>
      </c>
      <c r="K413" s="13">
        <f t="shared" ca="1" si="17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1690</v>
      </c>
      <c r="F414" s="12" t="s">
        <v>419</v>
      </c>
      <c r="G414" s="17" t="s">
        <v>2999</v>
      </c>
      <c r="H414" s="10" t="s">
        <v>9</v>
      </c>
      <c r="I414" s="12" t="s">
        <v>2049</v>
      </c>
      <c r="J414" s="9">
        <f t="shared" si="16"/>
        <v>2006</v>
      </c>
      <c r="K414" s="13">
        <f t="shared" ca="1" si="17"/>
        <v>11</v>
      </c>
      <c r="L414">
        <v>2006</v>
      </c>
      <c r="N414" s="20"/>
    </row>
    <row r="415" spans="1:14" ht="22.5" hidden="1" customHeight="1" x14ac:dyDescent="0.25">
      <c r="A415" s="17" t="s">
        <v>3001</v>
      </c>
      <c r="B415" s="17"/>
      <c r="C415" s="10">
        <v>6</v>
      </c>
      <c r="D415" s="10" t="s">
        <v>1666</v>
      </c>
      <c r="E415" s="11" t="s">
        <v>1691</v>
      </c>
      <c r="F415" s="12" t="s">
        <v>420</v>
      </c>
      <c r="G415" s="17" t="s">
        <v>2999</v>
      </c>
      <c r="H415" s="10" t="s">
        <v>9</v>
      </c>
      <c r="I415" s="12" t="s">
        <v>2050</v>
      </c>
      <c r="J415" s="9">
        <f t="shared" si="16"/>
        <v>2005</v>
      </c>
      <c r="K415" s="13">
        <f t="shared" ca="1" si="17"/>
        <v>12</v>
      </c>
      <c r="L415">
        <v>2005</v>
      </c>
      <c r="N415" s="20"/>
    </row>
    <row r="416" spans="1:14" ht="22.5" hidden="1" customHeight="1" x14ac:dyDescent="0.25">
      <c r="A416" s="17"/>
      <c r="B416" s="17"/>
      <c r="C416" s="10">
        <v>6</v>
      </c>
      <c r="D416" s="10" t="s">
        <v>1666</v>
      </c>
      <c r="E416" s="11" t="s">
        <v>1692</v>
      </c>
      <c r="F416" s="12" t="s">
        <v>421</v>
      </c>
      <c r="G416" s="17" t="s">
        <v>2999</v>
      </c>
      <c r="H416" s="10" t="s">
        <v>9</v>
      </c>
      <c r="I416" s="12" t="s">
        <v>2021</v>
      </c>
      <c r="J416" s="9">
        <f t="shared" si="16"/>
        <v>2006</v>
      </c>
      <c r="K416" s="13">
        <f t="shared" ca="1" si="17"/>
        <v>11</v>
      </c>
      <c r="L416">
        <v>2006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1693</v>
      </c>
      <c r="F417" s="12" t="s">
        <v>422</v>
      </c>
      <c r="G417" s="17" t="s">
        <v>2999</v>
      </c>
      <c r="H417" s="10" t="s">
        <v>9</v>
      </c>
      <c r="I417" s="12" t="s">
        <v>2051</v>
      </c>
      <c r="J417" s="9">
        <f t="shared" si="16"/>
        <v>2005</v>
      </c>
      <c r="K417" s="13">
        <f t="shared" ca="1" si="17"/>
        <v>12</v>
      </c>
      <c r="L417">
        <v>2005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1694</v>
      </c>
      <c r="F418" s="12" t="s">
        <v>423</v>
      </c>
      <c r="G418" s="17" t="s">
        <v>2999</v>
      </c>
      <c r="H418" s="10" t="s">
        <v>9</v>
      </c>
      <c r="I418" s="12" t="s">
        <v>2052</v>
      </c>
      <c r="J418" s="9">
        <f t="shared" si="16"/>
        <v>2006</v>
      </c>
      <c r="K418" s="13">
        <f t="shared" ca="1" si="17"/>
        <v>11</v>
      </c>
      <c r="L418">
        <v>2006</v>
      </c>
      <c r="N418" s="20"/>
    </row>
    <row r="419" spans="1:14" ht="22.5" hidden="1" customHeight="1" x14ac:dyDescent="0.25">
      <c r="A419" s="17" t="s">
        <v>3001</v>
      </c>
      <c r="B419" s="17"/>
      <c r="C419" s="10">
        <v>6</v>
      </c>
      <c r="D419" s="10" t="s">
        <v>1666</v>
      </c>
      <c r="E419" s="11" t="s">
        <v>1695</v>
      </c>
      <c r="F419" s="12" t="s">
        <v>424</v>
      </c>
      <c r="G419" s="17" t="s">
        <v>2999</v>
      </c>
      <c r="H419" s="10" t="s">
        <v>9</v>
      </c>
      <c r="I419" s="12" t="s">
        <v>2053</v>
      </c>
      <c r="J419" s="9">
        <f t="shared" si="16"/>
        <v>2006</v>
      </c>
      <c r="K419" s="13">
        <f t="shared" ca="1" si="17"/>
        <v>11</v>
      </c>
      <c r="L419">
        <v>2006</v>
      </c>
      <c r="N419" s="20"/>
    </row>
    <row r="420" spans="1:14" ht="22.5" hidden="1" customHeight="1" x14ac:dyDescent="0.25">
      <c r="A420" s="17"/>
      <c r="B420" s="17"/>
      <c r="C420" s="10">
        <v>6</v>
      </c>
      <c r="D420" s="10" t="s">
        <v>1666</v>
      </c>
      <c r="E420" s="11" t="s">
        <v>1696</v>
      </c>
      <c r="F420" s="12" t="s">
        <v>425</v>
      </c>
      <c r="G420" s="17" t="s">
        <v>2999</v>
      </c>
      <c r="H420" s="10" t="s">
        <v>8</v>
      </c>
      <c r="I420" s="12" t="s">
        <v>2054</v>
      </c>
      <c r="J420" s="9">
        <f t="shared" si="16"/>
        <v>2006</v>
      </c>
      <c r="K420" s="13">
        <f t="shared" ca="1" si="17"/>
        <v>11</v>
      </c>
      <c r="L420">
        <v>2006</v>
      </c>
      <c r="N420" s="20"/>
    </row>
    <row r="421" spans="1:14" ht="22.5" hidden="1" customHeight="1" x14ac:dyDescent="0.25">
      <c r="A421" s="17" t="s">
        <v>3001</v>
      </c>
      <c r="B421" s="17"/>
      <c r="C421" s="10">
        <v>6</v>
      </c>
      <c r="D421" s="10" t="s">
        <v>1666</v>
      </c>
      <c r="E421" s="11" t="s">
        <v>1697</v>
      </c>
      <c r="F421" s="12" t="s">
        <v>426</v>
      </c>
      <c r="G421" s="17" t="s">
        <v>2999</v>
      </c>
      <c r="H421" s="10" t="s">
        <v>8</v>
      </c>
      <c r="I421" s="12" t="s">
        <v>2023</v>
      </c>
      <c r="J421" s="9">
        <f t="shared" si="16"/>
        <v>2006</v>
      </c>
      <c r="K421" s="13">
        <f t="shared" ca="1" si="17"/>
        <v>11</v>
      </c>
      <c r="L421">
        <v>2006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1698</v>
      </c>
      <c r="F422" s="12" t="s">
        <v>427</v>
      </c>
      <c r="G422" s="17" t="s">
        <v>2999</v>
      </c>
      <c r="H422" s="10" t="s">
        <v>8</v>
      </c>
      <c r="I422" s="12" t="s">
        <v>2055</v>
      </c>
      <c r="J422" s="9">
        <f t="shared" si="16"/>
        <v>2005</v>
      </c>
      <c r="K422" s="13">
        <f t="shared" ca="1" si="17"/>
        <v>12</v>
      </c>
      <c r="L422">
        <v>2005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1699</v>
      </c>
      <c r="F423" s="12" t="s">
        <v>428</v>
      </c>
      <c r="G423" s="17" t="s">
        <v>2999</v>
      </c>
      <c r="H423" s="10" t="s">
        <v>9</v>
      </c>
      <c r="I423" s="12" t="s">
        <v>2054</v>
      </c>
      <c r="J423" s="9">
        <f t="shared" si="16"/>
        <v>2006</v>
      </c>
      <c r="K423" s="13">
        <f t="shared" ca="1" si="17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1700</v>
      </c>
      <c r="F424" s="12" t="s">
        <v>429</v>
      </c>
      <c r="G424" s="17" t="s">
        <v>2999</v>
      </c>
      <c r="H424" s="10" t="s">
        <v>9</v>
      </c>
      <c r="I424" s="12" t="s">
        <v>2056</v>
      </c>
      <c r="J424" s="9">
        <f t="shared" si="16"/>
        <v>2006</v>
      </c>
      <c r="K424" s="13">
        <f t="shared" ca="1" si="17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1666</v>
      </c>
      <c r="E425" s="11" t="s">
        <v>1701</v>
      </c>
      <c r="F425" s="12" t="s">
        <v>430</v>
      </c>
      <c r="G425" s="17" t="s">
        <v>2999</v>
      </c>
      <c r="H425" s="10" t="s">
        <v>8</v>
      </c>
      <c r="I425" s="12" t="s">
        <v>2057</v>
      </c>
      <c r="J425" s="9">
        <f t="shared" si="16"/>
        <v>2006</v>
      </c>
      <c r="K425" s="13">
        <f t="shared" ca="1" si="17"/>
        <v>11</v>
      </c>
      <c r="L425">
        <v>2006</v>
      </c>
      <c r="N425" s="20"/>
    </row>
    <row r="426" spans="1:14" ht="22.5" hidden="1" customHeight="1" x14ac:dyDescent="0.25">
      <c r="A426" s="17"/>
      <c r="B426" s="17"/>
      <c r="C426" s="10">
        <v>6</v>
      </c>
      <c r="D426" s="10" t="s">
        <v>1667</v>
      </c>
      <c r="E426" s="11" t="s">
        <v>1681</v>
      </c>
      <c r="F426" s="12" t="s">
        <v>431</v>
      </c>
      <c r="G426" s="17" t="s">
        <v>2999</v>
      </c>
      <c r="H426" s="10" t="s">
        <v>9</v>
      </c>
      <c r="I426" s="12" t="s">
        <v>2058</v>
      </c>
      <c r="J426" s="9">
        <f t="shared" si="16"/>
        <v>2006</v>
      </c>
      <c r="K426" s="13">
        <f t="shared" ca="1" si="17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1682</v>
      </c>
      <c r="F427" s="12" t="s">
        <v>432</v>
      </c>
      <c r="G427" s="17" t="s">
        <v>2999</v>
      </c>
      <c r="H427" s="10" t="s">
        <v>9</v>
      </c>
      <c r="I427" s="12" t="s">
        <v>2059</v>
      </c>
      <c r="J427" s="9">
        <f t="shared" si="16"/>
        <v>2006</v>
      </c>
      <c r="K427" s="13">
        <f t="shared" ca="1" si="17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1683</v>
      </c>
      <c r="F428" s="12" t="s">
        <v>433</v>
      </c>
      <c r="G428" s="17" t="s">
        <v>2999</v>
      </c>
      <c r="H428" s="10" t="s">
        <v>8</v>
      </c>
      <c r="I428" s="12" t="s">
        <v>2060</v>
      </c>
      <c r="J428" s="9">
        <f t="shared" si="16"/>
        <v>2006</v>
      </c>
      <c r="K428" s="13">
        <f t="shared" ca="1" si="17"/>
        <v>11</v>
      </c>
      <c r="L428">
        <v>2006</v>
      </c>
      <c r="N428" s="20"/>
    </row>
    <row r="429" spans="1:14" ht="22.5" hidden="1" customHeight="1" x14ac:dyDescent="0.25">
      <c r="A429" s="17" t="s">
        <v>3001</v>
      </c>
      <c r="B429" s="17"/>
      <c r="C429" s="10">
        <v>6</v>
      </c>
      <c r="D429" s="10" t="s">
        <v>1667</v>
      </c>
      <c r="E429" s="11" t="s">
        <v>1684</v>
      </c>
      <c r="F429" s="12" t="s">
        <v>434</v>
      </c>
      <c r="G429" s="17" t="s">
        <v>2999</v>
      </c>
      <c r="H429" s="10" t="s">
        <v>8</v>
      </c>
      <c r="I429" s="12" t="s">
        <v>1933</v>
      </c>
      <c r="J429" s="9">
        <f t="shared" si="16"/>
        <v>2006</v>
      </c>
      <c r="K429" s="13">
        <f t="shared" ca="1" si="17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1685</v>
      </c>
      <c r="F430" s="12" t="s">
        <v>435</v>
      </c>
      <c r="G430" s="17" t="s">
        <v>2999</v>
      </c>
      <c r="H430" s="10" t="s">
        <v>8</v>
      </c>
      <c r="I430" s="12" t="s">
        <v>2061</v>
      </c>
      <c r="J430" s="9">
        <f t="shared" si="16"/>
        <v>2006</v>
      </c>
      <c r="K430" s="13">
        <f t="shared" ca="1" si="17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1686</v>
      </c>
      <c r="F431" s="12" t="s">
        <v>436</v>
      </c>
      <c r="G431" s="17" t="s">
        <v>2999</v>
      </c>
      <c r="H431" s="10" t="s">
        <v>8</v>
      </c>
      <c r="I431" s="12" t="s">
        <v>2062</v>
      </c>
      <c r="J431" s="9">
        <f t="shared" si="16"/>
        <v>2006</v>
      </c>
      <c r="K431" s="13">
        <f t="shared" ca="1" si="17"/>
        <v>11</v>
      </c>
      <c r="L431">
        <v>2006</v>
      </c>
      <c r="N431" s="20"/>
    </row>
    <row r="432" spans="1:14" ht="22.5" hidden="1" customHeight="1" x14ac:dyDescent="0.25">
      <c r="A432" s="17"/>
      <c r="B432" s="17"/>
      <c r="C432" s="10">
        <v>6</v>
      </c>
      <c r="D432" s="10" t="s">
        <v>1667</v>
      </c>
      <c r="E432" s="11" t="s">
        <v>1687</v>
      </c>
      <c r="F432" s="12" t="s">
        <v>437</v>
      </c>
      <c r="G432" s="17" t="s">
        <v>2999</v>
      </c>
      <c r="H432" s="10" t="s">
        <v>9</v>
      </c>
      <c r="I432" s="12" t="s">
        <v>2063</v>
      </c>
      <c r="J432" s="9">
        <f t="shared" si="16"/>
        <v>2006</v>
      </c>
      <c r="K432" s="13">
        <f t="shared" ca="1" si="17"/>
        <v>11</v>
      </c>
      <c r="L432">
        <v>2006</v>
      </c>
      <c r="N432" s="20"/>
    </row>
    <row r="433" spans="1:14" ht="22.5" hidden="1" customHeight="1" x14ac:dyDescent="0.25">
      <c r="A433" s="17" t="s">
        <v>3001</v>
      </c>
      <c r="B433" s="17"/>
      <c r="C433" s="10">
        <v>6</v>
      </c>
      <c r="D433" s="10" t="s">
        <v>1667</v>
      </c>
      <c r="E433" s="11" t="s">
        <v>1688</v>
      </c>
      <c r="F433" s="12" t="s">
        <v>438</v>
      </c>
      <c r="G433" s="17" t="s">
        <v>2999</v>
      </c>
      <c r="H433" s="10" t="s">
        <v>9</v>
      </c>
      <c r="I433" s="12" t="s">
        <v>2064</v>
      </c>
      <c r="J433" s="9">
        <f t="shared" si="16"/>
        <v>2006</v>
      </c>
      <c r="K433" s="13">
        <f t="shared" ca="1" si="17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1689</v>
      </c>
      <c r="F434" s="12" t="s">
        <v>439</v>
      </c>
      <c r="G434" s="17" t="s">
        <v>2999</v>
      </c>
      <c r="H434" s="10" t="s">
        <v>8</v>
      </c>
      <c r="I434" s="12" t="s">
        <v>2065</v>
      </c>
      <c r="J434" s="9">
        <f t="shared" si="16"/>
        <v>2006</v>
      </c>
      <c r="K434" s="13">
        <f t="shared" ca="1" si="17"/>
        <v>11</v>
      </c>
      <c r="L434">
        <v>2006</v>
      </c>
      <c r="N434" s="20"/>
    </row>
    <row r="435" spans="1:14" ht="22.5" hidden="1" customHeight="1" x14ac:dyDescent="0.25">
      <c r="A435" s="17"/>
      <c r="B435" s="17"/>
      <c r="C435" s="10">
        <v>6</v>
      </c>
      <c r="D435" s="10" t="s">
        <v>1667</v>
      </c>
      <c r="E435" s="11" t="s">
        <v>1690</v>
      </c>
      <c r="F435" s="12" t="s">
        <v>440</v>
      </c>
      <c r="G435" s="17" t="s">
        <v>2999</v>
      </c>
      <c r="H435" s="10" t="s">
        <v>8</v>
      </c>
      <c r="I435" s="12" t="s">
        <v>1911</v>
      </c>
      <c r="J435" s="9">
        <f t="shared" si="16"/>
        <v>2006</v>
      </c>
      <c r="K435" s="13">
        <f t="shared" ca="1" si="17"/>
        <v>11</v>
      </c>
      <c r="L435">
        <v>2006</v>
      </c>
      <c r="N435" s="20"/>
    </row>
    <row r="436" spans="1:14" ht="22.5" hidden="1" customHeight="1" x14ac:dyDescent="0.25">
      <c r="A436" s="17" t="s">
        <v>3001</v>
      </c>
      <c r="B436" s="17"/>
      <c r="C436" s="10">
        <v>6</v>
      </c>
      <c r="D436" s="10" t="s">
        <v>1667</v>
      </c>
      <c r="E436" s="11" t="s">
        <v>1691</v>
      </c>
      <c r="F436" s="12" t="s">
        <v>441</v>
      </c>
      <c r="G436" s="17" t="s">
        <v>2999</v>
      </c>
      <c r="H436" s="10" t="s">
        <v>8</v>
      </c>
      <c r="I436" s="12" t="s">
        <v>2066</v>
      </c>
      <c r="J436" s="9">
        <f t="shared" si="16"/>
        <v>2006</v>
      </c>
      <c r="K436" s="13">
        <f t="shared" ca="1" si="17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1692</v>
      </c>
      <c r="F437" s="12" t="s">
        <v>442</v>
      </c>
      <c r="G437" s="17" t="s">
        <v>2999</v>
      </c>
      <c r="H437" s="10" t="s">
        <v>8</v>
      </c>
      <c r="I437" s="12" t="s">
        <v>2067</v>
      </c>
      <c r="J437" s="9">
        <f t="shared" si="16"/>
        <v>2006</v>
      </c>
      <c r="K437" s="13">
        <f t="shared" ca="1" si="17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1693</v>
      </c>
      <c r="F438" s="12" t="s">
        <v>443</v>
      </c>
      <c r="G438" s="17" t="s">
        <v>2999</v>
      </c>
      <c r="H438" s="10" t="s">
        <v>8</v>
      </c>
      <c r="I438" s="12" t="s">
        <v>2068</v>
      </c>
      <c r="J438" s="9">
        <f t="shared" si="16"/>
        <v>2006</v>
      </c>
      <c r="K438" s="13">
        <f t="shared" ca="1" si="17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1694</v>
      </c>
      <c r="F439" s="12" t="s">
        <v>444</v>
      </c>
      <c r="G439" s="17" t="s">
        <v>2999</v>
      </c>
      <c r="H439" s="10" t="s">
        <v>8</v>
      </c>
      <c r="I439" s="12" t="s">
        <v>1921</v>
      </c>
      <c r="J439" s="9">
        <f t="shared" si="16"/>
        <v>2006</v>
      </c>
      <c r="K439" s="13">
        <f t="shared" ca="1" si="17"/>
        <v>11</v>
      </c>
      <c r="L439">
        <v>2006</v>
      </c>
      <c r="N439" s="20"/>
    </row>
    <row r="440" spans="1:14" ht="22.5" hidden="1" customHeight="1" x14ac:dyDescent="0.25">
      <c r="A440" s="17"/>
      <c r="B440" s="17"/>
      <c r="C440" s="10">
        <v>6</v>
      </c>
      <c r="D440" s="10" t="s">
        <v>1667</v>
      </c>
      <c r="E440" s="11" t="s">
        <v>1695</v>
      </c>
      <c r="F440" s="12" t="s">
        <v>445</v>
      </c>
      <c r="G440" s="17" t="s">
        <v>2999</v>
      </c>
      <c r="H440" s="10" t="s">
        <v>8</v>
      </c>
      <c r="I440" s="12" t="s">
        <v>2069</v>
      </c>
      <c r="J440" s="9">
        <f t="shared" si="16"/>
        <v>2006</v>
      </c>
      <c r="K440" s="13">
        <f t="shared" ca="1" si="17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1696</v>
      </c>
      <c r="F441" s="12" t="s">
        <v>446</v>
      </c>
      <c r="G441" s="17" t="s">
        <v>2999</v>
      </c>
      <c r="H441" s="10" t="s">
        <v>8</v>
      </c>
      <c r="I441" s="12" t="s">
        <v>2026</v>
      </c>
      <c r="J441" s="9">
        <f t="shared" si="16"/>
        <v>2006</v>
      </c>
      <c r="K441" s="13">
        <f t="shared" ca="1" si="17"/>
        <v>11</v>
      </c>
      <c r="L441">
        <v>2006</v>
      </c>
      <c r="N441" s="20"/>
    </row>
    <row r="442" spans="1:14" ht="22.5" hidden="1" customHeight="1" x14ac:dyDescent="0.25">
      <c r="A442" s="17" t="s">
        <v>3001</v>
      </c>
      <c r="B442" s="17"/>
      <c r="C442" s="10">
        <v>6</v>
      </c>
      <c r="D442" s="10" t="s">
        <v>1667</v>
      </c>
      <c r="E442" s="11" t="s">
        <v>1697</v>
      </c>
      <c r="F442" s="12" t="s">
        <v>447</v>
      </c>
      <c r="G442" s="17" t="s">
        <v>2999</v>
      </c>
      <c r="H442" s="10" t="s">
        <v>8</v>
      </c>
      <c r="I442" s="12" t="s">
        <v>2022</v>
      </c>
      <c r="J442" s="9">
        <f t="shared" si="16"/>
        <v>2006</v>
      </c>
      <c r="K442" s="13">
        <f t="shared" ca="1" si="17"/>
        <v>11</v>
      </c>
      <c r="L442">
        <v>2006</v>
      </c>
      <c r="N442" s="20"/>
    </row>
    <row r="443" spans="1:14" ht="22.5" hidden="1" customHeight="1" x14ac:dyDescent="0.25">
      <c r="A443" s="17"/>
      <c r="B443" s="17"/>
      <c r="C443" s="10">
        <v>6</v>
      </c>
      <c r="D443" s="10" t="s">
        <v>1667</v>
      </c>
      <c r="E443" s="11" t="s">
        <v>1698</v>
      </c>
      <c r="F443" s="12" t="s">
        <v>448</v>
      </c>
      <c r="G443" s="17" t="s">
        <v>2999</v>
      </c>
      <c r="H443" s="10" t="s">
        <v>9</v>
      </c>
      <c r="I443" s="12" t="s">
        <v>2070</v>
      </c>
      <c r="J443" s="9">
        <f t="shared" si="16"/>
        <v>2006</v>
      </c>
      <c r="K443" s="13">
        <f t="shared" ca="1" si="17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1699</v>
      </c>
      <c r="F444" s="12" t="s">
        <v>449</v>
      </c>
      <c r="G444" s="17" t="s">
        <v>2999</v>
      </c>
      <c r="H444" s="10" t="s">
        <v>9</v>
      </c>
      <c r="I444" s="12" t="s">
        <v>2071</v>
      </c>
      <c r="J444" s="9">
        <f t="shared" si="16"/>
        <v>2006</v>
      </c>
      <c r="K444" s="13">
        <f t="shared" ca="1" si="17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1700</v>
      </c>
      <c r="F445" s="12" t="s">
        <v>450</v>
      </c>
      <c r="G445" s="17" t="s">
        <v>2999</v>
      </c>
      <c r="H445" s="10" t="s">
        <v>8</v>
      </c>
      <c r="I445" s="12" t="s">
        <v>2066</v>
      </c>
      <c r="J445" s="9">
        <f t="shared" si="16"/>
        <v>2006</v>
      </c>
      <c r="K445" s="13">
        <f t="shared" ca="1" si="17"/>
        <v>11</v>
      </c>
      <c r="L445">
        <v>2006</v>
      </c>
      <c r="N445" s="20"/>
    </row>
    <row r="446" spans="1:14" ht="22.5" hidden="1" customHeight="1" x14ac:dyDescent="0.25">
      <c r="A446" s="17" t="s">
        <v>3001</v>
      </c>
      <c r="B446" s="17"/>
      <c r="C446" s="10">
        <v>6</v>
      </c>
      <c r="D446" s="10" t="s">
        <v>1667</v>
      </c>
      <c r="E446" s="11" t="s">
        <v>1701</v>
      </c>
      <c r="F446" s="12" t="s">
        <v>451</v>
      </c>
      <c r="G446" s="17" t="s">
        <v>2999</v>
      </c>
      <c r="H446" s="10" t="s">
        <v>8</v>
      </c>
      <c r="I446" s="12" t="s">
        <v>2018</v>
      </c>
      <c r="J446" s="9">
        <f t="shared" si="16"/>
        <v>2006</v>
      </c>
      <c r="K446" s="13">
        <f t="shared" ca="1" si="17"/>
        <v>11</v>
      </c>
      <c r="L446">
        <v>2006</v>
      </c>
      <c r="N446" s="20"/>
    </row>
    <row r="447" spans="1:14" ht="22.5" hidden="1" customHeight="1" x14ac:dyDescent="0.25">
      <c r="A447" s="17"/>
      <c r="B447" s="17"/>
      <c r="C447" s="10">
        <v>6</v>
      </c>
      <c r="D447" s="10" t="s">
        <v>1667</v>
      </c>
      <c r="E447" s="11" t="s">
        <v>1702</v>
      </c>
      <c r="F447" s="12" t="s">
        <v>452</v>
      </c>
      <c r="G447" s="17" t="s">
        <v>2999</v>
      </c>
      <c r="H447" s="10" t="s">
        <v>9</v>
      </c>
      <c r="I447" s="12" t="s">
        <v>1767</v>
      </c>
      <c r="J447" s="9">
        <f t="shared" si="16"/>
        <v>2006</v>
      </c>
      <c r="K447" s="13">
        <f t="shared" ca="1" si="17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1703</v>
      </c>
      <c r="F448" s="12" t="s">
        <v>453</v>
      </c>
      <c r="G448" s="17" t="s">
        <v>2999</v>
      </c>
      <c r="H448" s="10" t="s">
        <v>9</v>
      </c>
      <c r="I448" s="12" t="s">
        <v>2021</v>
      </c>
      <c r="J448" s="9">
        <f t="shared" si="16"/>
        <v>2006</v>
      </c>
      <c r="K448" s="13">
        <f t="shared" ca="1" si="17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1704</v>
      </c>
      <c r="F449" s="12" t="s">
        <v>454</v>
      </c>
      <c r="G449" s="17" t="s">
        <v>2999</v>
      </c>
      <c r="H449" s="10" t="s">
        <v>9</v>
      </c>
      <c r="I449" s="12" t="s">
        <v>2072</v>
      </c>
      <c r="J449" s="9">
        <f t="shared" si="16"/>
        <v>2006</v>
      </c>
      <c r="K449" s="13">
        <f t="shared" ca="1" si="17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1705</v>
      </c>
      <c r="F450" s="12" t="s">
        <v>455</v>
      </c>
      <c r="G450" s="17" t="s">
        <v>2999</v>
      </c>
      <c r="H450" s="10" t="s">
        <v>9</v>
      </c>
      <c r="I450" s="12" t="s">
        <v>2073</v>
      </c>
      <c r="J450" s="9">
        <f t="shared" si="16"/>
        <v>2006</v>
      </c>
      <c r="K450" s="13">
        <f t="shared" ca="1" si="17"/>
        <v>11</v>
      </c>
      <c r="L450">
        <v>2006</v>
      </c>
      <c r="N450" s="20"/>
    </row>
    <row r="451" spans="1:14" ht="22.5" hidden="1" customHeight="1" x14ac:dyDescent="0.25">
      <c r="A451" s="17" t="s">
        <v>3001</v>
      </c>
      <c r="B451" s="17"/>
      <c r="C451" s="10">
        <v>6</v>
      </c>
      <c r="D451" s="10" t="s">
        <v>1667</v>
      </c>
      <c r="E451" s="11" t="s">
        <v>1706</v>
      </c>
      <c r="F451" s="12" t="s">
        <v>456</v>
      </c>
      <c r="G451" s="17" t="s">
        <v>2999</v>
      </c>
      <c r="H451" s="10" t="s">
        <v>8</v>
      </c>
      <c r="I451" s="12" t="s">
        <v>2074</v>
      </c>
      <c r="J451" s="9">
        <f t="shared" si="16"/>
        <v>2006</v>
      </c>
      <c r="K451" s="13">
        <f t="shared" ca="1" si="17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1707</v>
      </c>
      <c r="F452" s="12" t="s">
        <v>457</v>
      </c>
      <c r="G452" s="17" t="s">
        <v>2999</v>
      </c>
      <c r="H452" s="10" t="s">
        <v>9</v>
      </c>
      <c r="I452" s="12" t="s">
        <v>2073</v>
      </c>
      <c r="J452" s="9">
        <f t="shared" si="16"/>
        <v>2006</v>
      </c>
      <c r="K452" s="13">
        <f t="shared" ca="1" si="17"/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1667</v>
      </c>
      <c r="E453" s="11" t="s">
        <v>1708</v>
      </c>
      <c r="F453" s="12" t="s">
        <v>458</v>
      </c>
      <c r="G453" s="17" t="s">
        <v>2999</v>
      </c>
      <c r="H453" s="10" t="s">
        <v>9</v>
      </c>
      <c r="I453" s="12" t="s">
        <v>2075</v>
      </c>
      <c r="J453" s="9">
        <f t="shared" ref="J453:J516" si="18">YEAR(I453)</f>
        <v>2006</v>
      </c>
      <c r="K453" s="13">
        <f t="shared" ref="K453:K516" ca="1" si="19">(YEAR(NOW())-YEAR(I453))</f>
        <v>11</v>
      </c>
      <c r="L453">
        <v>2006</v>
      </c>
      <c r="N453" s="20"/>
    </row>
    <row r="454" spans="1:14" ht="22.5" hidden="1" customHeight="1" x14ac:dyDescent="0.25">
      <c r="A454" s="17"/>
      <c r="B454" s="17"/>
      <c r="C454" s="10">
        <v>6</v>
      </c>
      <c r="D454" s="10" t="s">
        <v>1668</v>
      </c>
      <c r="E454" s="11" t="s">
        <v>1681</v>
      </c>
      <c r="F454" s="12" t="s">
        <v>459</v>
      </c>
      <c r="G454" s="17" t="s">
        <v>2999</v>
      </c>
      <c r="H454" s="10" t="s">
        <v>8</v>
      </c>
      <c r="I454" s="12" t="s">
        <v>2076</v>
      </c>
      <c r="J454" s="9">
        <f t="shared" si="18"/>
        <v>2006</v>
      </c>
      <c r="K454" s="13">
        <f t="shared" ca="1" si="19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1682</v>
      </c>
      <c r="F455" s="12" t="s">
        <v>460</v>
      </c>
      <c r="G455" s="17" t="s">
        <v>2999</v>
      </c>
      <c r="H455" s="10" t="s">
        <v>9</v>
      </c>
      <c r="I455" s="12" t="s">
        <v>2077</v>
      </c>
      <c r="J455" s="9">
        <f t="shared" si="18"/>
        <v>2006</v>
      </c>
      <c r="K455" s="13">
        <f t="shared" ca="1" si="19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1683</v>
      </c>
      <c r="F456" s="12" t="s">
        <v>461</v>
      </c>
      <c r="G456" s="17" t="s">
        <v>2999</v>
      </c>
      <c r="H456" s="10" t="s">
        <v>8</v>
      </c>
      <c r="I456" s="12" t="s">
        <v>2064</v>
      </c>
      <c r="J456" s="9">
        <f t="shared" si="18"/>
        <v>2006</v>
      </c>
      <c r="K456" s="13">
        <f t="shared" ca="1" si="19"/>
        <v>11</v>
      </c>
      <c r="L456">
        <v>2006</v>
      </c>
      <c r="N456" s="20"/>
    </row>
    <row r="457" spans="1:14" ht="22.5" hidden="1" customHeight="1" x14ac:dyDescent="0.25">
      <c r="A457" s="17" t="s">
        <v>3001</v>
      </c>
      <c r="B457" s="17"/>
      <c r="C457" s="10">
        <v>6</v>
      </c>
      <c r="D457" s="10" t="s">
        <v>1668</v>
      </c>
      <c r="E457" s="11" t="s">
        <v>1684</v>
      </c>
      <c r="F457" s="12" t="s">
        <v>462</v>
      </c>
      <c r="G457" s="17" t="s">
        <v>2999</v>
      </c>
      <c r="H457" s="10" t="s">
        <v>8</v>
      </c>
      <c r="I457" s="12" t="s">
        <v>2078</v>
      </c>
      <c r="J457" s="9">
        <f t="shared" si="18"/>
        <v>2006</v>
      </c>
      <c r="K457" s="13">
        <f t="shared" ca="1" si="19"/>
        <v>11</v>
      </c>
      <c r="L457">
        <v>2006</v>
      </c>
      <c r="N457" s="20"/>
    </row>
    <row r="458" spans="1:14" ht="22.5" hidden="1" customHeight="1" x14ac:dyDescent="0.25">
      <c r="A458" s="17"/>
      <c r="B458" s="17"/>
      <c r="C458" s="10">
        <v>6</v>
      </c>
      <c r="D458" s="10" t="s">
        <v>1668</v>
      </c>
      <c r="E458" s="11" t="s">
        <v>1685</v>
      </c>
      <c r="F458" s="12" t="s">
        <v>463</v>
      </c>
      <c r="G458" s="17" t="s">
        <v>2999</v>
      </c>
      <c r="H458" s="10" t="s">
        <v>9</v>
      </c>
      <c r="I458" s="12" t="s">
        <v>2079</v>
      </c>
      <c r="J458" s="9">
        <f t="shared" si="18"/>
        <v>2006</v>
      </c>
      <c r="K458" s="13">
        <f t="shared" ca="1" si="19"/>
        <v>11</v>
      </c>
      <c r="L458">
        <v>2006</v>
      </c>
      <c r="N458" s="20"/>
    </row>
    <row r="459" spans="1:14" ht="22.5" hidden="1" customHeight="1" x14ac:dyDescent="0.25">
      <c r="A459" s="17" t="s">
        <v>3001</v>
      </c>
      <c r="B459" s="17"/>
      <c r="C459" s="10">
        <v>6</v>
      </c>
      <c r="D459" s="10" t="s">
        <v>1668</v>
      </c>
      <c r="E459" s="11" t="s">
        <v>1686</v>
      </c>
      <c r="F459" s="12" t="s">
        <v>464</v>
      </c>
      <c r="G459" s="17" t="s">
        <v>2999</v>
      </c>
      <c r="H459" s="10" t="s">
        <v>9</v>
      </c>
      <c r="I459" s="12" t="s">
        <v>2080</v>
      </c>
      <c r="J459" s="9">
        <f t="shared" si="18"/>
        <v>2006</v>
      </c>
      <c r="K459" s="13">
        <f t="shared" ca="1" si="19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1687</v>
      </c>
      <c r="F460" s="12" t="s">
        <v>465</v>
      </c>
      <c r="G460" s="17" t="s">
        <v>2999</v>
      </c>
      <c r="H460" s="10" t="s">
        <v>8</v>
      </c>
      <c r="I460" s="12" t="s">
        <v>2053</v>
      </c>
      <c r="J460" s="9">
        <f t="shared" si="18"/>
        <v>2006</v>
      </c>
      <c r="K460" s="13">
        <f t="shared" ca="1" si="19"/>
        <v>11</v>
      </c>
      <c r="L460">
        <v>2006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1688</v>
      </c>
      <c r="F461" s="12" t="s">
        <v>466</v>
      </c>
      <c r="G461" s="17" t="s">
        <v>2999</v>
      </c>
      <c r="H461" s="10" t="s">
        <v>8</v>
      </c>
      <c r="I461" s="12" t="s">
        <v>2081</v>
      </c>
      <c r="J461" s="9">
        <f t="shared" si="18"/>
        <v>2005</v>
      </c>
      <c r="K461" s="13">
        <f t="shared" ca="1" si="19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1689</v>
      </c>
      <c r="F462" s="12" t="s">
        <v>467</v>
      </c>
      <c r="G462" s="17" t="s">
        <v>2999</v>
      </c>
      <c r="H462" s="10" t="s">
        <v>8</v>
      </c>
      <c r="I462" s="12" t="s">
        <v>2082</v>
      </c>
      <c r="J462" s="9">
        <f t="shared" si="18"/>
        <v>2005</v>
      </c>
      <c r="K462" s="13">
        <f t="shared" ca="1" si="19"/>
        <v>12</v>
      </c>
      <c r="L462">
        <v>2005</v>
      </c>
      <c r="N462" s="20"/>
    </row>
    <row r="463" spans="1:14" ht="22.5" hidden="1" customHeight="1" x14ac:dyDescent="0.25">
      <c r="A463" s="17"/>
      <c r="B463" s="17"/>
      <c r="C463" s="10">
        <v>6</v>
      </c>
      <c r="D463" s="10" t="s">
        <v>1668</v>
      </c>
      <c r="E463" s="11" t="s">
        <v>1690</v>
      </c>
      <c r="F463" s="12" t="s">
        <v>468</v>
      </c>
      <c r="G463" s="17" t="s">
        <v>2999</v>
      </c>
      <c r="H463" s="10" t="s">
        <v>8</v>
      </c>
      <c r="I463" s="12" t="s">
        <v>2083</v>
      </c>
      <c r="J463" s="9">
        <f t="shared" si="18"/>
        <v>2006</v>
      </c>
      <c r="K463" s="13">
        <f t="shared" ca="1" si="19"/>
        <v>11</v>
      </c>
      <c r="L463">
        <v>2006</v>
      </c>
      <c r="N463" s="20"/>
    </row>
    <row r="464" spans="1:14" ht="22.5" hidden="1" customHeight="1" x14ac:dyDescent="0.25">
      <c r="A464" s="17" t="s">
        <v>3001</v>
      </c>
      <c r="B464" s="17"/>
      <c r="C464" s="10">
        <v>6</v>
      </c>
      <c r="D464" s="10" t="s">
        <v>1668</v>
      </c>
      <c r="E464" s="11" t="s">
        <v>1691</v>
      </c>
      <c r="F464" s="12" t="s">
        <v>469</v>
      </c>
      <c r="G464" s="17" t="s">
        <v>2999</v>
      </c>
      <c r="H464" s="10" t="s">
        <v>9</v>
      </c>
      <c r="I464" s="12" t="s">
        <v>2084</v>
      </c>
      <c r="J464" s="9">
        <f t="shared" si="18"/>
        <v>2006</v>
      </c>
      <c r="K464" s="13">
        <f t="shared" ca="1" si="19"/>
        <v>11</v>
      </c>
      <c r="L464">
        <v>2006</v>
      </c>
      <c r="N464" s="20"/>
    </row>
    <row r="465" spans="1:14" ht="22.5" hidden="1" customHeight="1" x14ac:dyDescent="0.25">
      <c r="A465" s="17"/>
      <c r="B465" s="17"/>
      <c r="C465" s="10">
        <v>6</v>
      </c>
      <c r="D465" s="10" t="s">
        <v>1668</v>
      </c>
      <c r="E465" s="11" t="s">
        <v>1692</v>
      </c>
      <c r="F465" s="12" t="s">
        <v>470</v>
      </c>
      <c r="G465" s="15" t="s">
        <v>2998</v>
      </c>
      <c r="H465" s="10" t="s">
        <v>8</v>
      </c>
      <c r="I465" s="12" t="s">
        <v>2085</v>
      </c>
      <c r="J465" s="9">
        <f t="shared" si="18"/>
        <v>2004</v>
      </c>
      <c r="K465" s="13">
        <f t="shared" ca="1" si="19"/>
        <v>13</v>
      </c>
      <c r="L465">
        <v>2004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1693</v>
      </c>
      <c r="F466" s="12" t="s">
        <v>471</v>
      </c>
      <c r="G466" s="17" t="s">
        <v>2999</v>
      </c>
      <c r="H466" s="10" t="s">
        <v>8</v>
      </c>
      <c r="I466" s="12" t="s">
        <v>2006</v>
      </c>
      <c r="J466" s="9">
        <f t="shared" si="18"/>
        <v>2006</v>
      </c>
      <c r="K466" s="13">
        <f t="shared" ca="1" si="19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1694</v>
      </c>
      <c r="F467" s="12" t="s">
        <v>472</v>
      </c>
      <c r="G467" s="17" t="s">
        <v>2999</v>
      </c>
      <c r="H467" s="10" t="s">
        <v>9</v>
      </c>
      <c r="I467" s="12" t="s">
        <v>2086</v>
      </c>
      <c r="J467" s="9">
        <f t="shared" si="18"/>
        <v>2006</v>
      </c>
      <c r="K467" s="13">
        <f t="shared" ca="1" si="19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1695</v>
      </c>
      <c r="F468" s="12" t="s">
        <v>473</v>
      </c>
      <c r="G468" s="17" t="s">
        <v>2999</v>
      </c>
      <c r="H468" s="10" t="s">
        <v>9</v>
      </c>
      <c r="I468" s="12" t="s">
        <v>2087</v>
      </c>
      <c r="J468" s="9">
        <f t="shared" si="18"/>
        <v>2006</v>
      </c>
      <c r="K468" s="13">
        <f t="shared" ca="1" si="19"/>
        <v>11</v>
      </c>
      <c r="L468">
        <v>2006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1696</v>
      </c>
      <c r="F469" s="12" t="s">
        <v>474</v>
      </c>
      <c r="G469" s="17" t="s">
        <v>2999</v>
      </c>
      <c r="H469" s="10" t="s">
        <v>8</v>
      </c>
      <c r="I469" s="12" t="s">
        <v>2088</v>
      </c>
      <c r="J469" s="9">
        <f t="shared" si="18"/>
        <v>2005</v>
      </c>
      <c r="K469" s="13">
        <f t="shared" ca="1" si="19"/>
        <v>12</v>
      </c>
      <c r="L469">
        <v>2005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1697</v>
      </c>
      <c r="F470" s="12" t="s">
        <v>475</v>
      </c>
      <c r="G470" s="15" t="s">
        <v>2998</v>
      </c>
      <c r="H470" s="10" t="s">
        <v>8</v>
      </c>
      <c r="I470" s="12" t="s">
        <v>2089</v>
      </c>
      <c r="J470" s="9">
        <f t="shared" si="18"/>
        <v>2004</v>
      </c>
      <c r="K470" s="13">
        <f t="shared" ca="1" si="19"/>
        <v>13</v>
      </c>
      <c r="L470">
        <v>2004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1698</v>
      </c>
      <c r="F471" s="12" t="s">
        <v>476</v>
      </c>
      <c r="G471" s="17" t="s">
        <v>2999</v>
      </c>
      <c r="H471" s="10" t="s">
        <v>8</v>
      </c>
      <c r="I471" s="12" t="s">
        <v>2090</v>
      </c>
      <c r="J471" s="9">
        <f t="shared" si="18"/>
        <v>2005</v>
      </c>
      <c r="K471" s="13">
        <f t="shared" ca="1" si="19"/>
        <v>12</v>
      </c>
      <c r="L471">
        <v>2005</v>
      </c>
      <c r="N471" s="20"/>
    </row>
    <row r="472" spans="1:14" ht="22.5" hidden="1" customHeight="1" x14ac:dyDescent="0.25">
      <c r="A472" s="17" t="s">
        <v>3001</v>
      </c>
      <c r="B472" s="17"/>
      <c r="C472" s="10">
        <v>6</v>
      </c>
      <c r="D472" s="10" t="s">
        <v>1668</v>
      </c>
      <c r="E472" s="11" t="s">
        <v>1699</v>
      </c>
      <c r="F472" s="12" t="s">
        <v>477</v>
      </c>
      <c r="G472" s="17" t="s">
        <v>2999</v>
      </c>
      <c r="H472" s="10" t="s">
        <v>8</v>
      </c>
      <c r="I472" s="12" t="s">
        <v>2091</v>
      </c>
      <c r="J472" s="9">
        <f t="shared" si="18"/>
        <v>2005</v>
      </c>
      <c r="K472" s="13">
        <f t="shared" ca="1" si="19"/>
        <v>12</v>
      </c>
      <c r="L472">
        <v>2005</v>
      </c>
      <c r="N472" s="20"/>
    </row>
    <row r="473" spans="1:14" ht="22.5" hidden="1" customHeight="1" x14ac:dyDescent="0.25">
      <c r="A473" s="17"/>
      <c r="B473" s="17"/>
      <c r="C473" s="10">
        <v>6</v>
      </c>
      <c r="D473" s="10" t="s">
        <v>1668</v>
      </c>
      <c r="E473" s="11" t="s">
        <v>1700</v>
      </c>
      <c r="F473" s="12" t="s">
        <v>478</v>
      </c>
      <c r="G473" s="15" t="s">
        <v>2998</v>
      </c>
      <c r="H473" s="10" t="s">
        <v>9</v>
      </c>
      <c r="I473" s="12" t="s">
        <v>2092</v>
      </c>
      <c r="J473" s="9">
        <f t="shared" si="18"/>
        <v>2004</v>
      </c>
      <c r="K473" s="13">
        <f t="shared" ca="1" si="19"/>
        <v>13</v>
      </c>
      <c r="L473">
        <v>2004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1701</v>
      </c>
      <c r="F474" s="12" t="s">
        <v>479</v>
      </c>
      <c r="G474" s="17" t="s">
        <v>2999</v>
      </c>
      <c r="H474" s="10" t="s">
        <v>8</v>
      </c>
      <c r="I474" s="12" t="s">
        <v>2093</v>
      </c>
      <c r="J474" s="9">
        <f t="shared" si="18"/>
        <v>2005</v>
      </c>
      <c r="K474" s="13">
        <f t="shared" ca="1" si="19"/>
        <v>12</v>
      </c>
      <c r="L474">
        <v>2005</v>
      </c>
      <c r="N474" s="20"/>
    </row>
    <row r="475" spans="1:14" ht="22.5" hidden="1" customHeight="1" x14ac:dyDescent="0.25">
      <c r="A475" s="17" t="s">
        <v>3001</v>
      </c>
      <c r="B475" s="17"/>
      <c r="C475" s="10">
        <v>6</v>
      </c>
      <c r="D475" s="10" t="s">
        <v>1668</v>
      </c>
      <c r="E475" s="11" t="s">
        <v>1702</v>
      </c>
      <c r="F475" s="12" t="s">
        <v>480</v>
      </c>
      <c r="G475" s="17" t="s">
        <v>2999</v>
      </c>
      <c r="H475" s="10" t="s">
        <v>8</v>
      </c>
      <c r="I475" s="12" t="s">
        <v>2026</v>
      </c>
      <c r="J475" s="9">
        <f t="shared" si="18"/>
        <v>2006</v>
      </c>
      <c r="K475" s="13">
        <f t="shared" ca="1" si="19"/>
        <v>11</v>
      </c>
      <c r="L475">
        <v>2006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1668</v>
      </c>
      <c r="E476" s="11" t="s">
        <v>1703</v>
      </c>
      <c r="F476" s="12" t="s">
        <v>481</v>
      </c>
      <c r="G476" s="15" t="s">
        <v>2998</v>
      </c>
      <c r="H476" s="10" t="s">
        <v>9</v>
      </c>
      <c r="I476" s="12" t="s">
        <v>2094</v>
      </c>
      <c r="J476" s="9">
        <f t="shared" si="18"/>
        <v>2004</v>
      </c>
      <c r="K476" s="13">
        <f t="shared" ca="1" si="19"/>
        <v>13</v>
      </c>
      <c r="L476">
        <v>2004</v>
      </c>
      <c r="N476" s="20"/>
    </row>
    <row r="477" spans="1:14" ht="22.5" hidden="1" customHeight="1" x14ac:dyDescent="0.25">
      <c r="A477" s="17"/>
      <c r="B477" s="17"/>
      <c r="C477" s="10">
        <v>6</v>
      </c>
      <c r="D477" s="10" t="s">
        <v>1669</v>
      </c>
      <c r="E477" s="11" t="s">
        <v>1681</v>
      </c>
      <c r="F477" s="12" t="s">
        <v>482</v>
      </c>
      <c r="G477" s="17" t="s">
        <v>2999</v>
      </c>
      <c r="H477" s="10" t="s">
        <v>8</v>
      </c>
      <c r="I477" s="12" t="s">
        <v>2095</v>
      </c>
      <c r="J477" s="9">
        <f t="shared" si="18"/>
        <v>2005</v>
      </c>
      <c r="K477" s="13">
        <f t="shared" ca="1" si="19"/>
        <v>12</v>
      </c>
      <c r="L477">
        <v>2005</v>
      </c>
      <c r="N477" s="20"/>
    </row>
    <row r="478" spans="1:14" ht="22.5" hidden="1" customHeight="1" x14ac:dyDescent="0.25">
      <c r="A478" s="17" t="s">
        <v>3001</v>
      </c>
      <c r="B478" s="17"/>
      <c r="C478" s="10">
        <v>6</v>
      </c>
      <c r="D478" s="10" t="s">
        <v>1669</v>
      </c>
      <c r="E478" s="11" t="s">
        <v>1682</v>
      </c>
      <c r="F478" s="12" t="s">
        <v>483</v>
      </c>
      <c r="G478" s="17" t="s">
        <v>2999</v>
      </c>
      <c r="H478" s="10" t="s">
        <v>9</v>
      </c>
      <c r="I478" s="12" t="s">
        <v>2096</v>
      </c>
      <c r="J478" s="9">
        <f t="shared" si="18"/>
        <v>2006</v>
      </c>
      <c r="K478" s="13">
        <f t="shared" ca="1" si="19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1683</v>
      </c>
      <c r="F479" s="12" t="s">
        <v>484</v>
      </c>
      <c r="G479" s="17" t="s">
        <v>2999</v>
      </c>
      <c r="H479" s="10" t="s">
        <v>9</v>
      </c>
      <c r="I479" s="12" t="s">
        <v>2097</v>
      </c>
      <c r="J479" s="9">
        <f t="shared" si="18"/>
        <v>2006</v>
      </c>
      <c r="K479" s="13">
        <f t="shared" ca="1" si="19"/>
        <v>11</v>
      </c>
      <c r="L479">
        <v>2006</v>
      </c>
      <c r="N479" s="20"/>
    </row>
    <row r="480" spans="1:14" ht="22.5" hidden="1" customHeight="1" x14ac:dyDescent="0.25">
      <c r="A480" s="17"/>
      <c r="B480" s="17"/>
      <c r="C480" s="10">
        <v>6</v>
      </c>
      <c r="D480" s="10" t="s">
        <v>1669</v>
      </c>
      <c r="E480" s="11" t="s">
        <v>1684</v>
      </c>
      <c r="F480" s="12" t="s">
        <v>485</v>
      </c>
      <c r="G480" s="17" t="s">
        <v>2999</v>
      </c>
      <c r="H480" s="10" t="s">
        <v>9</v>
      </c>
      <c r="I480" s="12" t="s">
        <v>2071</v>
      </c>
      <c r="J480" s="9">
        <f t="shared" si="18"/>
        <v>2006</v>
      </c>
      <c r="K480" s="13">
        <f t="shared" ca="1" si="19"/>
        <v>11</v>
      </c>
      <c r="L480">
        <v>2006</v>
      </c>
      <c r="N480" s="20"/>
    </row>
    <row r="481" spans="1:14" ht="22.5" hidden="1" customHeight="1" x14ac:dyDescent="0.25">
      <c r="A481" s="17" t="s">
        <v>3001</v>
      </c>
      <c r="B481" s="17"/>
      <c r="C481" s="10">
        <v>6</v>
      </c>
      <c r="D481" s="10" t="s">
        <v>1669</v>
      </c>
      <c r="E481" s="11" t="s">
        <v>1685</v>
      </c>
      <c r="F481" s="12" t="s">
        <v>486</v>
      </c>
      <c r="G481" s="17" t="s">
        <v>2999</v>
      </c>
      <c r="H481" s="10" t="s">
        <v>8</v>
      </c>
      <c r="I481" s="12" t="s">
        <v>1923</v>
      </c>
      <c r="J481" s="9">
        <f t="shared" si="18"/>
        <v>2006</v>
      </c>
      <c r="K481" s="13">
        <f t="shared" ca="1" si="19"/>
        <v>11</v>
      </c>
      <c r="L481">
        <v>2006</v>
      </c>
      <c r="N481" s="20"/>
    </row>
    <row r="482" spans="1:14" ht="22.5" hidden="1" customHeight="1" x14ac:dyDescent="0.25">
      <c r="A482" s="17"/>
      <c r="B482" s="17"/>
      <c r="C482" s="10">
        <v>6</v>
      </c>
      <c r="D482" s="10" t="s">
        <v>1669</v>
      </c>
      <c r="E482" s="11" t="s">
        <v>1686</v>
      </c>
      <c r="F482" s="12" t="s">
        <v>487</v>
      </c>
      <c r="G482" s="17" t="s">
        <v>2999</v>
      </c>
      <c r="H482" s="10" t="s">
        <v>9</v>
      </c>
      <c r="I482" s="12" t="s">
        <v>2098</v>
      </c>
      <c r="J482" s="9">
        <f t="shared" si="18"/>
        <v>2006</v>
      </c>
      <c r="K482" s="13">
        <f t="shared" ca="1" si="19"/>
        <v>11</v>
      </c>
      <c r="L482">
        <v>2006</v>
      </c>
      <c r="N482" s="20"/>
    </row>
    <row r="483" spans="1:14" ht="22.5" hidden="1" customHeight="1" x14ac:dyDescent="0.25">
      <c r="A483" s="17" t="s">
        <v>3001</v>
      </c>
      <c r="B483" s="17"/>
      <c r="C483" s="10">
        <v>6</v>
      </c>
      <c r="D483" s="10" t="s">
        <v>1669</v>
      </c>
      <c r="E483" s="11" t="s">
        <v>1687</v>
      </c>
      <c r="F483" s="12" t="s">
        <v>488</v>
      </c>
      <c r="G483" s="17" t="s">
        <v>2999</v>
      </c>
      <c r="H483" s="10" t="s">
        <v>9</v>
      </c>
      <c r="I483" s="12" t="s">
        <v>2037</v>
      </c>
      <c r="J483" s="9">
        <f t="shared" si="18"/>
        <v>2006</v>
      </c>
      <c r="K483" s="13">
        <f t="shared" ca="1" si="19"/>
        <v>11</v>
      </c>
      <c r="L483">
        <v>2006</v>
      </c>
      <c r="N483" s="20"/>
    </row>
    <row r="484" spans="1:14" ht="22.5" hidden="1" customHeight="1" x14ac:dyDescent="0.25">
      <c r="A484" s="17"/>
      <c r="B484" s="17"/>
      <c r="C484" s="10">
        <v>6</v>
      </c>
      <c r="D484" s="10" t="s">
        <v>1669</v>
      </c>
      <c r="E484" s="11" t="s">
        <v>1688</v>
      </c>
      <c r="F484" s="12" t="s">
        <v>489</v>
      </c>
      <c r="G484" s="17" t="s">
        <v>2999</v>
      </c>
      <c r="H484" s="10" t="s">
        <v>8</v>
      </c>
      <c r="I484" s="12" t="s">
        <v>2099</v>
      </c>
      <c r="J484" s="9">
        <f t="shared" si="18"/>
        <v>2005</v>
      </c>
      <c r="K484" s="13">
        <f t="shared" ca="1" si="19"/>
        <v>12</v>
      </c>
      <c r="L484">
        <v>2005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1689</v>
      </c>
      <c r="F485" s="12" t="s">
        <v>490</v>
      </c>
      <c r="G485" s="17" t="s">
        <v>2999</v>
      </c>
      <c r="H485" s="10" t="s">
        <v>8</v>
      </c>
      <c r="I485" s="12" t="s">
        <v>2100</v>
      </c>
      <c r="J485" s="9">
        <f t="shared" si="18"/>
        <v>2006</v>
      </c>
      <c r="K485" s="13">
        <f t="shared" ca="1" si="19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1690</v>
      </c>
      <c r="F486" s="12" t="s">
        <v>491</v>
      </c>
      <c r="G486" s="17" t="s">
        <v>2999</v>
      </c>
      <c r="H486" s="10" t="s">
        <v>8</v>
      </c>
      <c r="I486" s="12" t="s">
        <v>2075</v>
      </c>
      <c r="J486" s="9">
        <f t="shared" si="18"/>
        <v>2006</v>
      </c>
      <c r="K486" s="13">
        <f t="shared" ca="1" si="19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1691</v>
      </c>
      <c r="F487" s="12" t="s">
        <v>492</v>
      </c>
      <c r="G487" s="17" t="s">
        <v>2999</v>
      </c>
      <c r="H487" s="10" t="s">
        <v>8</v>
      </c>
      <c r="I487" s="12" t="s">
        <v>2101</v>
      </c>
      <c r="J487" s="9">
        <f t="shared" si="18"/>
        <v>2006</v>
      </c>
      <c r="K487" s="13">
        <f t="shared" ca="1" si="19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1692</v>
      </c>
      <c r="F488" s="12" t="s">
        <v>493</v>
      </c>
      <c r="G488" s="17" t="s">
        <v>2999</v>
      </c>
      <c r="H488" s="10" t="s">
        <v>9</v>
      </c>
      <c r="I488" s="12" t="s">
        <v>2062</v>
      </c>
      <c r="J488" s="9">
        <f t="shared" si="18"/>
        <v>2006</v>
      </c>
      <c r="K488" s="13">
        <f t="shared" ca="1" si="19"/>
        <v>11</v>
      </c>
      <c r="L488">
        <v>2006</v>
      </c>
      <c r="N488" s="20"/>
    </row>
    <row r="489" spans="1:14" ht="22.5" hidden="1" customHeight="1" x14ac:dyDescent="0.25">
      <c r="A489" s="17" t="s">
        <v>3001</v>
      </c>
      <c r="B489" s="17"/>
      <c r="C489" s="10">
        <v>6</v>
      </c>
      <c r="D489" s="10" t="s">
        <v>1669</v>
      </c>
      <c r="E489" s="11" t="s">
        <v>1693</v>
      </c>
      <c r="F489" s="12" t="s">
        <v>494</v>
      </c>
      <c r="G489" s="17" t="s">
        <v>2999</v>
      </c>
      <c r="H489" s="10" t="s">
        <v>9</v>
      </c>
      <c r="I489" s="12" t="s">
        <v>2102</v>
      </c>
      <c r="J489" s="9">
        <f t="shared" si="18"/>
        <v>2006</v>
      </c>
      <c r="K489" s="13">
        <f t="shared" ca="1" si="19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1694</v>
      </c>
      <c r="F490" s="12" t="s">
        <v>495</v>
      </c>
      <c r="G490" s="17" t="s">
        <v>2999</v>
      </c>
      <c r="H490" s="10" t="s">
        <v>9</v>
      </c>
      <c r="I490" s="12" t="s">
        <v>2103</v>
      </c>
      <c r="J490" s="9">
        <f t="shared" si="18"/>
        <v>2006</v>
      </c>
      <c r="K490" s="13">
        <f t="shared" ca="1" si="19"/>
        <v>11</v>
      </c>
      <c r="L490">
        <v>2006</v>
      </c>
      <c r="N490" s="20"/>
    </row>
    <row r="491" spans="1:14" ht="22.5" hidden="1" customHeight="1" x14ac:dyDescent="0.25">
      <c r="A491" s="17"/>
      <c r="B491" s="17"/>
      <c r="C491" s="10">
        <v>6</v>
      </c>
      <c r="D491" s="10" t="s">
        <v>1669</v>
      </c>
      <c r="E491" s="11" t="s">
        <v>1695</v>
      </c>
      <c r="F491" s="12" t="s">
        <v>496</v>
      </c>
      <c r="G491" s="17" t="s">
        <v>2999</v>
      </c>
      <c r="H491" s="10" t="s">
        <v>9</v>
      </c>
      <c r="I491" s="12" t="s">
        <v>2104</v>
      </c>
      <c r="J491" s="9">
        <f t="shared" si="18"/>
        <v>2006</v>
      </c>
      <c r="K491" s="13">
        <f t="shared" ca="1" si="19"/>
        <v>11</v>
      </c>
      <c r="L491">
        <v>2006</v>
      </c>
      <c r="N491" s="20"/>
    </row>
    <row r="492" spans="1:14" ht="22.5" hidden="1" customHeight="1" x14ac:dyDescent="0.25">
      <c r="A492" s="17" t="s">
        <v>3001</v>
      </c>
      <c r="B492" s="17"/>
      <c r="C492" s="10">
        <v>6</v>
      </c>
      <c r="D492" s="10" t="s">
        <v>1669</v>
      </c>
      <c r="E492" s="11" t="s">
        <v>1696</v>
      </c>
      <c r="F492" s="12" t="s">
        <v>497</v>
      </c>
      <c r="G492" s="17" t="s">
        <v>2999</v>
      </c>
      <c r="H492" s="10" t="s">
        <v>8</v>
      </c>
      <c r="I492" s="12" t="s">
        <v>2105</v>
      </c>
      <c r="J492" s="9">
        <f t="shared" si="18"/>
        <v>2006</v>
      </c>
      <c r="K492" s="13">
        <f t="shared" ca="1" si="19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1697</v>
      </c>
      <c r="F493" s="12" t="s">
        <v>498</v>
      </c>
      <c r="G493" s="17" t="s">
        <v>2999</v>
      </c>
      <c r="H493" s="10" t="s">
        <v>8</v>
      </c>
      <c r="I493" s="12" t="s">
        <v>2106</v>
      </c>
      <c r="J493" s="9">
        <f t="shared" si="18"/>
        <v>2006</v>
      </c>
      <c r="K493" s="13">
        <f t="shared" ca="1" si="19"/>
        <v>11</v>
      </c>
      <c r="L493">
        <v>2006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1698</v>
      </c>
      <c r="F494" s="12" t="s">
        <v>499</v>
      </c>
      <c r="G494" s="17" t="s">
        <v>2999</v>
      </c>
      <c r="H494" s="10" t="s">
        <v>8</v>
      </c>
      <c r="I494" s="12" t="s">
        <v>2107</v>
      </c>
      <c r="J494" s="9">
        <f t="shared" si="18"/>
        <v>2005</v>
      </c>
      <c r="K494" s="13">
        <f t="shared" ca="1" si="19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1699</v>
      </c>
      <c r="F495" s="12" t="s">
        <v>500</v>
      </c>
      <c r="G495" s="17" t="s">
        <v>2999</v>
      </c>
      <c r="H495" s="10" t="s">
        <v>9</v>
      </c>
      <c r="I495" s="12" t="s">
        <v>2108</v>
      </c>
      <c r="J495" s="9">
        <f t="shared" si="18"/>
        <v>2005</v>
      </c>
      <c r="K495" s="13">
        <f t="shared" ca="1" si="19"/>
        <v>12</v>
      </c>
      <c r="L495">
        <v>2005</v>
      </c>
      <c r="N495" s="20"/>
    </row>
    <row r="496" spans="1:14" ht="22.5" hidden="1" customHeight="1" x14ac:dyDescent="0.25">
      <c r="A496" s="17"/>
      <c r="B496" s="17"/>
      <c r="C496" s="10">
        <v>6</v>
      </c>
      <c r="D496" s="10" t="s">
        <v>1669</v>
      </c>
      <c r="E496" s="11" t="s">
        <v>1700</v>
      </c>
      <c r="F496" s="12" t="s">
        <v>501</v>
      </c>
      <c r="G496" s="17" t="s">
        <v>2999</v>
      </c>
      <c r="H496" s="10" t="s">
        <v>8</v>
      </c>
      <c r="I496" s="12" t="s">
        <v>2080</v>
      </c>
      <c r="J496" s="9">
        <f t="shared" si="18"/>
        <v>2006</v>
      </c>
      <c r="K496" s="13">
        <f t="shared" ca="1" si="19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1701</v>
      </c>
      <c r="F497" s="12" t="s">
        <v>502</v>
      </c>
      <c r="G497" s="17" t="s">
        <v>2999</v>
      </c>
      <c r="H497" s="10" t="s">
        <v>8</v>
      </c>
      <c r="I497" s="12" t="s">
        <v>2024</v>
      </c>
      <c r="J497" s="9">
        <f t="shared" si="18"/>
        <v>2006</v>
      </c>
      <c r="K497" s="13">
        <f t="shared" ca="1" si="19"/>
        <v>11</v>
      </c>
      <c r="L497">
        <v>2006</v>
      </c>
      <c r="N497" s="20"/>
    </row>
    <row r="498" spans="1:14" ht="22.5" hidden="1" customHeight="1" x14ac:dyDescent="0.25">
      <c r="A498" s="17" t="s">
        <v>3001</v>
      </c>
      <c r="B498" s="17"/>
      <c r="C498" s="10">
        <v>6</v>
      </c>
      <c r="D498" s="10" t="s">
        <v>1669</v>
      </c>
      <c r="E498" s="11" t="s">
        <v>1702</v>
      </c>
      <c r="F498" s="12" t="s">
        <v>503</v>
      </c>
      <c r="G498" s="17" t="s">
        <v>2999</v>
      </c>
      <c r="H498" s="10" t="s">
        <v>8</v>
      </c>
      <c r="I498" s="12" t="s">
        <v>2109</v>
      </c>
      <c r="J498" s="9">
        <f t="shared" si="18"/>
        <v>2006</v>
      </c>
      <c r="K498" s="13">
        <f t="shared" ca="1" si="19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1703</v>
      </c>
      <c r="F499" s="12" t="s">
        <v>504</v>
      </c>
      <c r="G499" s="17" t="s">
        <v>2999</v>
      </c>
      <c r="H499" s="10" t="s">
        <v>8</v>
      </c>
      <c r="I499" s="12" t="s">
        <v>1942</v>
      </c>
      <c r="J499" s="9">
        <f t="shared" si="18"/>
        <v>2006</v>
      </c>
      <c r="K499" s="13">
        <f t="shared" ca="1" si="19"/>
        <v>11</v>
      </c>
      <c r="L499">
        <v>2006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1704</v>
      </c>
      <c r="F500" s="12" t="s">
        <v>505</v>
      </c>
      <c r="G500" s="17" t="s">
        <v>2999</v>
      </c>
      <c r="H500" s="10" t="s">
        <v>8</v>
      </c>
      <c r="I500" s="12" t="s">
        <v>2110</v>
      </c>
      <c r="J500" s="9">
        <f t="shared" si="18"/>
        <v>2005</v>
      </c>
      <c r="K500" s="13">
        <f t="shared" ca="1" si="19"/>
        <v>12</v>
      </c>
      <c r="L500">
        <v>2005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1705</v>
      </c>
      <c r="F501" s="12" t="s">
        <v>506</v>
      </c>
      <c r="G501" s="17" t="s">
        <v>2999</v>
      </c>
      <c r="H501" s="10" t="s">
        <v>8</v>
      </c>
      <c r="I501" s="12" t="s">
        <v>2111</v>
      </c>
      <c r="J501" s="9">
        <f t="shared" si="18"/>
        <v>2006</v>
      </c>
      <c r="K501" s="13">
        <f t="shared" ca="1" si="19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1706</v>
      </c>
      <c r="F502" s="12" t="s">
        <v>507</v>
      </c>
      <c r="G502" s="17" t="s">
        <v>2999</v>
      </c>
      <c r="H502" s="10" t="s">
        <v>9</v>
      </c>
      <c r="I502" s="12" t="s">
        <v>2112</v>
      </c>
      <c r="J502" s="9">
        <f t="shared" si="18"/>
        <v>2006</v>
      </c>
      <c r="K502" s="13">
        <f t="shared" ca="1" si="19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1669</v>
      </c>
      <c r="E503" s="11" t="s">
        <v>1707</v>
      </c>
      <c r="F503" s="12" t="s">
        <v>508</v>
      </c>
      <c r="G503" s="17" t="s">
        <v>2999</v>
      </c>
      <c r="H503" s="10" t="s">
        <v>9</v>
      </c>
      <c r="I503" s="12" t="s">
        <v>2105</v>
      </c>
      <c r="J503" s="9">
        <f t="shared" si="18"/>
        <v>2006</v>
      </c>
      <c r="K503" s="13">
        <f t="shared" ca="1" si="19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1681</v>
      </c>
      <c r="F504" s="12" t="s">
        <v>509</v>
      </c>
      <c r="G504" s="17" t="s">
        <v>2999</v>
      </c>
      <c r="H504" s="10" t="s">
        <v>9</v>
      </c>
      <c r="I504" s="12" t="s">
        <v>2076</v>
      </c>
      <c r="J504" s="9">
        <f t="shared" si="18"/>
        <v>2006</v>
      </c>
      <c r="K504" s="13">
        <f t="shared" ca="1" si="19"/>
        <v>11</v>
      </c>
      <c r="L504">
        <v>2006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1682</v>
      </c>
      <c r="F505" s="12" t="s">
        <v>510</v>
      </c>
      <c r="G505" s="17" t="s">
        <v>2999</v>
      </c>
      <c r="H505" s="10" t="s">
        <v>9</v>
      </c>
      <c r="I505" s="12" t="s">
        <v>2113</v>
      </c>
      <c r="J505" s="9">
        <f t="shared" si="18"/>
        <v>2005</v>
      </c>
      <c r="K505" s="13">
        <f t="shared" ca="1" si="19"/>
        <v>12</v>
      </c>
      <c r="L505">
        <v>2005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1683</v>
      </c>
      <c r="F506" s="12" t="s">
        <v>511</v>
      </c>
      <c r="G506" s="17" t="s">
        <v>2999</v>
      </c>
      <c r="H506" s="10" t="s">
        <v>9</v>
      </c>
      <c r="I506" s="12" t="s">
        <v>2083</v>
      </c>
      <c r="J506" s="9">
        <f t="shared" si="18"/>
        <v>2006</v>
      </c>
      <c r="K506" s="13">
        <f t="shared" ca="1" si="19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1684</v>
      </c>
      <c r="F507" s="12" t="s">
        <v>512</v>
      </c>
      <c r="G507" s="17" t="s">
        <v>2999</v>
      </c>
      <c r="H507" s="10" t="s">
        <v>9</v>
      </c>
      <c r="I507" s="12" t="s">
        <v>2114</v>
      </c>
      <c r="J507" s="9">
        <f t="shared" si="18"/>
        <v>2006</v>
      </c>
      <c r="K507" s="13">
        <f t="shared" ca="1" si="19"/>
        <v>11</v>
      </c>
      <c r="L507">
        <v>2006</v>
      </c>
      <c r="N507" s="20"/>
    </row>
    <row r="508" spans="1:14" ht="22.5" hidden="1" customHeight="1" x14ac:dyDescent="0.25">
      <c r="A508" s="17"/>
      <c r="B508" s="17"/>
      <c r="C508" s="10">
        <v>6</v>
      </c>
      <c r="D508" s="10" t="s">
        <v>9</v>
      </c>
      <c r="E508" s="11" t="s">
        <v>1685</v>
      </c>
      <c r="F508" s="12" t="s">
        <v>513</v>
      </c>
      <c r="G508" s="17" t="s">
        <v>2999</v>
      </c>
      <c r="H508" s="10" t="s">
        <v>9</v>
      </c>
      <c r="I508" s="12" t="s">
        <v>2024</v>
      </c>
      <c r="J508" s="9">
        <f t="shared" si="18"/>
        <v>2006</v>
      </c>
      <c r="K508" s="13">
        <f t="shared" ca="1" si="19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1686</v>
      </c>
      <c r="F509" s="12" t="s">
        <v>514</v>
      </c>
      <c r="G509" s="17" t="s">
        <v>2999</v>
      </c>
      <c r="H509" s="10" t="s">
        <v>8</v>
      </c>
      <c r="I509" s="12" t="s">
        <v>2115</v>
      </c>
      <c r="J509" s="9">
        <f t="shared" si="18"/>
        <v>2006</v>
      </c>
      <c r="K509" s="13">
        <f t="shared" ca="1" si="19"/>
        <v>11</v>
      </c>
      <c r="L509">
        <v>2006</v>
      </c>
      <c r="N509" s="20"/>
    </row>
    <row r="510" spans="1:14" ht="22.5" hidden="1" customHeight="1" x14ac:dyDescent="0.25">
      <c r="A510" s="17" t="s">
        <v>3001</v>
      </c>
      <c r="B510" s="17"/>
      <c r="C510" s="10">
        <v>6</v>
      </c>
      <c r="D510" s="10" t="s">
        <v>9</v>
      </c>
      <c r="E510" s="11" t="s">
        <v>1687</v>
      </c>
      <c r="F510" s="12" t="s">
        <v>515</v>
      </c>
      <c r="G510" s="17" t="s">
        <v>2999</v>
      </c>
      <c r="H510" s="10" t="s">
        <v>9</v>
      </c>
      <c r="I510" s="12" t="s">
        <v>2116</v>
      </c>
      <c r="J510" s="9">
        <f t="shared" si="18"/>
        <v>2006</v>
      </c>
      <c r="K510" s="13">
        <f t="shared" ca="1" si="19"/>
        <v>11</v>
      </c>
      <c r="L510">
        <v>2006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1688</v>
      </c>
      <c r="F511" s="12" t="s">
        <v>516</v>
      </c>
      <c r="G511" s="15" t="s">
        <v>2998</v>
      </c>
      <c r="H511" s="10" t="s">
        <v>8</v>
      </c>
      <c r="I511" s="12" t="s">
        <v>2117</v>
      </c>
      <c r="J511" s="9">
        <f t="shared" si="18"/>
        <v>2004</v>
      </c>
      <c r="K511" s="13">
        <f t="shared" ca="1" si="19"/>
        <v>13</v>
      </c>
      <c r="L511">
        <v>2004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1689</v>
      </c>
      <c r="F512" s="12" t="s">
        <v>517</v>
      </c>
      <c r="G512" s="17" t="s">
        <v>2999</v>
      </c>
      <c r="H512" s="10" t="s">
        <v>9</v>
      </c>
      <c r="I512" s="12" t="s">
        <v>2118</v>
      </c>
      <c r="J512" s="9">
        <f t="shared" si="18"/>
        <v>2006</v>
      </c>
      <c r="K512" s="13">
        <f t="shared" ca="1" si="19"/>
        <v>11</v>
      </c>
      <c r="L512">
        <v>2006</v>
      </c>
      <c r="N512" s="20"/>
    </row>
    <row r="513" spans="1:14" ht="22.5" hidden="1" customHeight="1" x14ac:dyDescent="0.25">
      <c r="A513" s="17"/>
      <c r="B513" s="17"/>
      <c r="C513" s="10">
        <v>6</v>
      </c>
      <c r="D513" s="10" t="s">
        <v>9</v>
      </c>
      <c r="E513" s="11" t="s">
        <v>1690</v>
      </c>
      <c r="F513" s="12" t="s">
        <v>518</v>
      </c>
      <c r="G513" s="17" t="s">
        <v>2999</v>
      </c>
      <c r="H513" s="10" t="s">
        <v>8</v>
      </c>
      <c r="I513" s="12" t="s">
        <v>2119</v>
      </c>
      <c r="J513" s="9">
        <f t="shared" si="18"/>
        <v>2006</v>
      </c>
      <c r="K513" s="13">
        <f t="shared" ca="1" si="19"/>
        <v>11</v>
      </c>
      <c r="L513">
        <v>2006</v>
      </c>
      <c r="N513" s="20"/>
    </row>
    <row r="514" spans="1:14" ht="22.5" hidden="1" customHeight="1" x14ac:dyDescent="0.25">
      <c r="A514" s="17" t="s">
        <v>3001</v>
      </c>
      <c r="B514" s="17"/>
      <c r="C514" s="10">
        <v>6</v>
      </c>
      <c r="D514" s="10" t="s">
        <v>9</v>
      </c>
      <c r="E514" s="11" t="s">
        <v>1691</v>
      </c>
      <c r="F514" s="12" t="s">
        <v>519</v>
      </c>
      <c r="G514" s="17" t="s">
        <v>2999</v>
      </c>
      <c r="H514" s="10" t="s">
        <v>8</v>
      </c>
      <c r="I514" s="12" t="s">
        <v>2062</v>
      </c>
      <c r="J514" s="9">
        <f t="shared" si="18"/>
        <v>2006</v>
      </c>
      <c r="K514" s="13">
        <f t="shared" ca="1" si="19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1693</v>
      </c>
      <c r="F515" s="12" t="s">
        <v>520</v>
      </c>
      <c r="G515" s="17" t="s">
        <v>2999</v>
      </c>
      <c r="H515" s="10" t="s">
        <v>9</v>
      </c>
      <c r="I515" s="12" t="s">
        <v>2120</v>
      </c>
      <c r="J515" s="9">
        <f t="shared" si="18"/>
        <v>2006</v>
      </c>
      <c r="K515" s="13">
        <f t="shared" ca="1" si="19"/>
        <v>11</v>
      </c>
      <c r="L515">
        <v>2006</v>
      </c>
      <c r="N515" s="20"/>
    </row>
    <row r="516" spans="1:14" ht="22.5" hidden="1" customHeight="1" x14ac:dyDescent="0.25">
      <c r="A516" s="17"/>
      <c r="B516" s="17"/>
      <c r="C516" s="10">
        <v>6</v>
      </c>
      <c r="D516" s="10" t="s">
        <v>9</v>
      </c>
      <c r="E516" s="11" t="s">
        <v>1694</v>
      </c>
      <c r="F516" s="12" t="s">
        <v>521</v>
      </c>
      <c r="G516" s="17" t="s">
        <v>2999</v>
      </c>
      <c r="H516" s="10" t="s">
        <v>9</v>
      </c>
      <c r="I516" s="12" t="s">
        <v>2121</v>
      </c>
      <c r="J516" s="9">
        <f t="shared" si="18"/>
        <v>2006</v>
      </c>
      <c r="K516" s="13">
        <f t="shared" ca="1" si="19"/>
        <v>11</v>
      </c>
      <c r="L516">
        <v>2006</v>
      </c>
      <c r="N516" s="20"/>
    </row>
    <row r="517" spans="1:14" ht="22.5" hidden="1" customHeight="1" x14ac:dyDescent="0.25">
      <c r="A517" s="17" t="s">
        <v>3001</v>
      </c>
      <c r="B517" s="17"/>
      <c r="C517" s="10">
        <v>6</v>
      </c>
      <c r="D517" s="10" t="s">
        <v>9</v>
      </c>
      <c r="E517" s="11" t="s">
        <v>1695</v>
      </c>
      <c r="F517" s="12" t="s">
        <v>522</v>
      </c>
      <c r="G517" s="17" t="s">
        <v>2999</v>
      </c>
      <c r="H517" s="10" t="s">
        <v>9</v>
      </c>
      <c r="I517" s="12" t="s">
        <v>2122</v>
      </c>
      <c r="J517" s="9">
        <f t="shared" ref="J517:J580" si="20">YEAR(I517)</f>
        <v>2006</v>
      </c>
      <c r="K517" s="13">
        <f t="shared" ref="K517:K580" ca="1" si="21">(YEAR(NOW())-YEAR(I517))</f>
        <v>11</v>
      </c>
      <c r="L517">
        <v>2006</v>
      </c>
      <c r="N517" s="20"/>
    </row>
    <row r="518" spans="1:14" ht="22.5" hidden="1" customHeight="1" x14ac:dyDescent="0.25">
      <c r="A518" s="17"/>
      <c r="B518" s="17"/>
      <c r="C518" s="10">
        <v>6</v>
      </c>
      <c r="D518" s="10" t="s">
        <v>9</v>
      </c>
      <c r="E518" s="11" t="s">
        <v>1696</v>
      </c>
      <c r="F518" s="12" t="s">
        <v>523</v>
      </c>
      <c r="G518" s="17" t="s">
        <v>2999</v>
      </c>
      <c r="H518" s="10" t="s">
        <v>9</v>
      </c>
      <c r="I518" s="12" t="s">
        <v>2123</v>
      </c>
      <c r="J518" s="9">
        <f t="shared" si="20"/>
        <v>2005</v>
      </c>
      <c r="K518" s="13">
        <f t="shared" ca="1" si="21"/>
        <v>12</v>
      </c>
      <c r="L518">
        <v>2005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1697</v>
      </c>
      <c r="F519" s="12" t="s">
        <v>524</v>
      </c>
      <c r="G519" s="17" t="s">
        <v>2999</v>
      </c>
      <c r="H519" s="10" t="s">
        <v>8</v>
      </c>
      <c r="I519" s="12" t="s">
        <v>2124</v>
      </c>
      <c r="J519" s="9">
        <f t="shared" si="20"/>
        <v>2006</v>
      </c>
      <c r="K519" s="13">
        <f t="shared" ca="1" si="21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1698</v>
      </c>
      <c r="F520" s="12" t="s">
        <v>525</v>
      </c>
      <c r="G520" s="17" t="s">
        <v>2999</v>
      </c>
      <c r="H520" s="10" t="s">
        <v>8</v>
      </c>
      <c r="I520" s="12" t="s">
        <v>2125</v>
      </c>
      <c r="J520" s="9">
        <f t="shared" si="20"/>
        <v>2006</v>
      </c>
      <c r="K520" s="13">
        <f t="shared" ca="1" si="21"/>
        <v>11</v>
      </c>
      <c r="L520">
        <v>2006</v>
      </c>
      <c r="N520" s="20"/>
    </row>
    <row r="521" spans="1:14" ht="22.5" hidden="1" customHeight="1" x14ac:dyDescent="0.25">
      <c r="A521" s="17" t="s">
        <v>3001</v>
      </c>
      <c r="B521" s="17"/>
      <c r="C521" s="10">
        <v>6</v>
      </c>
      <c r="D521" s="10" t="s">
        <v>9</v>
      </c>
      <c r="E521" s="11" t="s">
        <v>1699</v>
      </c>
      <c r="F521" s="12" t="s">
        <v>526</v>
      </c>
      <c r="G521" s="17" t="s">
        <v>2999</v>
      </c>
      <c r="H521" s="10" t="s">
        <v>9</v>
      </c>
      <c r="I521" s="12" t="s">
        <v>1885</v>
      </c>
      <c r="J521" s="9">
        <f t="shared" si="20"/>
        <v>2006</v>
      </c>
      <c r="K521" s="13">
        <f t="shared" ca="1" si="21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1700</v>
      </c>
      <c r="F522" s="12" t="s">
        <v>527</v>
      </c>
      <c r="G522" s="17" t="s">
        <v>2999</v>
      </c>
      <c r="H522" s="10" t="s">
        <v>9</v>
      </c>
      <c r="I522" s="12" t="s">
        <v>2126</v>
      </c>
      <c r="J522" s="9">
        <f t="shared" si="20"/>
        <v>2006</v>
      </c>
      <c r="K522" s="13">
        <f t="shared" ca="1" si="21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1701</v>
      </c>
      <c r="F523" s="12" t="s">
        <v>528</v>
      </c>
      <c r="G523" s="17" t="s">
        <v>2999</v>
      </c>
      <c r="H523" s="10" t="s">
        <v>8</v>
      </c>
      <c r="I523" s="12" t="s">
        <v>2127</v>
      </c>
      <c r="J523" s="9">
        <f t="shared" si="20"/>
        <v>2006</v>
      </c>
      <c r="K523" s="13">
        <f t="shared" ca="1" si="21"/>
        <v>11</v>
      </c>
      <c r="L523">
        <v>2006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1702</v>
      </c>
      <c r="F524" s="12" t="s">
        <v>529</v>
      </c>
      <c r="G524" s="17" t="s">
        <v>2999</v>
      </c>
      <c r="H524" s="10" t="s">
        <v>9</v>
      </c>
      <c r="I524" s="12" t="s">
        <v>2128</v>
      </c>
      <c r="J524" s="9">
        <f t="shared" si="20"/>
        <v>2005</v>
      </c>
      <c r="K524" s="13">
        <f t="shared" ca="1" si="21"/>
        <v>12</v>
      </c>
      <c r="L524">
        <v>2005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1703</v>
      </c>
      <c r="F525" s="12" t="s">
        <v>530</v>
      </c>
      <c r="G525" s="17" t="s">
        <v>2999</v>
      </c>
      <c r="H525" s="10" t="s">
        <v>9</v>
      </c>
      <c r="I525" s="12" t="s">
        <v>2116</v>
      </c>
      <c r="J525" s="9">
        <f t="shared" si="20"/>
        <v>2006</v>
      </c>
      <c r="K525" s="13">
        <f t="shared" ca="1" si="21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1704</v>
      </c>
      <c r="F526" s="12" t="s">
        <v>531</v>
      </c>
      <c r="G526" s="17" t="s">
        <v>2999</v>
      </c>
      <c r="H526" s="10" t="s">
        <v>9</v>
      </c>
      <c r="I526" s="12" t="s">
        <v>2122</v>
      </c>
      <c r="J526" s="9">
        <f t="shared" si="20"/>
        <v>2006</v>
      </c>
      <c r="K526" s="13">
        <f t="shared" ca="1" si="21"/>
        <v>11</v>
      </c>
      <c r="L526">
        <v>2006</v>
      </c>
      <c r="N526" s="20"/>
    </row>
    <row r="527" spans="1:14" ht="22.5" hidden="1" customHeight="1" x14ac:dyDescent="0.25">
      <c r="A527" s="17"/>
      <c r="B527" s="17"/>
      <c r="C527" s="10">
        <v>6</v>
      </c>
      <c r="D527" s="10" t="s">
        <v>9</v>
      </c>
      <c r="E527" s="11" t="s">
        <v>1705</v>
      </c>
      <c r="F527" s="12" t="s">
        <v>532</v>
      </c>
      <c r="G527" s="17" t="s">
        <v>2999</v>
      </c>
      <c r="H527" s="10" t="s">
        <v>8</v>
      </c>
      <c r="I527" s="12" t="s">
        <v>2129</v>
      </c>
      <c r="J527" s="9">
        <f t="shared" si="20"/>
        <v>2006</v>
      </c>
      <c r="K527" s="13">
        <f t="shared" ca="1" si="21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1706</v>
      </c>
      <c r="F528" s="12" t="s">
        <v>533</v>
      </c>
      <c r="G528" s="17" t="s">
        <v>2999</v>
      </c>
      <c r="H528" s="10" t="s">
        <v>9</v>
      </c>
      <c r="I528" s="12" t="s">
        <v>2130</v>
      </c>
      <c r="J528" s="9">
        <f t="shared" si="20"/>
        <v>2006</v>
      </c>
      <c r="K528" s="13">
        <f t="shared" ca="1" si="21"/>
        <v>11</v>
      </c>
      <c r="L528">
        <v>2006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9</v>
      </c>
      <c r="E529" s="11" t="s">
        <v>1707</v>
      </c>
      <c r="F529" s="12" t="s">
        <v>534</v>
      </c>
      <c r="G529" s="17" t="s">
        <v>2999</v>
      </c>
      <c r="H529" s="10" t="s">
        <v>8</v>
      </c>
      <c r="I529" s="12" t="s">
        <v>2131</v>
      </c>
      <c r="J529" s="9">
        <f t="shared" si="20"/>
        <v>2005</v>
      </c>
      <c r="K529" s="13">
        <f t="shared" ca="1" si="21"/>
        <v>12</v>
      </c>
      <c r="L529">
        <v>2005</v>
      </c>
      <c r="N529" s="20"/>
    </row>
    <row r="530" spans="1:14" ht="22.5" hidden="1" customHeight="1" x14ac:dyDescent="0.25">
      <c r="A530" s="17" t="s">
        <v>3001</v>
      </c>
      <c r="B530" s="17"/>
      <c r="C530" s="10">
        <v>6</v>
      </c>
      <c r="D530" s="10" t="s">
        <v>1670</v>
      </c>
      <c r="E530" s="11" t="s">
        <v>1681</v>
      </c>
      <c r="F530" s="12" t="s">
        <v>535</v>
      </c>
      <c r="G530" s="17" t="s">
        <v>2999</v>
      </c>
      <c r="H530" s="10" t="s">
        <v>8</v>
      </c>
      <c r="I530" s="12" t="s">
        <v>2106</v>
      </c>
      <c r="J530" s="9">
        <f t="shared" si="20"/>
        <v>2006</v>
      </c>
      <c r="K530" s="13">
        <f t="shared" ca="1" si="21"/>
        <v>11</v>
      </c>
      <c r="L530">
        <v>2006</v>
      </c>
      <c r="N530" s="20"/>
    </row>
    <row r="531" spans="1:14" ht="22.5" hidden="1" customHeight="1" x14ac:dyDescent="0.25">
      <c r="A531" s="17"/>
      <c r="B531" s="17"/>
      <c r="C531" s="10">
        <v>6</v>
      </c>
      <c r="D531" s="10" t="s">
        <v>1670</v>
      </c>
      <c r="E531" s="11" t="s">
        <v>1682</v>
      </c>
      <c r="F531" s="12" t="s">
        <v>536</v>
      </c>
      <c r="G531" s="17" t="s">
        <v>2999</v>
      </c>
      <c r="H531" s="10" t="s">
        <v>9</v>
      </c>
      <c r="I531" s="12" t="s">
        <v>2062</v>
      </c>
      <c r="J531" s="9">
        <f t="shared" si="20"/>
        <v>2006</v>
      </c>
      <c r="K531" s="13">
        <f t="shared" ca="1" si="21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1683</v>
      </c>
      <c r="F532" s="12" t="s">
        <v>537</v>
      </c>
      <c r="G532" s="17" t="s">
        <v>2999</v>
      </c>
      <c r="H532" s="10" t="s">
        <v>9</v>
      </c>
      <c r="I532" s="12" t="s">
        <v>2132</v>
      </c>
      <c r="J532" s="9">
        <f t="shared" si="20"/>
        <v>2006</v>
      </c>
      <c r="K532" s="13">
        <f t="shared" ca="1" si="21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1684</v>
      </c>
      <c r="F533" s="12" t="s">
        <v>538</v>
      </c>
      <c r="G533" s="17" t="s">
        <v>2999</v>
      </c>
      <c r="H533" s="10" t="s">
        <v>8</v>
      </c>
      <c r="I533" s="12" t="s">
        <v>2133</v>
      </c>
      <c r="J533" s="9">
        <f t="shared" si="20"/>
        <v>2006</v>
      </c>
      <c r="K533" s="13">
        <f t="shared" ca="1" si="21"/>
        <v>11</v>
      </c>
      <c r="L533">
        <v>2006</v>
      </c>
      <c r="N533" s="20"/>
    </row>
    <row r="534" spans="1:14" ht="22.5" hidden="1" customHeight="1" x14ac:dyDescent="0.25">
      <c r="A534" s="17" t="s">
        <v>3001</v>
      </c>
      <c r="B534" s="17"/>
      <c r="C534" s="10">
        <v>6</v>
      </c>
      <c r="D534" s="10" t="s">
        <v>1670</v>
      </c>
      <c r="E534" s="11" t="s">
        <v>1685</v>
      </c>
      <c r="F534" s="12" t="s">
        <v>539</v>
      </c>
      <c r="G534" s="17" t="s">
        <v>2999</v>
      </c>
      <c r="H534" s="10" t="s">
        <v>8</v>
      </c>
      <c r="I534" s="12" t="s">
        <v>2053</v>
      </c>
      <c r="J534" s="9">
        <f t="shared" si="20"/>
        <v>2006</v>
      </c>
      <c r="K534" s="13">
        <f t="shared" ca="1" si="21"/>
        <v>11</v>
      </c>
      <c r="L534">
        <v>2006</v>
      </c>
      <c r="N534" s="20"/>
    </row>
    <row r="535" spans="1:14" ht="22.5" hidden="1" customHeight="1" x14ac:dyDescent="0.25">
      <c r="A535" s="17"/>
      <c r="B535" s="17"/>
      <c r="C535" s="10">
        <v>6</v>
      </c>
      <c r="D535" s="10" t="s">
        <v>1670</v>
      </c>
      <c r="E535" s="11" t="s">
        <v>1686</v>
      </c>
      <c r="F535" s="12" t="s">
        <v>540</v>
      </c>
      <c r="G535" s="15" t="s">
        <v>2998</v>
      </c>
      <c r="H535" s="10" t="s">
        <v>8</v>
      </c>
      <c r="I535" s="12" t="s">
        <v>2134</v>
      </c>
      <c r="J535" s="9">
        <f t="shared" si="20"/>
        <v>2004</v>
      </c>
      <c r="K535" s="13">
        <f t="shared" ca="1" si="21"/>
        <v>13</v>
      </c>
      <c r="L535">
        <v>2004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1687</v>
      </c>
      <c r="F536" s="12" t="s">
        <v>541</v>
      </c>
      <c r="G536" s="17" t="s">
        <v>2999</v>
      </c>
      <c r="H536" s="10" t="s">
        <v>9</v>
      </c>
      <c r="I536" s="12" t="s">
        <v>2120</v>
      </c>
      <c r="J536" s="9">
        <f t="shared" si="20"/>
        <v>2006</v>
      </c>
      <c r="K536" s="13">
        <f t="shared" ca="1" si="21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1688</v>
      </c>
      <c r="F537" s="12" t="s">
        <v>542</v>
      </c>
      <c r="G537" s="17" t="s">
        <v>2999</v>
      </c>
      <c r="H537" s="10" t="s">
        <v>8</v>
      </c>
      <c r="I537" s="12" t="s">
        <v>2135</v>
      </c>
      <c r="J537" s="9">
        <f t="shared" si="20"/>
        <v>2006</v>
      </c>
      <c r="K537" s="13">
        <f t="shared" ca="1" si="21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1689</v>
      </c>
      <c r="F538" s="12" t="s">
        <v>543</v>
      </c>
      <c r="G538" s="17" t="s">
        <v>2999</v>
      </c>
      <c r="H538" s="10" t="s">
        <v>8</v>
      </c>
      <c r="I538" s="12" t="s">
        <v>2136</v>
      </c>
      <c r="J538" s="9">
        <f t="shared" si="20"/>
        <v>2006</v>
      </c>
      <c r="K538" s="13">
        <f t="shared" ca="1" si="21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1690</v>
      </c>
      <c r="F539" s="12" t="s">
        <v>544</v>
      </c>
      <c r="G539" s="17" t="s">
        <v>2999</v>
      </c>
      <c r="H539" s="10" t="s">
        <v>9</v>
      </c>
      <c r="I539" s="12" t="s">
        <v>2137</v>
      </c>
      <c r="J539" s="9">
        <f t="shared" si="20"/>
        <v>2006</v>
      </c>
      <c r="K539" s="13">
        <f t="shared" ca="1" si="21"/>
        <v>11</v>
      </c>
      <c r="L539">
        <v>2006</v>
      </c>
      <c r="N539" s="20"/>
    </row>
    <row r="540" spans="1:14" ht="22.5" hidden="1" customHeight="1" x14ac:dyDescent="0.25">
      <c r="A540" s="17" t="s">
        <v>3001</v>
      </c>
      <c r="B540" s="17"/>
      <c r="C540" s="10">
        <v>6</v>
      </c>
      <c r="D540" s="10" t="s">
        <v>1670</v>
      </c>
      <c r="E540" s="11" t="s">
        <v>1691</v>
      </c>
      <c r="F540" s="12" t="s">
        <v>545</v>
      </c>
      <c r="G540" s="17" t="s">
        <v>2999</v>
      </c>
      <c r="H540" s="10" t="s">
        <v>8</v>
      </c>
      <c r="I540" s="12" t="s">
        <v>2120</v>
      </c>
      <c r="J540" s="9">
        <f t="shared" si="20"/>
        <v>2006</v>
      </c>
      <c r="K540" s="13">
        <f t="shared" ca="1" si="21"/>
        <v>11</v>
      </c>
      <c r="L540">
        <v>2006</v>
      </c>
      <c r="N540" s="20"/>
    </row>
    <row r="541" spans="1:14" ht="22.5" hidden="1" customHeight="1" x14ac:dyDescent="0.25">
      <c r="A541" s="17"/>
      <c r="B541" s="17"/>
      <c r="C541" s="10">
        <v>6</v>
      </c>
      <c r="D541" s="10" t="s">
        <v>1670</v>
      </c>
      <c r="E541" s="11" t="s">
        <v>1692</v>
      </c>
      <c r="F541" s="12" t="s">
        <v>546</v>
      </c>
      <c r="G541" s="17" t="s">
        <v>2999</v>
      </c>
      <c r="H541" s="10" t="s">
        <v>9</v>
      </c>
      <c r="I541" s="12" t="s">
        <v>2138</v>
      </c>
      <c r="J541" s="9">
        <f t="shared" si="20"/>
        <v>2006</v>
      </c>
      <c r="K541" s="13">
        <f t="shared" ca="1" si="21"/>
        <v>11</v>
      </c>
      <c r="L541">
        <v>2006</v>
      </c>
      <c r="N541" s="20"/>
    </row>
    <row r="542" spans="1:14" ht="22.5" hidden="1" customHeight="1" x14ac:dyDescent="0.25">
      <c r="A542" s="17" t="s">
        <v>3001</v>
      </c>
      <c r="B542" s="17"/>
      <c r="C542" s="10">
        <v>6</v>
      </c>
      <c r="D542" s="10" t="s">
        <v>1670</v>
      </c>
      <c r="E542" s="11" t="s">
        <v>1693</v>
      </c>
      <c r="F542" s="12" t="s">
        <v>547</v>
      </c>
      <c r="G542" s="17" t="s">
        <v>2999</v>
      </c>
      <c r="H542" s="10" t="s">
        <v>9</v>
      </c>
      <c r="I542" s="12" t="s">
        <v>2066</v>
      </c>
      <c r="J542" s="9">
        <f t="shared" si="20"/>
        <v>2006</v>
      </c>
      <c r="K542" s="13">
        <f t="shared" ca="1" si="21"/>
        <v>11</v>
      </c>
      <c r="L542">
        <v>2006</v>
      </c>
      <c r="N542" s="20"/>
    </row>
    <row r="543" spans="1:14" ht="22.5" hidden="1" customHeight="1" x14ac:dyDescent="0.25">
      <c r="A543" s="17"/>
      <c r="B543" s="17"/>
      <c r="C543" s="10">
        <v>6</v>
      </c>
      <c r="D543" s="10" t="s">
        <v>1670</v>
      </c>
      <c r="E543" s="11" t="s">
        <v>1694</v>
      </c>
      <c r="F543" s="12" t="s">
        <v>548</v>
      </c>
      <c r="G543" s="17" t="s">
        <v>2999</v>
      </c>
      <c r="H543" s="10" t="s">
        <v>9</v>
      </c>
      <c r="I543" s="12" t="s">
        <v>2139</v>
      </c>
      <c r="J543" s="9">
        <f t="shared" si="20"/>
        <v>2006</v>
      </c>
      <c r="K543" s="13">
        <f t="shared" ca="1" si="21"/>
        <v>11</v>
      </c>
      <c r="L543">
        <v>2006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1695</v>
      </c>
      <c r="F544" s="12" t="s">
        <v>549</v>
      </c>
      <c r="G544" s="17" t="s">
        <v>2999</v>
      </c>
      <c r="H544" s="10" t="s">
        <v>9</v>
      </c>
      <c r="I544" s="12" t="s">
        <v>2099</v>
      </c>
      <c r="J544" s="9">
        <f t="shared" si="20"/>
        <v>2005</v>
      </c>
      <c r="K544" s="13">
        <f t="shared" ca="1" si="21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1696</v>
      </c>
      <c r="F545" s="12" t="s">
        <v>550</v>
      </c>
      <c r="G545" s="17" t="s">
        <v>2999</v>
      </c>
      <c r="H545" s="10" t="s">
        <v>8</v>
      </c>
      <c r="I545" s="12" t="s">
        <v>2099</v>
      </c>
      <c r="J545" s="9">
        <f t="shared" si="20"/>
        <v>2005</v>
      </c>
      <c r="K545" s="13">
        <f t="shared" ca="1" si="21"/>
        <v>12</v>
      </c>
      <c r="L545">
        <v>2005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1697</v>
      </c>
      <c r="F546" s="12" t="s">
        <v>551</v>
      </c>
      <c r="G546" s="17" t="s">
        <v>2999</v>
      </c>
      <c r="H546" s="10" t="s">
        <v>8</v>
      </c>
      <c r="I546" s="12" t="s">
        <v>2140</v>
      </c>
      <c r="J546" s="9">
        <f t="shared" si="20"/>
        <v>2006</v>
      </c>
      <c r="K546" s="13">
        <f t="shared" ca="1" si="21"/>
        <v>11</v>
      </c>
      <c r="L546">
        <v>2006</v>
      </c>
      <c r="N546" s="20"/>
    </row>
    <row r="547" spans="1:14" ht="22.5" hidden="1" customHeight="1" x14ac:dyDescent="0.25">
      <c r="A547" s="17" t="s">
        <v>3001</v>
      </c>
      <c r="B547" s="17"/>
      <c r="C547" s="10">
        <v>6</v>
      </c>
      <c r="D547" s="10" t="s">
        <v>1670</v>
      </c>
      <c r="E547" s="11" t="s">
        <v>1698</v>
      </c>
      <c r="F547" s="12" t="s">
        <v>552</v>
      </c>
      <c r="G547" s="17" t="s">
        <v>2999</v>
      </c>
      <c r="H547" s="10" t="s">
        <v>8</v>
      </c>
      <c r="I547" s="12" t="s">
        <v>1960</v>
      </c>
      <c r="J547" s="9">
        <f t="shared" si="20"/>
        <v>2006</v>
      </c>
      <c r="K547" s="13">
        <f t="shared" ca="1" si="21"/>
        <v>11</v>
      </c>
      <c r="L547">
        <v>2006</v>
      </c>
      <c r="N547" s="20"/>
    </row>
    <row r="548" spans="1:14" ht="22.5" hidden="1" customHeight="1" x14ac:dyDescent="0.25">
      <c r="A548" s="17"/>
      <c r="B548" s="17"/>
      <c r="C548" s="10">
        <v>6</v>
      </c>
      <c r="D548" s="10" t="s">
        <v>1670</v>
      </c>
      <c r="E548" s="11" t="s">
        <v>1699</v>
      </c>
      <c r="F548" s="12" t="s">
        <v>553</v>
      </c>
      <c r="G548" s="17" t="s">
        <v>2999</v>
      </c>
      <c r="H548" s="10" t="s">
        <v>9</v>
      </c>
      <c r="I548" s="12" t="s">
        <v>2141</v>
      </c>
      <c r="J548" s="9">
        <f t="shared" si="20"/>
        <v>2006</v>
      </c>
      <c r="K548" s="13">
        <f t="shared" ca="1" si="21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1700</v>
      </c>
      <c r="F549" s="12" t="s">
        <v>554</v>
      </c>
      <c r="G549" s="17" t="s">
        <v>2999</v>
      </c>
      <c r="H549" s="10" t="s">
        <v>9</v>
      </c>
      <c r="I549" s="12" t="s">
        <v>2142</v>
      </c>
      <c r="J549" s="9">
        <f t="shared" si="20"/>
        <v>2006</v>
      </c>
      <c r="K549" s="13">
        <f t="shared" ca="1" si="21"/>
        <v>11</v>
      </c>
      <c r="L549">
        <v>2006</v>
      </c>
      <c r="N549" s="20"/>
    </row>
    <row r="550" spans="1:14" ht="22.5" hidden="1" customHeight="1" x14ac:dyDescent="0.25">
      <c r="A550" s="17" t="s">
        <v>3001</v>
      </c>
      <c r="B550" s="17"/>
      <c r="C550" s="10">
        <v>6</v>
      </c>
      <c r="D550" s="10" t="s">
        <v>1670</v>
      </c>
      <c r="E550" s="11" t="s">
        <v>1701</v>
      </c>
      <c r="F550" s="12" t="s">
        <v>555</v>
      </c>
      <c r="G550" s="17" t="s">
        <v>2999</v>
      </c>
      <c r="H550" s="10" t="s">
        <v>9</v>
      </c>
      <c r="I550" s="12" t="s">
        <v>2143</v>
      </c>
      <c r="J550" s="9">
        <f t="shared" si="20"/>
        <v>2006</v>
      </c>
      <c r="K550" s="13">
        <f t="shared" ca="1" si="21"/>
        <v>11</v>
      </c>
      <c r="L550">
        <v>2006</v>
      </c>
      <c r="N550" s="20"/>
    </row>
    <row r="551" spans="1:14" ht="22.5" hidden="1" customHeight="1" x14ac:dyDescent="0.25">
      <c r="A551" s="17"/>
      <c r="B551" s="17"/>
      <c r="C551" s="10">
        <v>6</v>
      </c>
      <c r="D551" s="10" t="s">
        <v>1670</v>
      </c>
      <c r="E551" s="11" t="s">
        <v>1702</v>
      </c>
      <c r="F551" s="12" t="s">
        <v>556</v>
      </c>
      <c r="G551" s="17" t="s">
        <v>2999</v>
      </c>
      <c r="H551" s="10" t="s">
        <v>8</v>
      </c>
      <c r="I551" s="12" t="s">
        <v>2144</v>
      </c>
      <c r="J551" s="9">
        <f t="shared" si="20"/>
        <v>2006</v>
      </c>
      <c r="K551" s="13">
        <f t="shared" ca="1" si="21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1703</v>
      </c>
      <c r="F552" s="12" t="s">
        <v>557</v>
      </c>
      <c r="G552" s="17" t="s">
        <v>2999</v>
      </c>
      <c r="H552" s="10" t="s">
        <v>8</v>
      </c>
      <c r="I552" s="12" t="s">
        <v>2145</v>
      </c>
      <c r="J552" s="9">
        <f t="shared" si="20"/>
        <v>2006</v>
      </c>
      <c r="K552" s="13">
        <f t="shared" ca="1" si="21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1704</v>
      </c>
      <c r="F553" s="12" t="s">
        <v>558</v>
      </c>
      <c r="G553" s="17" t="s">
        <v>2999</v>
      </c>
      <c r="H553" s="10" t="s">
        <v>8</v>
      </c>
      <c r="I553" s="12" t="s">
        <v>1953</v>
      </c>
      <c r="J553" s="9">
        <f t="shared" si="20"/>
        <v>2006</v>
      </c>
      <c r="K553" s="13">
        <f t="shared" ca="1" si="21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1705</v>
      </c>
      <c r="F554" s="12" t="s">
        <v>559</v>
      </c>
      <c r="G554" s="17" t="s">
        <v>2999</v>
      </c>
      <c r="H554" s="10" t="s">
        <v>9</v>
      </c>
      <c r="I554" s="12" t="s">
        <v>2096</v>
      </c>
      <c r="J554" s="9">
        <f t="shared" si="20"/>
        <v>2006</v>
      </c>
      <c r="K554" s="13">
        <f t="shared" ca="1" si="21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1706</v>
      </c>
      <c r="F555" s="12" t="s">
        <v>560</v>
      </c>
      <c r="G555" s="17" t="s">
        <v>2999</v>
      </c>
      <c r="H555" s="10" t="s">
        <v>8</v>
      </c>
      <c r="I555" s="12" t="s">
        <v>2146</v>
      </c>
      <c r="J555" s="9">
        <f t="shared" si="20"/>
        <v>2006</v>
      </c>
      <c r="K555" s="13">
        <f t="shared" ca="1" si="21"/>
        <v>11</v>
      </c>
      <c r="L555">
        <v>2006</v>
      </c>
      <c r="N555" s="20"/>
    </row>
    <row r="556" spans="1:14" ht="22.5" hidden="1" customHeight="1" x14ac:dyDescent="0.25">
      <c r="A556" s="17" t="s">
        <v>3001</v>
      </c>
      <c r="B556" s="17"/>
      <c r="C556" s="10">
        <v>6</v>
      </c>
      <c r="D556" s="10" t="s">
        <v>1670</v>
      </c>
      <c r="E556" s="11" t="s">
        <v>1707</v>
      </c>
      <c r="F556" s="12" t="s">
        <v>561</v>
      </c>
      <c r="G556" s="17" t="s">
        <v>2999</v>
      </c>
      <c r="H556" s="10" t="s">
        <v>8</v>
      </c>
      <c r="I556" s="12" t="s">
        <v>2147</v>
      </c>
      <c r="J556" s="9">
        <f t="shared" si="20"/>
        <v>2006</v>
      </c>
      <c r="K556" s="13">
        <f t="shared" ca="1" si="21"/>
        <v>11</v>
      </c>
      <c r="L556">
        <v>2006</v>
      </c>
      <c r="N556" s="20"/>
    </row>
    <row r="557" spans="1:14" ht="22.5" hidden="1" customHeight="1" x14ac:dyDescent="0.25">
      <c r="A557" s="17" t="s">
        <v>3002</v>
      </c>
      <c r="B557" s="17"/>
      <c r="C557" s="10">
        <v>7</v>
      </c>
      <c r="D557" s="10" t="s">
        <v>1665</v>
      </c>
      <c r="E557" s="11" t="s">
        <v>1681</v>
      </c>
      <c r="F557" s="12" t="s">
        <v>562</v>
      </c>
      <c r="G557" s="17" t="s">
        <v>2999</v>
      </c>
      <c r="H557" s="10" t="s">
        <v>8</v>
      </c>
      <c r="I557" s="12" t="s">
        <v>2148</v>
      </c>
      <c r="J557" s="9">
        <f t="shared" si="20"/>
        <v>2005</v>
      </c>
      <c r="K557" s="13">
        <f t="shared" ca="1" si="21"/>
        <v>12</v>
      </c>
      <c r="L557">
        <v>2005</v>
      </c>
      <c r="N557" s="20"/>
    </row>
    <row r="558" spans="1:14" ht="22.5" hidden="1" customHeight="1" x14ac:dyDescent="0.25">
      <c r="A558" s="17"/>
      <c r="B558" s="17"/>
      <c r="C558" s="10">
        <v>7</v>
      </c>
      <c r="D558" s="10" t="s">
        <v>1665</v>
      </c>
      <c r="E558" s="11" t="s">
        <v>1682</v>
      </c>
      <c r="F558" s="12" t="s">
        <v>563</v>
      </c>
      <c r="G558" s="17" t="s">
        <v>2999</v>
      </c>
      <c r="H558" s="10" t="s">
        <v>9</v>
      </c>
      <c r="I558" s="12" t="s">
        <v>2149</v>
      </c>
      <c r="J558" s="9">
        <f t="shared" si="20"/>
        <v>2005</v>
      </c>
      <c r="K558" s="13">
        <f t="shared" ca="1" si="21"/>
        <v>12</v>
      </c>
      <c r="L558">
        <v>2005</v>
      </c>
      <c r="N558" s="20"/>
    </row>
    <row r="559" spans="1:14" ht="22.5" hidden="1" customHeight="1" x14ac:dyDescent="0.25">
      <c r="A559" s="17" t="s">
        <v>3002</v>
      </c>
      <c r="B559" s="17"/>
      <c r="C559" s="10">
        <v>7</v>
      </c>
      <c r="D559" s="10" t="s">
        <v>1665</v>
      </c>
      <c r="E559" s="11" t="s">
        <v>1683</v>
      </c>
      <c r="F559" s="12" t="s">
        <v>564</v>
      </c>
      <c r="G559" s="17" t="s">
        <v>2999</v>
      </c>
      <c r="H559" s="10" t="s">
        <v>8</v>
      </c>
      <c r="I559" s="12" t="s">
        <v>2150</v>
      </c>
      <c r="J559" s="9">
        <f t="shared" si="20"/>
        <v>2005</v>
      </c>
      <c r="K559" s="13">
        <f t="shared" ca="1" si="21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1684</v>
      </c>
      <c r="F560" s="12" t="s">
        <v>565</v>
      </c>
      <c r="G560" s="17" t="s">
        <v>2999</v>
      </c>
      <c r="H560" s="10" t="s">
        <v>9</v>
      </c>
      <c r="I560" s="12" t="s">
        <v>2151</v>
      </c>
      <c r="J560" s="9">
        <f t="shared" si="20"/>
        <v>2005</v>
      </c>
      <c r="K560" s="13">
        <f t="shared" ca="1" si="21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1685</v>
      </c>
      <c r="F561" s="12" t="s">
        <v>566</v>
      </c>
      <c r="G561" s="17" t="s">
        <v>2999</v>
      </c>
      <c r="H561" s="10" t="s">
        <v>9</v>
      </c>
      <c r="I561" s="12" t="s">
        <v>2152</v>
      </c>
      <c r="J561" s="9">
        <f t="shared" si="20"/>
        <v>2005</v>
      </c>
      <c r="K561" s="13">
        <f t="shared" ca="1" si="21"/>
        <v>12</v>
      </c>
      <c r="L561">
        <v>2005</v>
      </c>
      <c r="N561" s="20"/>
    </row>
    <row r="562" spans="1:14" ht="22.5" hidden="1" customHeight="1" x14ac:dyDescent="0.25">
      <c r="A562" s="17"/>
      <c r="B562" s="17"/>
      <c r="C562" s="10">
        <v>7</v>
      </c>
      <c r="D562" s="10" t="s">
        <v>1665</v>
      </c>
      <c r="E562" s="11" t="s">
        <v>1686</v>
      </c>
      <c r="F562" s="12" t="s">
        <v>567</v>
      </c>
      <c r="G562" s="17" t="s">
        <v>2999</v>
      </c>
      <c r="H562" s="10" t="s">
        <v>8</v>
      </c>
      <c r="I562" s="12" t="s">
        <v>2153</v>
      </c>
      <c r="J562" s="9">
        <f t="shared" si="20"/>
        <v>2005</v>
      </c>
      <c r="K562" s="13">
        <f t="shared" ca="1" si="21"/>
        <v>12</v>
      </c>
      <c r="L562">
        <v>2005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1687</v>
      </c>
      <c r="F563" s="12" t="s">
        <v>568</v>
      </c>
      <c r="G563" s="15" t="s">
        <v>2998</v>
      </c>
      <c r="H563" s="10" t="s">
        <v>8</v>
      </c>
      <c r="I563" s="12" t="s">
        <v>2154</v>
      </c>
      <c r="J563" s="9">
        <f t="shared" si="20"/>
        <v>2004</v>
      </c>
      <c r="K563" s="13">
        <f t="shared" ca="1" si="21"/>
        <v>13</v>
      </c>
      <c r="L563">
        <v>2004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1688</v>
      </c>
      <c r="F564" s="12" t="s">
        <v>569</v>
      </c>
      <c r="G564" s="17" t="s">
        <v>2999</v>
      </c>
      <c r="H564" s="10" t="s">
        <v>9</v>
      </c>
      <c r="I564" s="12" t="s">
        <v>2155</v>
      </c>
      <c r="J564" s="9">
        <f t="shared" si="20"/>
        <v>2005</v>
      </c>
      <c r="K564" s="13">
        <f t="shared" ca="1" si="21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1689</v>
      </c>
      <c r="F565" s="12" t="s">
        <v>570</v>
      </c>
      <c r="G565" s="17" t="s">
        <v>2999</v>
      </c>
      <c r="H565" s="10" t="s">
        <v>8</v>
      </c>
      <c r="I565" s="12" t="s">
        <v>2156</v>
      </c>
      <c r="J565" s="9">
        <f t="shared" si="20"/>
        <v>2005</v>
      </c>
      <c r="K565" s="13">
        <f t="shared" ca="1" si="21"/>
        <v>12</v>
      </c>
      <c r="L565">
        <v>2005</v>
      </c>
      <c r="N565" s="20"/>
    </row>
    <row r="566" spans="1:14" ht="22.5" hidden="1" customHeight="1" x14ac:dyDescent="0.25">
      <c r="A566" s="17" t="s">
        <v>3002</v>
      </c>
      <c r="B566" s="17"/>
      <c r="C566" s="10">
        <v>7</v>
      </c>
      <c r="D566" s="10" t="s">
        <v>1665</v>
      </c>
      <c r="E566" s="11" t="s">
        <v>1690</v>
      </c>
      <c r="F566" s="12" t="s">
        <v>571</v>
      </c>
      <c r="G566" s="17" t="s">
        <v>2999</v>
      </c>
      <c r="H566" s="10" t="s">
        <v>8</v>
      </c>
      <c r="I566" s="12" t="s">
        <v>2157</v>
      </c>
      <c r="J566" s="9">
        <f t="shared" si="20"/>
        <v>2005</v>
      </c>
      <c r="K566" s="13">
        <f t="shared" ca="1" si="21"/>
        <v>12</v>
      </c>
      <c r="L566">
        <v>2005</v>
      </c>
      <c r="N566" s="20"/>
    </row>
    <row r="567" spans="1:14" ht="22.5" hidden="1" customHeight="1" x14ac:dyDescent="0.25">
      <c r="A567" s="17"/>
      <c r="B567" s="17"/>
      <c r="C567" s="10">
        <v>7</v>
      </c>
      <c r="D567" s="10" t="s">
        <v>1665</v>
      </c>
      <c r="E567" s="11" t="s">
        <v>1691</v>
      </c>
      <c r="F567" s="12" t="s">
        <v>572</v>
      </c>
      <c r="G567" s="15" t="s">
        <v>2997</v>
      </c>
      <c r="H567" s="10" t="s">
        <v>8</v>
      </c>
      <c r="I567" s="12" t="s">
        <v>2158</v>
      </c>
      <c r="J567" s="9">
        <f t="shared" si="20"/>
        <v>2002</v>
      </c>
      <c r="K567" s="13">
        <f t="shared" ca="1" si="21"/>
        <v>15</v>
      </c>
      <c r="L567">
        <v>2002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1692</v>
      </c>
      <c r="F568" s="12" t="s">
        <v>573</v>
      </c>
      <c r="G568" s="17" t="s">
        <v>2999</v>
      </c>
      <c r="H568" s="10" t="s">
        <v>8</v>
      </c>
      <c r="I568" s="12" t="s">
        <v>2159</v>
      </c>
      <c r="J568" s="9">
        <f t="shared" si="20"/>
        <v>2005</v>
      </c>
      <c r="K568" s="13">
        <f t="shared" ca="1" si="21"/>
        <v>12</v>
      </c>
      <c r="L568">
        <v>2005</v>
      </c>
      <c r="N568" s="20"/>
    </row>
    <row r="569" spans="1:14" ht="22.5" hidden="1" customHeight="1" x14ac:dyDescent="0.25">
      <c r="A569" s="17" t="s">
        <v>3002</v>
      </c>
      <c r="B569" s="17"/>
      <c r="C569" s="10">
        <v>7</v>
      </c>
      <c r="D569" s="10" t="s">
        <v>1665</v>
      </c>
      <c r="E569" s="11" t="s">
        <v>1693</v>
      </c>
      <c r="F569" s="12" t="s">
        <v>574</v>
      </c>
      <c r="G569" s="17" t="s">
        <v>2999</v>
      </c>
      <c r="H569" s="10" t="s">
        <v>8</v>
      </c>
      <c r="I569" s="12" t="s">
        <v>2160</v>
      </c>
      <c r="J569" s="9">
        <f t="shared" si="20"/>
        <v>2005</v>
      </c>
      <c r="K569" s="13">
        <f t="shared" ca="1" si="21"/>
        <v>12</v>
      </c>
      <c r="L569">
        <v>2005</v>
      </c>
      <c r="N569" s="20"/>
    </row>
    <row r="570" spans="1:14" ht="22.5" hidden="1" customHeight="1" x14ac:dyDescent="0.25">
      <c r="A570" s="17"/>
      <c r="B570" s="17"/>
      <c r="C570" s="10">
        <v>7</v>
      </c>
      <c r="D570" s="10" t="s">
        <v>1665</v>
      </c>
      <c r="E570" s="11" t="s">
        <v>1694</v>
      </c>
      <c r="F570" s="12" t="s">
        <v>575</v>
      </c>
      <c r="G570" s="15" t="s">
        <v>2998</v>
      </c>
      <c r="H570" s="10" t="s">
        <v>8</v>
      </c>
      <c r="I570" s="12" t="s">
        <v>2161</v>
      </c>
      <c r="J570" s="9">
        <f t="shared" si="20"/>
        <v>2004</v>
      </c>
      <c r="K570" s="13">
        <f t="shared" ca="1" si="21"/>
        <v>13</v>
      </c>
      <c r="L570">
        <v>2004</v>
      </c>
      <c r="N570" s="20"/>
    </row>
    <row r="571" spans="1:14" ht="22.5" hidden="1" customHeight="1" x14ac:dyDescent="0.25">
      <c r="A571" s="17" t="s">
        <v>3002</v>
      </c>
      <c r="B571" s="17"/>
      <c r="C571" s="10">
        <v>7</v>
      </c>
      <c r="D571" s="10" t="s">
        <v>1665</v>
      </c>
      <c r="E571" s="11" t="s">
        <v>1695</v>
      </c>
      <c r="F571" s="12" t="s">
        <v>576</v>
      </c>
      <c r="G571" s="17" t="s">
        <v>2999</v>
      </c>
      <c r="H571" s="10" t="s">
        <v>9</v>
      </c>
      <c r="I571" s="12" t="s">
        <v>2162</v>
      </c>
      <c r="J571" s="9">
        <f t="shared" si="20"/>
        <v>2005</v>
      </c>
      <c r="K571" s="13">
        <f t="shared" ca="1" si="21"/>
        <v>12</v>
      </c>
      <c r="L571">
        <v>2005</v>
      </c>
      <c r="N571" s="20"/>
    </row>
    <row r="572" spans="1:14" ht="22.5" hidden="1" customHeight="1" x14ac:dyDescent="0.25">
      <c r="A572" s="17"/>
      <c r="B572" s="17"/>
      <c r="C572" s="10">
        <v>7</v>
      </c>
      <c r="D572" s="10" t="s">
        <v>1665</v>
      </c>
      <c r="E572" s="11" t="s">
        <v>1696</v>
      </c>
      <c r="F572" s="12" t="s">
        <v>577</v>
      </c>
      <c r="G572" s="17" t="s">
        <v>2999</v>
      </c>
      <c r="H572" s="10" t="s">
        <v>8</v>
      </c>
      <c r="I572" s="12" t="s">
        <v>2163</v>
      </c>
      <c r="J572" s="9">
        <f t="shared" si="20"/>
        <v>2005</v>
      </c>
      <c r="K572" s="13">
        <f t="shared" ca="1" si="21"/>
        <v>12</v>
      </c>
      <c r="L572">
        <v>2005</v>
      </c>
      <c r="N572" s="20"/>
    </row>
    <row r="573" spans="1:14" ht="22.5" hidden="1" customHeight="1" x14ac:dyDescent="0.25">
      <c r="A573" s="17" t="s">
        <v>3002</v>
      </c>
      <c r="B573" s="17"/>
      <c r="C573" s="10">
        <v>7</v>
      </c>
      <c r="D573" s="10" t="s">
        <v>1665</v>
      </c>
      <c r="E573" s="11" t="s">
        <v>1697</v>
      </c>
      <c r="F573" s="12" t="s">
        <v>578</v>
      </c>
      <c r="G573" s="17" t="s">
        <v>2999</v>
      </c>
      <c r="H573" s="10" t="s">
        <v>9</v>
      </c>
      <c r="I573" s="12" t="s">
        <v>2164</v>
      </c>
      <c r="J573" s="9">
        <f t="shared" si="20"/>
        <v>2005</v>
      </c>
      <c r="K573" s="13">
        <f t="shared" ca="1" si="21"/>
        <v>12</v>
      </c>
      <c r="L573">
        <v>2005</v>
      </c>
      <c r="N573" s="20"/>
    </row>
    <row r="574" spans="1:14" ht="22.5" hidden="1" customHeight="1" x14ac:dyDescent="0.25">
      <c r="A574" s="17"/>
      <c r="B574" s="17"/>
      <c r="C574" s="10">
        <v>7</v>
      </c>
      <c r="D574" s="10" t="s">
        <v>1665</v>
      </c>
      <c r="E574" s="11" t="s">
        <v>1698</v>
      </c>
      <c r="F574" s="12" t="s">
        <v>579</v>
      </c>
      <c r="G574" s="17" t="s">
        <v>2999</v>
      </c>
      <c r="H574" s="10" t="s">
        <v>9</v>
      </c>
      <c r="I574" s="12" t="s">
        <v>2165</v>
      </c>
      <c r="J574" s="9">
        <f t="shared" si="20"/>
        <v>2005</v>
      </c>
      <c r="K574" s="13">
        <f t="shared" ca="1" si="21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1699</v>
      </c>
      <c r="F575" s="12" t="s">
        <v>580</v>
      </c>
      <c r="G575" s="17" t="s">
        <v>2999</v>
      </c>
      <c r="H575" s="10" t="s">
        <v>9</v>
      </c>
      <c r="I575" s="12" t="s">
        <v>2166</v>
      </c>
      <c r="J575" s="9">
        <f t="shared" si="20"/>
        <v>2005</v>
      </c>
      <c r="K575" s="13">
        <f t="shared" ca="1" si="21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1700</v>
      </c>
      <c r="F576" s="12" t="s">
        <v>581</v>
      </c>
      <c r="G576" s="17" t="s">
        <v>2999</v>
      </c>
      <c r="H576" s="10" t="s">
        <v>9</v>
      </c>
      <c r="I576" s="12" t="s">
        <v>2081</v>
      </c>
      <c r="J576" s="9">
        <f t="shared" si="20"/>
        <v>2005</v>
      </c>
      <c r="K576" s="13">
        <f t="shared" ca="1" si="21"/>
        <v>12</v>
      </c>
      <c r="L576">
        <v>2005</v>
      </c>
      <c r="N576" s="20"/>
    </row>
    <row r="577" spans="1:14" ht="22.5" hidden="1" customHeight="1" x14ac:dyDescent="0.25">
      <c r="A577" s="17" t="s">
        <v>3002</v>
      </c>
      <c r="B577" s="17"/>
      <c r="C577" s="10">
        <v>7</v>
      </c>
      <c r="D577" s="10" t="s">
        <v>1665</v>
      </c>
      <c r="E577" s="11" t="s">
        <v>1701</v>
      </c>
      <c r="F577" s="12" t="s">
        <v>582</v>
      </c>
      <c r="G577" s="17" t="s">
        <v>2999</v>
      </c>
      <c r="H577" s="10" t="s">
        <v>9</v>
      </c>
      <c r="I577" s="12" t="s">
        <v>2155</v>
      </c>
      <c r="J577" s="9">
        <f t="shared" si="20"/>
        <v>2005</v>
      </c>
      <c r="K577" s="13">
        <f t="shared" ca="1" si="21"/>
        <v>12</v>
      </c>
      <c r="L577">
        <v>2005</v>
      </c>
      <c r="N577" s="20"/>
    </row>
    <row r="578" spans="1:14" ht="22.5" hidden="1" customHeight="1" x14ac:dyDescent="0.25">
      <c r="A578" s="17"/>
      <c r="B578" s="17"/>
      <c r="C578" s="10">
        <v>7</v>
      </c>
      <c r="D578" s="10" t="s">
        <v>1665</v>
      </c>
      <c r="E578" s="11" t="s">
        <v>1702</v>
      </c>
      <c r="F578" s="12" t="s">
        <v>583</v>
      </c>
      <c r="G578" s="17" t="s">
        <v>2999</v>
      </c>
      <c r="H578" s="10" t="s">
        <v>9</v>
      </c>
      <c r="I578" s="12" t="s">
        <v>2167</v>
      </c>
      <c r="J578" s="9">
        <f t="shared" si="20"/>
        <v>2005</v>
      </c>
      <c r="K578" s="13">
        <f t="shared" ca="1" si="21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1703</v>
      </c>
      <c r="F579" s="12" t="s">
        <v>584</v>
      </c>
      <c r="G579" s="17" t="s">
        <v>2999</v>
      </c>
      <c r="H579" s="10" t="s">
        <v>8</v>
      </c>
      <c r="I579" s="12" t="s">
        <v>2151</v>
      </c>
      <c r="J579" s="9">
        <f t="shared" si="20"/>
        <v>2005</v>
      </c>
      <c r="K579" s="13">
        <f t="shared" ca="1" si="21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1704</v>
      </c>
      <c r="F580" s="12" t="s">
        <v>585</v>
      </c>
      <c r="G580" s="17" t="s">
        <v>2999</v>
      </c>
      <c r="H580" s="10" t="s">
        <v>9</v>
      </c>
      <c r="I580" s="12" t="s">
        <v>2168</v>
      </c>
      <c r="J580" s="9">
        <f t="shared" si="20"/>
        <v>2005</v>
      </c>
      <c r="K580" s="13">
        <f t="shared" ca="1" si="21"/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1705</v>
      </c>
      <c r="F581" s="12" t="s">
        <v>586</v>
      </c>
      <c r="G581" s="17" t="s">
        <v>2999</v>
      </c>
      <c r="H581" s="10" t="s">
        <v>8</v>
      </c>
      <c r="I581" s="12" t="s">
        <v>2169</v>
      </c>
      <c r="J581" s="9">
        <f t="shared" ref="J581:J644" si="22">YEAR(I581)</f>
        <v>2005</v>
      </c>
      <c r="K581" s="13">
        <f t="shared" ref="K581:K644" ca="1" si="23">(YEAR(NOW())-YEAR(I581))</f>
        <v>12</v>
      </c>
      <c r="L581">
        <v>2005</v>
      </c>
      <c r="N581" s="20"/>
    </row>
    <row r="582" spans="1:14" ht="22.5" hidden="1" customHeight="1" x14ac:dyDescent="0.25">
      <c r="A582" s="17" t="s">
        <v>3002</v>
      </c>
      <c r="B582" s="17"/>
      <c r="C582" s="10">
        <v>7</v>
      </c>
      <c r="D582" s="10" t="s">
        <v>1665</v>
      </c>
      <c r="E582" s="11" t="s">
        <v>1706</v>
      </c>
      <c r="F582" s="12" t="s">
        <v>587</v>
      </c>
      <c r="G582" s="17" t="s">
        <v>2999</v>
      </c>
      <c r="H582" s="10" t="s">
        <v>8</v>
      </c>
      <c r="I582" s="12" t="s">
        <v>2170</v>
      </c>
      <c r="J582" s="9">
        <f t="shared" si="22"/>
        <v>2005</v>
      </c>
      <c r="K582" s="13">
        <f t="shared" ca="1" si="23"/>
        <v>12</v>
      </c>
      <c r="L582">
        <v>2005</v>
      </c>
      <c r="N582" s="20"/>
    </row>
    <row r="583" spans="1:14" ht="22.5" hidden="1" customHeight="1" x14ac:dyDescent="0.25">
      <c r="A583" s="17"/>
      <c r="B583" s="17"/>
      <c r="C583" s="10">
        <v>7</v>
      </c>
      <c r="D583" s="10" t="s">
        <v>1665</v>
      </c>
      <c r="E583" s="11" t="s">
        <v>1707</v>
      </c>
      <c r="F583" s="12" t="s">
        <v>588</v>
      </c>
      <c r="G583" s="15" t="s">
        <v>2998</v>
      </c>
      <c r="H583" s="10" t="s">
        <v>8</v>
      </c>
      <c r="I583" s="12" t="s">
        <v>1965</v>
      </c>
      <c r="J583" s="9">
        <f t="shared" si="22"/>
        <v>2004</v>
      </c>
      <c r="K583" s="13">
        <f t="shared" ca="1" si="23"/>
        <v>13</v>
      </c>
      <c r="L583">
        <v>2004</v>
      </c>
      <c r="N583" s="20"/>
    </row>
    <row r="584" spans="1:14" ht="22.5" hidden="1" customHeight="1" x14ac:dyDescent="0.25">
      <c r="A584" s="17" t="s">
        <v>3002</v>
      </c>
      <c r="B584" s="17"/>
      <c r="C584" s="10">
        <v>7</v>
      </c>
      <c r="D584" s="10" t="s">
        <v>1665</v>
      </c>
      <c r="E584" s="11" t="s">
        <v>1708</v>
      </c>
      <c r="F584" s="12" t="s">
        <v>589</v>
      </c>
      <c r="G584" s="15" t="s">
        <v>2998</v>
      </c>
      <c r="H584" s="10" t="s">
        <v>8</v>
      </c>
      <c r="I584" s="12" t="s">
        <v>2171</v>
      </c>
      <c r="J584" s="9">
        <f t="shared" si="22"/>
        <v>2003</v>
      </c>
      <c r="K584" s="13">
        <f t="shared" ca="1" si="23"/>
        <v>14</v>
      </c>
      <c r="L584">
        <v>2003</v>
      </c>
      <c r="N584" s="20"/>
    </row>
    <row r="585" spans="1:14" ht="22.5" hidden="1" customHeight="1" x14ac:dyDescent="0.25">
      <c r="A585" s="17"/>
      <c r="B585" s="17"/>
      <c r="C585" s="10">
        <v>7</v>
      </c>
      <c r="D585" s="10" t="s">
        <v>1666</v>
      </c>
      <c r="E585" s="11" t="s">
        <v>1681</v>
      </c>
      <c r="F585" s="12" t="s">
        <v>590</v>
      </c>
      <c r="G585" s="15" t="s">
        <v>2998</v>
      </c>
      <c r="H585" s="10" t="s">
        <v>8</v>
      </c>
      <c r="I585" s="12" t="s">
        <v>2172</v>
      </c>
      <c r="J585" s="9">
        <f t="shared" si="22"/>
        <v>2003</v>
      </c>
      <c r="K585" s="13">
        <f t="shared" ca="1" si="23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1682</v>
      </c>
      <c r="F586" s="12" t="s">
        <v>591</v>
      </c>
      <c r="G586" s="15" t="s">
        <v>2998</v>
      </c>
      <c r="H586" s="10" t="s">
        <v>8</v>
      </c>
      <c r="I586" s="12" t="s">
        <v>2173</v>
      </c>
      <c r="J586" s="9">
        <f t="shared" si="22"/>
        <v>2003</v>
      </c>
      <c r="K586" s="13">
        <f t="shared" ca="1" si="23"/>
        <v>14</v>
      </c>
      <c r="L586">
        <v>2003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1683</v>
      </c>
      <c r="F587" s="12" t="s">
        <v>592</v>
      </c>
      <c r="G587" s="17" t="s">
        <v>2999</v>
      </c>
      <c r="H587" s="10" t="s">
        <v>8</v>
      </c>
      <c r="I587" s="12" t="s">
        <v>2174</v>
      </c>
      <c r="J587" s="9">
        <f t="shared" si="22"/>
        <v>2005</v>
      </c>
      <c r="K587" s="13">
        <f t="shared" ca="1" si="23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1684</v>
      </c>
      <c r="F588" s="12" t="s">
        <v>593</v>
      </c>
      <c r="G588" s="17" t="s">
        <v>2999</v>
      </c>
      <c r="H588" s="10" t="s">
        <v>9</v>
      </c>
      <c r="I588" s="12" t="s">
        <v>2156</v>
      </c>
      <c r="J588" s="9">
        <f t="shared" si="22"/>
        <v>2005</v>
      </c>
      <c r="K588" s="13">
        <f t="shared" ca="1" si="23"/>
        <v>12</v>
      </c>
      <c r="L588">
        <v>2005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1685</v>
      </c>
      <c r="F589" s="12" t="s">
        <v>594</v>
      </c>
      <c r="G589" s="15" t="s">
        <v>2998</v>
      </c>
      <c r="H589" s="10" t="s">
        <v>8</v>
      </c>
      <c r="I589" s="12" t="s">
        <v>2175</v>
      </c>
      <c r="J589" s="9">
        <f t="shared" si="22"/>
        <v>2004</v>
      </c>
      <c r="K589" s="13">
        <f t="shared" ca="1" si="23"/>
        <v>13</v>
      </c>
      <c r="L589">
        <v>2004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1686</v>
      </c>
      <c r="F590" s="12" t="s">
        <v>595</v>
      </c>
      <c r="G590" s="17" t="s">
        <v>2999</v>
      </c>
      <c r="H590" s="10" t="s">
        <v>8</v>
      </c>
      <c r="I590" s="12" t="s">
        <v>2176</v>
      </c>
      <c r="J590" s="9">
        <f t="shared" si="22"/>
        <v>2005</v>
      </c>
      <c r="K590" s="13">
        <f t="shared" ca="1" si="23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1687</v>
      </c>
      <c r="F591" s="12" t="s">
        <v>596</v>
      </c>
      <c r="G591" s="17" t="s">
        <v>2999</v>
      </c>
      <c r="H591" s="10" t="s">
        <v>8</v>
      </c>
      <c r="I591" s="12" t="s">
        <v>2177</v>
      </c>
      <c r="J591" s="9">
        <f t="shared" si="22"/>
        <v>2005</v>
      </c>
      <c r="K591" s="13">
        <f t="shared" ca="1" si="23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1688</v>
      </c>
      <c r="F592" s="12" t="s">
        <v>597</v>
      </c>
      <c r="G592" s="17" t="s">
        <v>2999</v>
      </c>
      <c r="H592" s="10" t="s">
        <v>8</v>
      </c>
      <c r="I592" s="12" t="s">
        <v>2178</v>
      </c>
      <c r="J592" s="9">
        <f t="shared" si="22"/>
        <v>2005</v>
      </c>
      <c r="K592" s="13">
        <f t="shared" ca="1" si="23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1689</v>
      </c>
      <c r="F593" s="12" t="s">
        <v>598</v>
      </c>
      <c r="G593" s="17" t="s">
        <v>2999</v>
      </c>
      <c r="H593" s="10" t="s">
        <v>8</v>
      </c>
      <c r="I593" s="12" t="s">
        <v>2179</v>
      </c>
      <c r="J593" s="9">
        <f t="shared" si="22"/>
        <v>2005</v>
      </c>
      <c r="K593" s="13">
        <f t="shared" ca="1" si="23"/>
        <v>12</v>
      </c>
      <c r="L593">
        <v>2005</v>
      </c>
      <c r="N593" s="20"/>
    </row>
    <row r="594" spans="1:14" ht="22.5" hidden="1" customHeight="1" x14ac:dyDescent="0.25">
      <c r="A594" s="17" t="s">
        <v>3001</v>
      </c>
      <c r="B594" s="17"/>
      <c r="C594" s="10">
        <v>7</v>
      </c>
      <c r="D594" s="10" t="s">
        <v>1666</v>
      </c>
      <c r="E594" s="11" t="s">
        <v>1690</v>
      </c>
      <c r="F594" s="12" t="s">
        <v>599</v>
      </c>
      <c r="G594" s="17" t="s">
        <v>2999</v>
      </c>
      <c r="H594" s="10" t="s">
        <v>8</v>
      </c>
      <c r="I594" s="12" t="s">
        <v>2180</v>
      </c>
      <c r="J594" s="9">
        <f t="shared" si="22"/>
        <v>2005</v>
      </c>
      <c r="K594" s="13">
        <f t="shared" ca="1" si="23"/>
        <v>12</v>
      </c>
      <c r="L594">
        <v>2005</v>
      </c>
      <c r="N594" s="20"/>
    </row>
    <row r="595" spans="1:14" ht="22.5" hidden="1" customHeight="1" x14ac:dyDescent="0.25">
      <c r="A595" s="17"/>
      <c r="B595" s="17"/>
      <c r="C595" s="10">
        <v>7</v>
      </c>
      <c r="D595" s="10" t="s">
        <v>1666</v>
      </c>
      <c r="E595" s="11" t="s">
        <v>1691</v>
      </c>
      <c r="F595" s="12" t="s">
        <v>600</v>
      </c>
      <c r="G595" s="17" t="s">
        <v>2999</v>
      </c>
      <c r="H595" s="10" t="s">
        <v>8</v>
      </c>
      <c r="I595" s="12" t="s">
        <v>2181</v>
      </c>
      <c r="J595" s="9">
        <f t="shared" si="22"/>
        <v>2005</v>
      </c>
      <c r="K595" s="13">
        <f t="shared" ca="1" si="23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1693</v>
      </c>
      <c r="F596" s="12" t="s">
        <v>601</v>
      </c>
      <c r="G596" s="17" t="s">
        <v>2999</v>
      </c>
      <c r="H596" s="10" t="s">
        <v>8</v>
      </c>
      <c r="I596" s="12" t="s">
        <v>2182</v>
      </c>
      <c r="J596" s="9">
        <f t="shared" si="22"/>
        <v>2005</v>
      </c>
      <c r="K596" s="13">
        <f t="shared" ca="1" si="23"/>
        <v>12</v>
      </c>
      <c r="L596">
        <v>2005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1694</v>
      </c>
      <c r="F597" s="12" t="s">
        <v>602</v>
      </c>
      <c r="G597" s="15" t="s">
        <v>2998</v>
      </c>
      <c r="H597" s="10" t="s">
        <v>9</v>
      </c>
      <c r="I597" s="12" t="s">
        <v>2183</v>
      </c>
      <c r="J597" s="9">
        <f t="shared" si="22"/>
        <v>2004</v>
      </c>
      <c r="K597" s="13">
        <f t="shared" ca="1" si="23"/>
        <v>13</v>
      </c>
      <c r="L597">
        <v>2004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1695</v>
      </c>
      <c r="F598" s="12" t="s">
        <v>603</v>
      </c>
      <c r="G598" s="17" t="s">
        <v>2999</v>
      </c>
      <c r="H598" s="10" t="s">
        <v>9</v>
      </c>
      <c r="I598" s="12" t="s">
        <v>2184</v>
      </c>
      <c r="J598" s="9">
        <f t="shared" si="22"/>
        <v>2005</v>
      </c>
      <c r="K598" s="13">
        <f t="shared" ca="1" si="23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1696</v>
      </c>
      <c r="F599" s="12" t="s">
        <v>604</v>
      </c>
      <c r="G599" s="17" t="s">
        <v>2999</v>
      </c>
      <c r="H599" s="10" t="s">
        <v>9</v>
      </c>
      <c r="I599" s="12" t="s">
        <v>2185</v>
      </c>
      <c r="J599" s="9">
        <f t="shared" si="22"/>
        <v>2005</v>
      </c>
      <c r="K599" s="13">
        <f t="shared" ca="1" si="23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1697</v>
      </c>
      <c r="F600" s="12" t="s">
        <v>605</v>
      </c>
      <c r="G600" s="17" t="s">
        <v>2999</v>
      </c>
      <c r="H600" s="10" t="s">
        <v>8</v>
      </c>
      <c r="I600" s="12" t="s">
        <v>2186</v>
      </c>
      <c r="J600" s="9">
        <f t="shared" si="22"/>
        <v>2005</v>
      </c>
      <c r="K600" s="13">
        <f t="shared" ca="1" si="23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1698</v>
      </c>
      <c r="F601" s="12" t="s">
        <v>606</v>
      </c>
      <c r="G601" s="17" t="s">
        <v>2999</v>
      </c>
      <c r="H601" s="10" t="s">
        <v>9</v>
      </c>
      <c r="I601" s="12" t="s">
        <v>2027</v>
      </c>
      <c r="J601" s="9">
        <f t="shared" si="22"/>
        <v>2005</v>
      </c>
      <c r="K601" s="13">
        <f t="shared" ca="1" si="23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1699</v>
      </c>
      <c r="F602" s="12" t="s">
        <v>607</v>
      </c>
      <c r="G602" s="17" t="s">
        <v>2999</v>
      </c>
      <c r="H602" s="10" t="s">
        <v>8</v>
      </c>
      <c r="I602" s="12" t="s">
        <v>2187</v>
      </c>
      <c r="J602" s="9">
        <f t="shared" si="22"/>
        <v>2005</v>
      </c>
      <c r="K602" s="13">
        <f t="shared" ca="1" si="23"/>
        <v>12</v>
      </c>
      <c r="L602">
        <v>2005</v>
      </c>
      <c r="N602" s="20"/>
    </row>
    <row r="603" spans="1:14" ht="22.5" hidden="1" customHeight="1" x14ac:dyDescent="0.25">
      <c r="A603" s="17" t="s">
        <v>3001</v>
      </c>
      <c r="B603" s="17"/>
      <c r="C603" s="10">
        <v>7</v>
      </c>
      <c r="D603" s="10" t="s">
        <v>1666</v>
      </c>
      <c r="E603" s="11" t="s">
        <v>1700</v>
      </c>
      <c r="F603" s="12" t="s">
        <v>608</v>
      </c>
      <c r="G603" s="17" t="s">
        <v>2999</v>
      </c>
      <c r="H603" s="10" t="s">
        <v>9</v>
      </c>
      <c r="I603" s="12" t="s">
        <v>2188</v>
      </c>
      <c r="J603" s="9">
        <f t="shared" si="22"/>
        <v>2005</v>
      </c>
      <c r="K603" s="13">
        <f t="shared" ca="1" si="23"/>
        <v>12</v>
      </c>
      <c r="L603">
        <v>2005</v>
      </c>
      <c r="N603" s="20"/>
    </row>
    <row r="604" spans="1:14" ht="22.5" hidden="1" customHeight="1" x14ac:dyDescent="0.25">
      <c r="A604" s="17"/>
      <c r="B604" s="17"/>
      <c r="C604" s="10">
        <v>7</v>
      </c>
      <c r="D604" s="10" t="s">
        <v>1666</v>
      </c>
      <c r="E604" s="11" t="s">
        <v>1701</v>
      </c>
      <c r="F604" s="12" t="s">
        <v>609</v>
      </c>
      <c r="G604" s="17" t="s">
        <v>2999</v>
      </c>
      <c r="H604" s="10" t="s">
        <v>9</v>
      </c>
      <c r="I604" s="12" t="s">
        <v>2189</v>
      </c>
      <c r="J604" s="9">
        <f t="shared" si="22"/>
        <v>2005</v>
      </c>
      <c r="K604" s="13">
        <f t="shared" ca="1" si="23"/>
        <v>12</v>
      </c>
      <c r="L604">
        <v>2005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1702</v>
      </c>
      <c r="F605" s="12" t="s">
        <v>610</v>
      </c>
      <c r="G605" s="15" t="s">
        <v>2998</v>
      </c>
      <c r="H605" s="10" t="s">
        <v>9</v>
      </c>
      <c r="I605" s="12" t="s">
        <v>2190</v>
      </c>
      <c r="J605" s="9">
        <f t="shared" si="22"/>
        <v>2004</v>
      </c>
      <c r="K605" s="13">
        <f t="shared" ca="1" si="23"/>
        <v>13</v>
      </c>
      <c r="L605">
        <v>2004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1703</v>
      </c>
      <c r="F606" s="12" t="s">
        <v>611</v>
      </c>
      <c r="G606" s="17" t="s">
        <v>2999</v>
      </c>
      <c r="H606" s="10" t="s">
        <v>9</v>
      </c>
      <c r="I606" s="12" t="s">
        <v>2191</v>
      </c>
      <c r="J606" s="9">
        <f t="shared" si="22"/>
        <v>2005</v>
      </c>
      <c r="K606" s="13">
        <f t="shared" ca="1" si="23"/>
        <v>12</v>
      </c>
      <c r="L606">
        <v>2005</v>
      </c>
      <c r="N606" s="20"/>
    </row>
    <row r="607" spans="1:14" ht="22.5" hidden="1" customHeight="1" x14ac:dyDescent="0.25">
      <c r="A607" s="17" t="s">
        <v>3001</v>
      </c>
      <c r="B607" s="17"/>
      <c r="C607" s="10">
        <v>7</v>
      </c>
      <c r="D607" s="10" t="s">
        <v>1666</v>
      </c>
      <c r="E607" s="11" t="s">
        <v>1704</v>
      </c>
      <c r="F607" s="12" t="s">
        <v>612</v>
      </c>
      <c r="G607" s="17" t="s">
        <v>2999</v>
      </c>
      <c r="H607" s="10" t="s">
        <v>8</v>
      </c>
      <c r="I607" s="12" t="s">
        <v>2192</v>
      </c>
      <c r="J607" s="9">
        <f t="shared" si="22"/>
        <v>2005</v>
      </c>
      <c r="K607" s="13">
        <f t="shared" ca="1" si="23"/>
        <v>12</v>
      </c>
      <c r="L607">
        <v>2005</v>
      </c>
      <c r="N607" s="20"/>
    </row>
    <row r="608" spans="1:14" ht="22.5" hidden="1" customHeight="1" x14ac:dyDescent="0.25">
      <c r="A608" s="17"/>
      <c r="B608" s="17"/>
      <c r="C608" s="10">
        <v>7</v>
      </c>
      <c r="D608" s="10" t="s">
        <v>1666</v>
      </c>
      <c r="E608" s="11" t="s">
        <v>1705</v>
      </c>
      <c r="F608" s="12" t="s">
        <v>613</v>
      </c>
      <c r="G608" s="17" t="s">
        <v>2999</v>
      </c>
      <c r="H608" s="10" t="s">
        <v>9</v>
      </c>
      <c r="I608" s="12" t="s">
        <v>2193</v>
      </c>
      <c r="J608" s="9">
        <f t="shared" si="22"/>
        <v>2005</v>
      </c>
      <c r="K608" s="13">
        <f t="shared" ca="1" si="23"/>
        <v>12</v>
      </c>
      <c r="L608">
        <v>2005</v>
      </c>
      <c r="N608" s="20"/>
    </row>
    <row r="609" spans="1:14" ht="22.5" hidden="1" customHeight="1" x14ac:dyDescent="0.25">
      <c r="A609" s="17" t="s">
        <v>3001</v>
      </c>
      <c r="B609" s="17"/>
      <c r="C609" s="10">
        <v>7</v>
      </c>
      <c r="D609" s="10" t="s">
        <v>1666</v>
      </c>
      <c r="E609" s="11" t="s">
        <v>1706</v>
      </c>
      <c r="F609" s="12" t="s">
        <v>614</v>
      </c>
      <c r="G609" s="15" t="s">
        <v>2998</v>
      </c>
      <c r="H609" s="10" t="s">
        <v>8</v>
      </c>
      <c r="I609" s="12" t="s">
        <v>2194</v>
      </c>
      <c r="J609" s="9">
        <f t="shared" si="22"/>
        <v>2004</v>
      </c>
      <c r="K609" s="13">
        <f t="shared" ca="1" si="23"/>
        <v>13</v>
      </c>
      <c r="L609">
        <v>2004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1707</v>
      </c>
      <c r="F610" s="12" t="s">
        <v>615</v>
      </c>
      <c r="G610" s="17" t="s">
        <v>2999</v>
      </c>
      <c r="H610" s="10" t="s">
        <v>8</v>
      </c>
      <c r="I610" s="12" t="s">
        <v>2195</v>
      </c>
      <c r="J610" s="9">
        <f t="shared" si="22"/>
        <v>2005</v>
      </c>
      <c r="K610" s="13">
        <f t="shared" ca="1" si="23"/>
        <v>12</v>
      </c>
      <c r="L610">
        <v>2005</v>
      </c>
      <c r="N610" s="20"/>
    </row>
    <row r="611" spans="1:14" ht="22.5" hidden="1" customHeight="1" x14ac:dyDescent="0.25">
      <c r="A611" s="17"/>
      <c r="B611" s="17"/>
      <c r="C611" s="10">
        <v>7</v>
      </c>
      <c r="D611" s="10" t="s">
        <v>1666</v>
      </c>
      <c r="E611" s="11" t="s">
        <v>1708</v>
      </c>
      <c r="F611" s="12" t="s">
        <v>616</v>
      </c>
      <c r="G611" s="17" t="s">
        <v>2999</v>
      </c>
      <c r="H611" s="10" t="s">
        <v>8</v>
      </c>
      <c r="I611" s="12" t="s">
        <v>2196</v>
      </c>
      <c r="J611" s="9">
        <f t="shared" si="22"/>
        <v>2005</v>
      </c>
      <c r="K611" s="13">
        <f t="shared" ca="1" si="23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1682</v>
      </c>
      <c r="F612" s="12" t="s">
        <v>617</v>
      </c>
      <c r="G612" s="17" t="s">
        <v>2999</v>
      </c>
      <c r="H612" s="10" t="s">
        <v>8</v>
      </c>
      <c r="I612" s="12" t="s">
        <v>2197</v>
      </c>
      <c r="J612" s="9">
        <f t="shared" si="22"/>
        <v>2005</v>
      </c>
      <c r="K612" s="13">
        <f t="shared" ca="1" si="23"/>
        <v>12</v>
      </c>
      <c r="L612">
        <v>2005</v>
      </c>
      <c r="N612" s="20"/>
    </row>
    <row r="613" spans="1:14" ht="22.5" hidden="1" customHeight="1" x14ac:dyDescent="0.25">
      <c r="A613" s="17" t="s">
        <v>3002</v>
      </c>
      <c r="B613" s="17"/>
      <c r="C613" s="10">
        <v>7</v>
      </c>
      <c r="D613" s="10" t="s">
        <v>1667</v>
      </c>
      <c r="E613" s="11" t="s">
        <v>1683</v>
      </c>
      <c r="F613" s="12" t="s">
        <v>618</v>
      </c>
      <c r="G613" s="17" t="s">
        <v>2999</v>
      </c>
      <c r="H613" s="10" t="s">
        <v>9</v>
      </c>
      <c r="I613" s="12" t="s">
        <v>2198</v>
      </c>
      <c r="J613" s="9">
        <f t="shared" si="22"/>
        <v>2005</v>
      </c>
      <c r="K613" s="13">
        <f t="shared" ca="1" si="23"/>
        <v>12</v>
      </c>
      <c r="L613">
        <v>2005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1684</v>
      </c>
      <c r="F614" s="12" t="s">
        <v>619</v>
      </c>
      <c r="G614" s="15" t="s">
        <v>2998</v>
      </c>
      <c r="H614" s="10" t="s">
        <v>8</v>
      </c>
      <c r="I614" s="12" t="s">
        <v>2199</v>
      </c>
      <c r="J614" s="9">
        <f t="shared" si="22"/>
        <v>2004</v>
      </c>
      <c r="K614" s="13">
        <f t="shared" ca="1" si="23"/>
        <v>13</v>
      </c>
      <c r="L614">
        <v>2004</v>
      </c>
      <c r="N614" s="20"/>
    </row>
    <row r="615" spans="1:14" ht="22.5" hidden="1" customHeight="1" x14ac:dyDescent="0.25">
      <c r="A615" s="17"/>
      <c r="B615" s="17"/>
      <c r="C615" s="10">
        <v>7</v>
      </c>
      <c r="D615" s="10" t="s">
        <v>1667</v>
      </c>
      <c r="E615" s="11" t="s">
        <v>1685</v>
      </c>
      <c r="F615" s="12" t="s">
        <v>620</v>
      </c>
      <c r="G615" s="17" t="s">
        <v>2999</v>
      </c>
      <c r="H615" s="10" t="s">
        <v>8</v>
      </c>
      <c r="I615" s="12" t="s">
        <v>2200</v>
      </c>
      <c r="J615" s="9">
        <f t="shared" si="22"/>
        <v>2005</v>
      </c>
      <c r="K615" s="13">
        <f t="shared" ca="1" si="23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1686</v>
      </c>
      <c r="F616" s="12" t="s">
        <v>621</v>
      </c>
      <c r="G616" s="17" t="s">
        <v>2999</v>
      </c>
      <c r="H616" s="10" t="s">
        <v>8</v>
      </c>
      <c r="I616" s="12" t="s">
        <v>2174</v>
      </c>
      <c r="J616" s="9">
        <f t="shared" si="22"/>
        <v>2005</v>
      </c>
      <c r="K616" s="13">
        <f t="shared" ca="1" si="23"/>
        <v>12</v>
      </c>
      <c r="L616">
        <v>2005</v>
      </c>
      <c r="N616" s="20"/>
    </row>
    <row r="617" spans="1:14" ht="22.5" hidden="1" customHeight="1" x14ac:dyDescent="0.25">
      <c r="A617" s="17" t="s">
        <v>3002</v>
      </c>
      <c r="B617" s="17"/>
      <c r="C617" s="10">
        <v>7</v>
      </c>
      <c r="D617" s="10" t="s">
        <v>1667</v>
      </c>
      <c r="E617" s="11" t="s">
        <v>1687</v>
      </c>
      <c r="F617" s="12" t="s">
        <v>622</v>
      </c>
      <c r="G617" s="17" t="s">
        <v>2999</v>
      </c>
      <c r="H617" s="10" t="s">
        <v>8</v>
      </c>
      <c r="I617" s="12" t="s">
        <v>2201</v>
      </c>
      <c r="J617" s="9">
        <f t="shared" si="22"/>
        <v>2005</v>
      </c>
      <c r="K617" s="13">
        <f t="shared" ca="1" si="23"/>
        <v>12</v>
      </c>
      <c r="L617">
        <v>2005</v>
      </c>
      <c r="N617" s="20"/>
    </row>
    <row r="618" spans="1:14" ht="22.5" hidden="1" customHeight="1" x14ac:dyDescent="0.25">
      <c r="A618" s="17"/>
      <c r="B618" s="17"/>
      <c r="C618" s="10">
        <v>7</v>
      </c>
      <c r="D618" s="10" t="s">
        <v>1667</v>
      </c>
      <c r="E618" s="11" t="s">
        <v>1688</v>
      </c>
      <c r="F618" s="12" t="s">
        <v>623</v>
      </c>
      <c r="G618" s="17" t="s">
        <v>2999</v>
      </c>
      <c r="H618" s="10" t="s">
        <v>8</v>
      </c>
      <c r="I618" s="12" t="s">
        <v>2202</v>
      </c>
      <c r="J618" s="9">
        <f t="shared" si="22"/>
        <v>2005</v>
      </c>
      <c r="K618" s="13">
        <f t="shared" ca="1" si="23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1689</v>
      </c>
      <c r="F619" s="12" t="s">
        <v>624</v>
      </c>
      <c r="G619" s="17" t="s">
        <v>2999</v>
      </c>
      <c r="H619" s="10" t="s">
        <v>8</v>
      </c>
      <c r="I619" s="12" t="s">
        <v>2203</v>
      </c>
      <c r="J619" s="9">
        <f t="shared" si="22"/>
        <v>2005</v>
      </c>
      <c r="K619" s="13">
        <f t="shared" ca="1" si="23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1690</v>
      </c>
      <c r="F620" s="12" t="s">
        <v>625</v>
      </c>
      <c r="G620" s="17" t="s">
        <v>2999</v>
      </c>
      <c r="H620" s="10" t="s">
        <v>8</v>
      </c>
      <c r="I620" s="12" t="s">
        <v>2204</v>
      </c>
      <c r="J620" s="9">
        <f t="shared" si="22"/>
        <v>2005</v>
      </c>
      <c r="K620" s="13">
        <f t="shared" ca="1" si="23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1691</v>
      </c>
      <c r="F621" s="12" t="s">
        <v>626</v>
      </c>
      <c r="G621" s="17" t="s">
        <v>2999</v>
      </c>
      <c r="H621" s="10" t="s">
        <v>9</v>
      </c>
      <c r="I621" s="12" t="s">
        <v>2131</v>
      </c>
      <c r="J621" s="9">
        <f t="shared" si="22"/>
        <v>2005</v>
      </c>
      <c r="K621" s="13">
        <f t="shared" ca="1" si="23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1692</v>
      </c>
      <c r="F622" s="12" t="s">
        <v>627</v>
      </c>
      <c r="G622" s="17" t="s">
        <v>2999</v>
      </c>
      <c r="H622" s="10" t="s">
        <v>8</v>
      </c>
      <c r="I622" s="12" t="s">
        <v>2205</v>
      </c>
      <c r="J622" s="9">
        <f t="shared" si="22"/>
        <v>2005</v>
      </c>
      <c r="K622" s="13">
        <f t="shared" ca="1" si="23"/>
        <v>12</v>
      </c>
      <c r="L622">
        <v>2005</v>
      </c>
      <c r="N622" s="20"/>
    </row>
    <row r="623" spans="1:14" ht="22.5" hidden="1" customHeight="1" x14ac:dyDescent="0.25">
      <c r="A623" s="17" t="s">
        <v>3002</v>
      </c>
      <c r="B623" s="17"/>
      <c r="C623" s="10">
        <v>7</v>
      </c>
      <c r="D623" s="10" t="s">
        <v>1667</v>
      </c>
      <c r="E623" s="11" t="s">
        <v>1693</v>
      </c>
      <c r="F623" s="12" t="s">
        <v>628</v>
      </c>
      <c r="G623" s="17" t="s">
        <v>2999</v>
      </c>
      <c r="H623" s="10" t="s">
        <v>8</v>
      </c>
      <c r="I623" s="12" t="s">
        <v>2128</v>
      </c>
      <c r="J623" s="9">
        <f t="shared" si="22"/>
        <v>2005</v>
      </c>
      <c r="K623" s="13">
        <f t="shared" ca="1" si="23"/>
        <v>12</v>
      </c>
      <c r="L623">
        <v>2005</v>
      </c>
      <c r="N623" s="20"/>
    </row>
    <row r="624" spans="1:14" ht="22.5" hidden="1" customHeight="1" x14ac:dyDescent="0.25">
      <c r="A624" s="17"/>
      <c r="B624" s="17"/>
      <c r="C624" s="10">
        <v>7</v>
      </c>
      <c r="D624" s="10" t="s">
        <v>1667</v>
      </c>
      <c r="E624" s="11" t="s">
        <v>1694</v>
      </c>
      <c r="F624" s="12" t="s">
        <v>629</v>
      </c>
      <c r="G624" s="15" t="s">
        <v>2998</v>
      </c>
      <c r="H624" s="10" t="s">
        <v>8</v>
      </c>
      <c r="I624" s="12" t="s">
        <v>2206</v>
      </c>
      <c r="J624" s="9">
        <f t="shared" si="22"/>
        <v>2004</v>
      </c>
      <c r="K624" s="13">
        <f t="shared" ca="1" si="23"/>
        <v>13</v>
      </c>
      <c r="L624">
        <v>2004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1695</v>
      </c>
      <c r="F625" s="12" t="s">
        <v>630</v>
      </c>
      <c r="G625" s="17" t="s">
        <v>2999</v>
      </c>
      <c r="H625" s="10" t="s">
        <v>9</v>
      </c>
      <c r="I625" s="12" t="s">
        <v>2207</v>
      </c>
      <c r="J625" s="9">
        <f t="shared" si="22"/>
        <v>2005</v>
      </c>
      <c r="K625" s="13">
        <f t="shared" ca="1" si="23"/>
        <v>12</v>
      </c>
      <c r="L625">
        <v>2005</v>
      </c>
      <c r="N625" s="20"/>
    </row>
    <row r="626" spans="1:14" ht="22.5" hidden="1" customHeight="1" x14ac:dyDescent="0.25">
      <c r="A626" s="17" t="s">
        <v>3002</v>
      </c>
      <c r="B626" s="17"/>
      <c r="C626" s="10">
        <v>7</v>
      </c>
      <c r="D626" s="10" t="s">
        <v>1667</v>
      </c>
      <c r="E626" s="11" t="s">
        <v>1696</v>
      </c>
      <c r="F626" s="12" t="s">
        <v>631</v>
      </c>
      <c r="G626" s="17" t="s">
        <v>2999</v>
      </c>
      <c r="H626" s="10" t="s">
        <v>9</v>
      </c>
      <c r="I626" s="12" t="s">
        <v>2208</v>
      </c>
      <c r="J626" s="9">
        <f t="shared" si="22"/>
        <v>2005</v>
      </c>
      <c r="K626" s="13">
        <f t="shared" ca="1" si="23"/>
        <v>12</v>
      </c>
      <c r="L626">
        <v>2005</v>
      </c>
      <c r="N626" s="20"/>
    </row>
    <row r="627" spans="1:14" ht="22.5" hidden="1" customHeight="1" x14ac:dyDescent="0.25">
      <c r="A627" s="17"/>
      <c r="B627" s="17"/>
      <c r="C627" s="10">
        <v>7</v>
      </c>
      <c r="D627" s="10" t="s">
        <v>1667</v>
      </c>
      <c r="E627" s="11" t="s">
        <v>1697</v>
      </c>
      <c r="F627" s="12" t="s">
        <v>632</v>
      </c>
      <c r="G627" s="17" t="s">
        <v>2999</v>
      </c>
      <c r="H627" s="10" t="s">
        <v>8</v>
      </c>
      <c r="I627" s="12" t="s">
        <v>2209</v>
      </c>
      <c r="J627" s="9">
        <f t="shared" si="22"/>
        <v>2005</v>
      </c>
      <c r="K627" s="13">
        <f t="shared" ca="1" si="23"/>
        <v>12</v>
      </c>
      <c r="L627">
        <v>2005</v>
      </c>
      <c r="N627" s="20"/>
    </row>
    <row r="628" spans="1:14" ht="22.5" hidden="1" customHeight="1" x14ac:dyDescent="0.25">
      <c r="A628" s="17" t="s">
        <v>3002</v>
      </c>
      <c r="B628" s="17"/>
      <c r="C628" s="10">
        <v>7</v>
      </c>
      <c r="D628" s="10" t="s">
        <v>1667</v>
      </c>
      <c r="E628" s="11" t="s">
        <v>1698</v>
      </c>
      <c r="F628" s="12" t="s">
        <v>633</v>
      </c>
      <c r="G628" s="17" t="s">
        <v>2999</v>
      </c>
      <c r="H628" s="10" t="s">
        <v>8</v>
      </c>
      <c r="I628" s="12" t="s">
        <v>2210</v>
      </c>
      <c r="J628" s="9">
        <f t="shared" si="22"/>
        <v>2005</v>
      </c>
      <c r="K628" s="13">
        <f t="shared" ca="1" si="23"/>
        <v>12</v>
      </c>
      <c r="L628">
        <v>2005</v>
      </c>
      <c r="N628" s="20"/>
    </row>
    <row r="629" spans="1:14" ht="22.5" hidden="1" customHeight="1" x14ac:dyDescent="0.25">
      <c r="A629" s="17"/>
      <c r="B629" s="17"/>
      <c r="C629" s="10">
        <v>7</v>
      </c>
      <c r="D629" s="10" t="s">
        <v>1667</v>
      </c>
      <c r="E629" s="11" t="s">
        <v>1699</v>
      </c>
      <c r="F629" s="12" t="s">
        <v>634</v>
      </c>
      <c r="G629" s="15" t="s">
        <v>2998</v>
      </c>
      <c r="H629" s="10" t="s">
        <v>9</v>
      </c>
      <c r="I629" s="12" t="s">
        <v>2206</v>
      </c>
      <c r="J629" s="9">
        <f t="shared" si="22"/>
        <v>2004</v>
      </c>
      <c r="K629" s="13">
        <f t="shared" ca="1" si="23"/>
        <v>13</v>
      </c>
      <c r="L629">
        <v>2004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1700</v>
      </c>
      <c r="F630" s="12" t="s">
        <v>635</v>
      </c>
      <c r="G630" s="17" t="s">
        <v>2999</v>
      </c>
      <c r="H630" s="10" t="s">
        <v>8</v>
      </c>
      <c r="I630" s="12" t="s">
        <v>2211</v>
      </c>
      <c r="J630" s="9">
        <f t="shared" si="22"/>
        <v>2005</v>
      </c>
      <c r="K630" s="13">
        <f t="shared" ca="1" si="23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1701</v>
      </c>
      <c r="F631" s="12" t="s">
        <v>636</v>
      </c>
      <c r="G631" s="17" t="s">
        <v>2999</v>
      </c>
      <c r="H631" s="10" t="s">
        <v>9</v>
      </c>
      <c r="I631" s="12" t="s">
        <v>2212</v>
      </c>
      <c r="J631" s="9">
        <f t="shared" si="22"/>
        <v>2005</v>
      </c>
      <c r="K631" s="13">
        <f t="shared" ca="1" si="23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1702</v>
      </c>
      <c r="F632" s="12" t="s">
        <v>637</v>
      </c>
      <c r="G632" s="17" t="s">
        <v>2999</v>
      </c>
      <c r="H632" s="10" t="s">
        <v>9</v>
      </c>
      <c r="I632" s="12" t="s">
        <v>2040</v>
      </c>
      <c r="J632" s="9">
        <f t="shared" si="22"/>
        <v>2005</v>
      </c>
      <c r="K632" s="13">
        <f t="shared" ca="1" si="23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1703</v>
      </c>
      <c r="F633" s="12" t="s">
        <v>638</v>
      </c>
      <c r="G633" s="17" t="s">
        <v>2999</v>
      </c>
      <c r="H633" s="10" t="s">
        <v>9</v>
      </c>
      <c r="I633" s="12" t="s">
        <v>2213</v>
      </c>
      <c r="J633" s="9">
        <f t="shared" si="22"/>
        <v>2005</v>
      </c>
      <c r="K633" s="13">
        <f t="shared" ca="1" si="23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1704</v>
      </c>
      <c r="F634" s="12" t="s">
        <v>639</v>
      </c>
      <c r="G634" s="17" t="s">
        <v>2999</v>
      </c>
      <c r="H634" s="10" t="s">
        <v>9</v>
      </c>
      <c r="I634" s="12" t="s">
        <v>2214</v>
      </c>
      <c r="J634" s="9">
        <f t="shared" si="22"/>
        <v>2005</v>
      </c>
      <c r="K634" s="13">
        <f t="shared" ca="1" si="23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1705</v>
      </c>
      <c r="F635" s="12" t="s">
        <v>640</v>
      </c>
      <c r="G635" s="17" t="s">
        <v>2999</v>
      </c>
      <c r="H635" s="10" t="s">
        <v>9</v>
      </c>
      <c r="I635" s="12" t="s">
        <v>2211</v>
      </c>
      <c r="J635" s="9">
        <f t="shared" si="22"/>
        <v>2005</v>
      </c>
      <c r="K635" s="13">
        <f t="shared" ca="1" si="23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1706</v>
      </c>
      <c r="F636" s="12" t="s">
        <v>641</v>
      </c>
      <c r="G636" s="17" t="s">
        <v>2999</v>
      </c>
      <c r="H636" s="10" t="s">
        <v>8</v>
      </c>
      <c r="I636" s="12" t="s">
        <v>2215</v>
      </c>
      <c r="J636" s="9">
        <f t="shared" si="22"/>
        <v>2005</v>
      </c>
      <c r="K636" s="13">
        <f t="shared" ca="1" si="23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1707</v>
      </c>
      <c r="F637" s="12" t="s">
        <v>642</v>
      </c>
      <c r="G637" s="17" t="s">
        <v>2999</v>
      </c>
      <c r="H637" s="10" t="s">
        <v>8</v>
      </c>
      <c r="I637" s="12" t="s">
        <v>2216</v>
      </c>
      <c r="J637" s="9">
        <f t="shared" si="22"/>
        <v>2005</v>
      </c>
      <c r="K637" s="13">
        <f t="shared" ca="1" si="23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1708</v>
      </c>
      <c r="F638" s="12" t="s">
        <v>643</v>
      </c>
      <c r="G638" s="17" t="s">
        <v>2999</v>
      </c>
      <c r="H638" s="10" t="s">
        <v>8</v>
      </c>
      <c r="I638" s="12" t="s">
        <v>2040</v>
      </c>
      <c r="J638" s="9">
        <f t="shared" si="22"/>
        <v>2005</v>
      </c>
      <c r="K638" s="13">
        <f t="shared" ca="1" si="23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1709</v>
      </c>
      <c r="F639" s="12" t="s">
        <v>644</v>
      </c>
      <c r="G639" s="17" t="s">
        <v>2999</v>
      </c>
      <c r="H639" s="10" t="s">
        <v>8</v>
      </c>
      <c r="I639" s="12" t="s">
        <v>2217</v>
      </c>
      <c r="J639" s="9">
        <f t="shared" si="22"/>
        <v>2005</v>
      </c>
      <c r="K639" s="13">
        <f t="shared" ca="1" si="23"/>
        <v>12</v>
      </c>
      <c r="L639">
        <v>2005</v>
      </c>
      <c r="N639" s="20"/>
    </row>
    <row r="640" spans="1:14" ht="22.5" hidden="1" customHeight="1" x14ac:dyDescent="0.25">
      <c r="A640" s="17" t="s">
        <v>3002</v>
      </c>
      <c r="B640" s="17"/>
      <c r="C640" s="10">
        <v>7</v>
      </c>
      <c r="D640" s="10" t="s">
        <v>1667</v>
      </c>
      <c r="E640" s="11" t="s">
        <v>1710</v>
      </c>
      <c r="F640" s="12" t="s">
        <v>645</v>
      </c>
      <c r="G640" s="17" t="s">
        <v>2999</v>
      </c>
      <c r="H640" s="10" t="s">
        <v>8</v>
      </c>
      <c r="I640" s="12" t="s">
        <v>2160</v>
      </c>
      <c r="J640" s="9">
        <f t="shared" si="22"/>
        <v>2005</v>
      </c>
      <c r="K640" s="13">
        <f t="shared" ca="1" si="23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1681</v>
      </c>
      <c r="F641" s="12" t="s">
        <v>646</v>
      </c>
      <c r="G641" s="17" t="s">
        <v>2999</v>
      </c>
      <c r="H641" s="10" t="s">
        <v>8</v>
      </c>
      <c r="I641" s="12" t="s">
        <v>2040</v>
      </c>
      <c r="J641" s="9">
        <f t="shared" si="22"/>
        <v>2005</v>
      </c>
      <c r="K641" s="13">
        <f t="shared" ca="1" si="23"/>
        <v>12</v>
      </c>
      <c r="L641">
        <v>2005</v>
      </c>
      <c r="N641" s="20"/>
    </row>
    <row r="642" spans="1:14" ht="22.5" hidden="1" customHeight="1" x14ac:dyDescent="0.25">
      <c r="A642" s="17"/>
      <c r="B642" s="17"/>
      <c r="C642" s="10">
        <v>7</v>
      </c>
      <c r="D642" s="10" t="s">
        <v>1668</v>
      </c>
      <c r="E642" s="11" t="s">
        <v>1682</v>
      </c>
      <c r="F642" s="12" t="s">
        <v>647</v>
      </c>
      <c r="G642" s="17" t="s">
        <v>2999</v>
      </c>
      <c r="H642" s="10" t="s">
        <v>8</v>
      </c>
      <c r="I642" s="12" t="s">
        <v>2218</v>
      </c>
      <c r="J642" s="9">
        <f t="shared" si="22"/>
        <v>2005</v>
      </c>
      <c r="K642" s="13">
        <f t="shared" ca="1" si="23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1683</v>
      </c>
      <c r="F643" s="12" t="s">
        <v>648</v>
      </c>
      <c r="G643" s="17" t="s">
        <v>2999</v>
      </c>
      <c r="H643" s="10" t="s">
        <v>9</v>
      </c>
      <c r="I643" s="12" t="s">
        <v>2163</v>
      </c>
      <c r="J643" s="9">
        <f t="shared" si="22"/>
        <v>2005</v>
      </c>
      <c r="K643" s="13">
        <f t="shared" ca="1" si="23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1684</v>
      </c>
      <c r="F644" s="12" t="s">
        <v>649</v>
      </c>
      <c r="G644" s="17" t="s">
        <v>2999</v>
      </c>
      <c r="H644" s="10" t="s">
        <v>9</v>
      </c>
      <c r="I644" s="12" t="s">
        <v>2219</v>
      </c>
      <c r="J644" s="9">
        <f t="shared" si="22"/>
        <v>2005</v>
      </c>
      <c r="K644" s="13">
        <f t="shared" ca="1" si="23"/>
        <v>12</v>
      </c>
      <c r="L644">
        <v>2005</v>
      </c>
      <c r="N644" s="20"/>
    </row>
    <row r="645" spans="1:14" ht="22.5" hidden="1" customHeight="1" x14ac:dyDescent="0.25">
      <c r="A645" s="17" t="s">
        <v>3002</v>
      </c>
      <c r="B645" s="17"/>
      <c r="C645" s="10">
        <v>7</v>
      </c>
      <c r="D645" s="10" t="s">
        <v>1668</v>
      </c>
      <c r="E645" s="11" t="s">
        <v>1685</v>
      </c>
      <c r="F645" s="12" t="s">
        <v>650</v>
      </c>
      <c r="G645" s="17" t="s">
        <v>2999</v>
      </c>
      <c r="H645" s="10" t="s">
        <v>8</v>
      </c>
      <c r="I645" s="12" t="s">
        <v>2091</v>
      </c>
      <c r="J645" s="9">
        <f t="shared" ref="J645:J708" si="24">YEAR(I645)</f>
        <v>2005</v>
      </c>
      <c r="K645" s="13">
        <f t="shared" ref="K645:K708" ca="1" si="25">(YEAR(NOW())-YEAR(I645))</f>
        <v>12</v>
      </c>
      <c r="L645">
        <v>2005</v>
      </c>
      <c r="N645" s="20"/>
    </row>
    <row r="646" spans="1:14" ht="22.5" hidden="1" customHeight="1" x14ac:dyDescent="0.25">
      <c r="A646" s="17"/>
      <c r="B646" s="17"/>
      <c r="C646" s="10">
        <v>7</v>
      </c>
      <c r="D646" s="10" t="s">
        <v>1668</v>
      </c>
      <c r="E646" s="11" t="s">
        <v>1686</v>
      </c>
      <c r="F646" s="12" t="s">
        <v>651</v>
      </c>
      <c r="G646" s="17" t="s">
        <v>2999</v>
      </c>
      <c r="H646" s="10" t="s">
        <v>9</v>
      </c>
      <c r="I646" s="12" t="s">
        <v>2215</v>
      </c>
      <c r="J646" s="9">
        <f t="shared" si="24"/>
        <v>2005</v>
      </c>
      <c r="K646" s="13">
        <f t="shared" ca="1" si="25"/>
        <v>12</v>
      </c>
      <c r="L646">
        <v>2005</v>
      </c>
      <c r="N646" s="20"/>
    </row>
    <row r="647" spans="1:14" ht="22.5" hidden="1" customHeight="1" x14ac:dyDescent="0.25">
      <c r="A647" s="17" t="s">
        <v>3002</v>
      </c>
      <c r="B647" s="17"/>
      <c r="C647" s="10">
        <v>7</v>
      </c>
      <c r="D647" s="10" t="s">
        <v>1668</v>
      </c>
      <c r="E647" s="11" t="s">
        <v>1687</v>
      </c>
      <c r="F647" s="12" t="s">
        <v>652</v>
      </c>
      <c r="G647" s="17" t="s">
        <v>2999</v>
      </c>
      <c r="H647" s="10" t="s">
        <v>9</v>
      </c>
      <c r="I647" s="12" t="s">
        <v>2220</v>
      </c>
      <c r="J647" s="9">
        <f t="shared" si="24"/>
        <v>2005</v>
      </c>
      <c r="K647" s="13">
        <f t="shared" ca="1" si="25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1688</v>
      </c>
      <c r="F648" s="12" t="s">
        <v>653</v>
      </c>
      <c r="G648" s="17" t="s">
        <v>2999</v>
      </c>
      <c r="H648" s="10" t="s">
        <v>9</v>
      </c>
      <c r="I648" s="12" t="s">
        <v>2221</v>
      </c>
      <c r="J648" s="9">
        <f t="shared" si="24"/>
        <v>2005</v>
      </c>
      <c r="K648" s="13">
        <f t="shared" ca="1" si="25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1689</v>
      </c>
      <c r="F649" s="12" t="s">
        <v>654</v>
      </c>
      <c r="G649" s="17" t="s">
        <v>2999</v>
      </c>
      <c r="H649" s="10" t="s">
        <v>8</v>
      </c>
      <c r="I649" s="12" t="s">
        <v>2222</v>
      </c>
      <c r="J649" s="9">
        <f t="shared" si="24"/>
        <v>2005</v>
      </c>
      <c r="K649" s="13">
        <f t="shared" ca="1" si="25"/>
        <v>12</v>
      </c>
      <c r="L649">
        <v>2005</v>
      </c>
      <c r="N649" s="20"/>
    </row>
    <row r="650" spans="1:14" ht="22.5" hidden="1" customHeight="1" x14ac:dyDescent="0.25">
      <c r="A650" s="17"/>
      <c r="B650" s="17"/>
      <c r="C650" s="10">
        <v>7</v>
      </c>
      <c r="D650" s="10" t="s">
        <v>1668</v>
      </c>
      <c r="E650" s="11" t="s">
        <v>1691</v>
      </c>
      <c r="F650" s="12" t="s">
        <v>655</v>
      </c>
      <c r="G650" s="17" t="s">
        <v>2999</v>
      </c>
      <c r="H650" s="10" t="s">
        <v>8</v>
      </c>
      <c r="I650" s="12" t="s">
        <v>2223</v>
      </c>
      <c r="J650" s="9">
        <f t="shared" si="24"/>
        <v>2005</v>
      </c>
      <c r="K650" s="13">
        <f t="shared" ca="1" si="25"/>
        <v>12</v>
      </c>
      <c r="L650">
        <v>2005</v>
      </c>
      <c r="N650" s="20"/>
    </row>
    <row r="651" spans="1:14" ht="22.5" hidden="1" customHeight="1" x14ac:dyDescent="0.25">
      <c r="A651" s="17" t="s">
        <v>3002</v>
      </c>
      <c r="B651" s="17"/>
      <c r="C651" s="10">
        <v>7</v>
      </c>
      <c r="D651" s="10" t="s">
        <v>1668</v>
      </c>
      <c r="E651" s="11" t="s">
        <v>1692</v>
      </c>
      <c r="F651" s="12" t="s">
        <v>656</v>
      </c>
      <c r="G651" s="17" t="s">
        <v>2999</v>
      </c>
      <c r="H651" s="10" t="s">
        <v>8</v>
      </c>
      <c r="I651" s="12" t="s">
        <v>2224</v>
      </c>
      <c r="J651" s="9">
        <f t="shared" si="24"/>
        <v>2005</v>
      </c>
      <c r="K651" s="13">
        <f t="shared" ca="1" si="25"/>
        <v>12</v>
      </c>
      <c r="L651">
        <v>2005</v>
      </c>
      <c r="N651" s="20"/>
    </row>
    <row r="652" spans="1:14" ht="22.5" hidden="1" customHeight="1" x14ac:dyDescent="0.25">
      <c r="A652" s="17"/>
      <c r="B652" s="17"/>
      <c r="C652" s="10">
        <v>7</v>
      </c>
      <c r="D652" s="10" t="s">
        <v>1668</v>
      </c>
      <c r="E652" s="11" t="s">
        <v>1693</v>
      </c>
      <c r="F652" s="12" t="s">
        <v>657</v>
      </c>
      <c r="G652" s="17" t="s">
        <v>2999</v>
      </c>
      <c r="H652" s="10" t="s">
        <v>9</v>
      </c>
      <c r="I652" s="12" t="s">
        <v>2225</v>
      </c>
      <c r="J652" s="9">
        <f t="shared" si="24"/>
        <v>2005</v>
      </c>
      <c r="K652" s="13">
        <f t="shared" ca="1" si="25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1694</v>
      </c>
      <c r="F653" s="12" t="s">
        <v>658</v>
      </c>
      <c r="G653" s="17" t="s">
        <v>2999</v>
      </c>
      <c r="H653" s="10" t="s">
        <v>9</v>
      </c>
      <c r="I653" s="12" t="s">
        <v>2226</v>
      </c>
      <c r="J653" s="9">
        <f t="shared" si="24"/>
        <v>2005</v>
      </c>
      <c r="K653" s="13">
        <f t="shared" ca="1" si="25"/>
        <v>12</v>
      </c>
      <c r="L653">
        <v>2005</v>
      </c>
      <c r="N653" s="20"/>
    </row>
    <row r="654" spans="1:14" ht="22.5" hidden="1" customHeight="1" x14ac:dyDescent="0.25">
      <c r="A654" s="17" t="s">
        <v>3002</v>
      </c>
      <c r="B654" s="17"/>
      <c r="C654" s="10">
        <v>7</v>
      </c>
      <c r="D654" s="10" t="s">
        <v>1668</v>
      </c>
      <c r="E654" s="11" t="s">
        <v>1695</v>
      </c>
      <c r="F654" s="12" t="s">
        <v>659</v>
      </c>
      <c r="G654" s="17" t="s">
        <v>2999</v>
      </c>
      <c r="H654" s="10" t="s">
        <v>8</v>
      </c>
      <c r="I654" s="12" t="s">
        <v>2227</v>
      </c>
      <c r="J654" s="9">
        <f t="shared" si="24"/>
        <v>2005</v>
      </c>
      <c r="K654" s="13">
        <f t="shared" ca="1" si="25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1696</v>
      </c>
      <c r="F655" s="12" t="s">
        <v>660</v>
      </c>
      <c r="G655" s="17" t="s">
        <v>2999</v>
      </c>
      <c r="H655" s="10" t="s">
        <v>8</v>
      </c>
      <c r="I655" s="12" t="s">
        <v>2228</v>
      </c>
      <c r="J655" s="9">
        <f t="shared" si="24"/>
        <v>2005</v>
      </c>
      <c r="K655" s="13">
        <f t="shared" ca="1" si="25"/>
        <v>12</v>
      </c>
      <c r="L655">
        <v>2005</v>
      </c>
      <c r="N655" s="20"/>
    </row>
    <row r="656" spans="1:14" ht="22.5" hidden="1" customHeight="1" x14ac:dyDescent="0.25">
      <c r="A656" s="17"/>
      <c r="B656" s="17"/>
      <c r="C656" s="10">
        <v>7</v>
      </c>
      <c r="D656" s="10" t="s">
        <v>1668</v>
      </c>
      <c r="E656" s="11" t="s">
        <v>1697</v>
      </c>
      <c r="F656" s="12" t="s">
        <v>661</v>
      </c>
      <c r="G656" s="17" t="s">
        <v>2999</v>
      </c>
      <c r="H656" s="10" t="s">
        <v>9</v>
      </c>
      <c r="I656" s="12" t="s">
        <v>2224</v>
      </c>
      <c r="J656" s="9">
        <f t="shared" si="24"/>
        <v>2005</v>
      </c>
      <c r="K656" s="13">
        <f t="shared" ca="1" si="25"/>
        <v>12</v>
      </c>
      <c r="L656">
        <v>2005</v>
      </c>
      <c r="N656" s="20"/>
    </row>
    <row r="657" spans="1:14" ht="22.5" hidden="1" customHeight="1" x14ac:dyDescent="0.25">
      <c r="A657" s="17" t="s">
        <v>3002</v>
      </c>
      <c r="B657" s="17"/>
      <c r="C657" s="10">
        <v>7</v>
      </c>
      <c r="D657" s="10" t="s">
        <v>1668</v>
      </c>
      <c r="E657" s="11" t="s">
        <v>1698</v>
      </c>
      <c r="F657" s="12" t="s">
        <v>662</v>
      </c>
      <c r="G657" s="17" t="s">
        <v>2999</v>
      </c>
      <c r="H657" s="10" t="s">
        <v>9</v>
      </c>
      <c r="I657" s="12" t="s">
        <v>2229</v>
      </c>
      <c r="J657" s="9">
        <f t="shared" si="24"/>
        <v>2005</v>
      </c>
      <c r="K657" s="13">
        <f t="shared" ca="1" si="25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1699</v>
      </c>
      <c r="F658" s="12" t="s">
        <v>663</v>
      </c>
      <c r="G658" s="17" t="s">
        <v>2999</v>
      </c>
      <c r="H658" s="10" t="s">
        <v>9</v>
      </c>
      <c r="I658" s="12" t="s">
        <v>2230</v>
      </c>
      <c r="J658" s="9">
        <f t="shared" si="24"/>
        <v>2005</v>
      </c>
      <c r="K658" s="13">
        <f t="shared" ca="1" si="25"/>
        <v>12</v>
      </c>
      <c r="L658">
        <v>2005</v>
      </c>
      <c r="N658" s="20"/>
    </row>
    <row r="659" spans="1:14" ht="22.5" hidden="1" customHeight="1" x14ac:dyDescent="0.25">
      <c r="A659" s="17"/>
      <c r="B659" s="17"/>
      <c r="C659" s="10">
        <v>7</v>
      </c>
      <c r="D659" s="10" t="s">
        <v>1668</v>
      </c>
      <c r="E659" s="11" t="s">
        <v>1700</v>
      </c>
      <c r="F659" s="12" t="s">
        <v>664</v>
      </c>
      <c r="G659" s="17" t="s">
        <v>2999</v>
      </c>
      <c r="H659" s="10" t="s">
        <v>9</v>
      </c>
      <c r="I659" s="12" t="s">
        <v>2231</v>
      </c>
      <c r="J659" s="9">
        <f t="shared" si="24"/>
        <v>2005</v>
      </c>
      <c r="K659" s="13">
        <f t="shared" ca="1" si="25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1702</v>
      </c>
      <c r="F660" s="12" t="s">
        <v>665</v>
      </c>
      <c r="G660" s="17" t="s">
        <v>2999</v>
      </c>
      <c r="H660" s="10" t="s">
        <v>8</v>
      </c>
      <c r="I660" s="12" t="s">
        <v>2232</v>
      </c>
      <c r="J660" s="9">
        <f t="shared" si="24"/>
        <v>2005</v>
      </c>
      <c r="K660" s="13">
        <f t="shared" ca="1" si="25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1704</v>
      </c>
      <c r="F661" s="12" t="s">
        <v>666</v>
      </c>
      <c r="G661" s="17" t="s">
        <v>2999</v>
      </c>
      <c r="H661" s="10" t="s">
        <v>8</v>
      </c>
      <c r="I661" s="12" t="s">
        <v>2233</v>
      </c>
      <c r="J661" s="9">
        <f t="shared" si="24"/>
        <v>2005</v>
      </c>
      <c r="K661" s="13">
        <f t="shared" ca="1" si="25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1705</v>
      </c>
      <c r="F662" s="12" t="s">
        <v>667</v>
      </c>
      <c r="G662" s="17" t="s">
        <v>2999</v>
      </c>
      <c r="H662" s="10" t="s">
        <v>8</v>
      </c>
      <c r="I662" s="12" t="s">
        <v>2200</v>
      </c>
      <c r="J662" s="9">
        <f t="shared" si="24"/>
        <v>2005</v>
      </c>
      <c r="K662" s="13">
        <f t="shared" ca="1" si="25"/>
        <v>12</v>
      </c>
      <c r="L662">
        <v>2005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1706</v>
      </c>
      <c r="F663" s="12" t="s">
        <v>668</v>
      </c>
      <c r="G663" s="15" t="s">
        <v>2998</v>
      </c>
      <c r="H663" s="10" t="s">
        <v>8</v>
      </c>
      <c r="I663" s="12" t="s">
        <v>2234</v>
      </c>
      <c r="J663" s="9">
        <f t="shared" si="24"/>
        <v>2003</v>
      </c>
      <c r="K663" s="13">
        <f t="shared" ca="1" si="25"/>
        <v>14</v>
      </c>
      <c r="L663">
        <v>2003</v>
      </c>
      <c r="N663" s="20"/>
    </row>
    <row r="664" spans="1:14" ht="22.5" hidden="1" customHeight="1" x14ac:dyDescent="0.25">
      <c r="A664" s="17" t="s">
        <v>3002</v>
      </c>
      <c r="B664" s="17"/>
      <c r="C664" s="10">
        <v>7</v>
      </c>
      <c r="D664" s="10" t="s">
        <v>1668</v>
      </c>
      <c r="E664" s="11" t="s">
        <v>1707</v>
      </c>
      <c r="F664" s="12" t="s">
        <v>669</v>
      </c>
      <c r="G664" s="17" t="s">
        <v>2999</v>
      </c>
      <c r="H664" s="10" t="s">
        <v>8</v>
      </c>
      <c r="I664" s="12" t="s">
        <v>2235</v>
      </c>
      <c r="J664" s="9">
        <f t="shared" si="24"/>
        <v>2005</v>
      </c>
      <c r="K664" s="13">
        <f t="shared" ca="1" si="25"/>
        <v>12</v>
      </c>
      <c r="L664">
        <v>2005</v>
      </c>
      <c r="N664" s="20"/>
    </row>
    <row r="665" spans="1:14" ht="22.5" hidden="1" customHeight="1" x14ac:dyDescent="0.25">
      <c r="A665" s="17"/>
      <c r="B665" s="17"/>
      <c r="C665" s="10">
        <v>7</v>
      </c>
      <c r="D665" s="10" t="s">
        <v>1668</v>
      </c>
      <c r="E665" s="11" t="s">
        <v>1708</v>
      </c>
      <c r="F665" s="12" t="s">
        <v>670</v>
      </c>
      <c r="G665" s="17" t="s">
        <v>2999</v>
      </c>
      <c r="H665" s="10" t="s">
        <v>8</v>
      </c>
      <c r="I665" s="12" t="s">
        <v>2187</v>
      </c>
      <c r="J665" s="9">
        <f t="shared" si="24"/>
        <v>2005</v>
      </c>
      <c r="K665" s="13">
        <f t="shared" ca="1" si="25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1709</v>
      </c>
      <c r="F666" s="12" t="s">
        <v>671</v>
      </c>
      <c r="G666" s="17" t="s">
        <v>2999</v>
      </c>
      <c r="H666" s="10" t="s">
        <v>8</v>
      </c>
      <c r="I666" s="12" t="s">
        <v>2236</v>
      </c>
      <c r="J666" s="9">
        <f t="shared" si="24"/>
        <v>2005</v>
      </c>
      <c r="K666" s="13">
        <f t="shared" ca="1" si="25"/>
        <v>12</v>
      </c>
      <c r="L666">
        <v>2005</v>
      </c>
      <c r="N666" s="20"/>
    </row>
    <row r="667" spans="1:14" ht="22.5" hidden="1" customHeight="1" x14ac:dyDescent="0.25">
      <c r="A667" s="17" t="s">
        <v>3002</v>
      </c>
      <c r="B667" s="17"/>
      <c r="C667" s="10">
        <v>7</v>
      </c>
      <c r="D667" s="10" t="s">
        <v>1668</v>
      </c>
      <c r="E667" s="11" t="s">
        <v>1710</v>
      </c>
      <c r="F667" s="12" t="s">
        <v>672</v>
      </c>
      <c r="G667" s="15" t="s">
        <v>2998</v>
      </c>
      <c r="H667" s="10" t="s">
        <v>8</v>
      </c>
      <c r="I667" s="12" t="s">
        <v>2237</v>
      </c>
      <c r="J667" s="9">
        <f t="shared" si="24"/>
        <v>2003</v>
      </c>
      <c r="K667" s="13">
        <f t="shared" ca="1" si="25"/>
        <v>14</v>
      </c>
      <c r="L667">
        <v>2003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1681</v>
      </c>
      <c r="F668" s="12" t="s">
        <v>673</v>
      </c>
      <c r="G668" s="17" t="s">
        <v>2999</v>
      </c>
      <c r="H668" s="10" t="s">
        <v>9</v>
      </c>
      <c r="I668" s="12" t="s">
        <v>2238</v>
      </c>
      <c r="J668" s="9">
        <f t="shared" si="24"/>
        <v>2005</v>
      </c>
      <c r="K668" s="13">
        <f t="shared" ca="1" si="25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1682</v>
      </c>
      <c r="F669" s="12" t="s">
        <v>674</v>
      </c>
      <c r="G669" s="17" t="s">
        <v>2999</v>
      </c>
      <c r="H669" s="10" t="s">
        <v>9</v>
      </c>
      <c r="I669" s="12" t="s">
        <v>2236</v>
      </c>
      <c r="J669" s="9">
        <f t="shared" si="24"/>
        <v>2005</v>
      </c>
      <c r="K669" s="13">
        <f t="shared" ca="1" si="25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1683</v>
      </c>
      <c r="F670" s="12" t="s">
        <v>675</v>
      </c>
      <c r="G670" s="17" t="s">
        <v>2999</v>
      </c>
      <c r="H670" s="10" t="s">
        <v>8</v>
      </c>
      <c r="I670" s="12" t="s">
        <v>2239</v>
      </c>
      <c r="J670" s="9">
        <f t="shared" si="24"/>
        <v>2005</v>
      </c>
      <c r="K670" s="13">
        <f t="shared" ca="1" si="25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1684</v>
      </c>
      <c r="F671" s="12" t="s">
        <v>676</v>
      </c>
      <c r="G671" s="17" t="s">
        <v>2999</v>
      </c>
      <c r="H671" s="10" t="s">
        <v>8</v>
      </c>
      <c r="I671" s="12" t="s">
        <v>2240</v>
      </c>
      <c r="J671" s="9">
        <f t="shared" si="24"/>
        <v>2005</v>
      </c>
      <c r="K671" s="13">
        <f t="shared" ca="1" si="25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1685</v>
      </c>
      <c r="F672" s="12" t="s">
        <v>677</v>
      </c>
      <c r="G672" s="17" t="s">
        <v>2999</v>
      </c>
      <c r="H672" s="10" t="s">
        <v>8</v>
      </c>
      <c r="I672" s="12" t="s">
        <v>2241</v>
      </c>
      <c r="J672" s="9">
        <f t="shared" si="24"/>
        <v>2005</v>
      </c>
      <c r="K672" s="13">
        <f t="shared" ca="1" si="25"/>
        <v>12</v>
      </c>
      <c r="L672">
        <v>2005</v>
      </c>
      <c r="N672" s="20"/>
    </row>
    <row r="673" spans="1:14" ht="22.5" hidden="1" customHeight="1" x14ac:dyDescent="0.25">
      <c r="A673" s="17"/>
      <c r="B673" s="17"/>
      <c r="C673" s="10">
        <v>7</v>
      </c>
      <c r="D673" s="10" t="s">
        <v>1669</v>
      </c>
      <c r="E673" s="11" t="s">
        <v>1686</v>
      </c>
      <c r="F673" s="12" t="s">
        <v>678</v>
      </c>
      <c r="G673" s="17" t="s">
        <v>2999</v>
      </c>
      <c r="H673" s="10" t="s">
        <v>8</v>
      </c>
      <c r="I673" s="12" t="s">
        <v>2155</v>
      </c>
      <c r="J673" s="9">
        <f t="shared" si="24"/>
        <v>2005</v>
      </c>
      <c r="K673" s="13">
        <f t="shared" ca="1" si="25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1687</v>
      </c>
      <c r="F674" s="12" t="s">
        <v>679</v>
      </c>
      <c r="G674" s="17" t="s">
        <v>2999</v>
      </c>
      <c r="H674" s="10" t="s">
        <v>8</v>
      </c>
      <c r="I674" s="12" t="s">
        <v>2242</v>
      </c>
      <c r="J674" s="9">
        <f t="shared" si="24"/>
        <v>2005</v>
      </c>
      <c r="K674" s="13">
        <f t="shared" ca="1" si="25"/>
        <v>12</v>
      </c>
      <c r="L674">
        <v>2005</v>
      </c>
      <c r="N674" s="20"/>
    </row>
    <row r="675" spans="1:14" ht="22.5" hidden="1" customHeight="1" x14ac:dyDescent="0.25">
      <c r="A675" s="17" t="s">
        <v>3002</v>
      </c>
      <c r="B675" s="17"/>
      <c r="C675" s="10">
        <v>7</v>
      </c>
      <c r="D675" s="10" t="s">
        <v>1669</v>
      </c>
      <c r="E675" s="11" t="s">
        <v>1688</v>
      </c>
      <c r="F675" s="12" t="s">
        <v>680</v>
      </c>
      <c r="G675" s="17" t="s">
        <v>2999</v>
      </c>
      <c r="H675" s="10" t="s">
        <v>8</v>
      </c>
      <c r="I675" s="12" t="s">
        <v>2243</v>
      </c>
      <c r="J675" s="9">
        <f t="shared" si="24"/>
        <v>2005</v>
      </c>
      <c r="K675" s="13">
        <f t="shared" ca="1" si="25"/>
        <v>12</v>
      </c>
      <c r="L675">
        <v>2005</v>
      </c>
      <c r="N675" s="20"/>
    </row>
    <row r="676" spans="1:14" ht="22.5" hidden="1" customHeight="1" x14ac:dyDescent="0.25">
      <c r="A676" s="17"/>
      <c r="B676" s="17"/>
      <c r="C676" s="10">
        <v>7</v>
      </c>
      <c r="D676" s="10" t="s">
        <v>1669</v>
      </c>
      <c r="E676" s="11" t="s">
        <v>1689</v>
      </c>
      <c r="F676" s="12" t="s">
        <v>681</v>
      </c>
      <c r="G676" s="15" t="s">
        <v>2998</v>
      </c>
      <c r="H676" s="10" t="s">
        <v>8</v>
      </c>
      <c r="I676" s="12" t="s">
        <v>2244</v>
      </c>
      <c r="J676" s="9">
        <f t="shared" si="24"/>
        <v>2003</v>
      </c>
      <c r="K676" s="13">
        <f t="shared" ca="1" si="25"/>
        <v>14</v>
      </c>
      <c r="L676">
        <v>2003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1690</v>
      </c>
      <c r="F677" s="12" t="s">
        <v>682</v>
      </c>
      <c r="G677" s="17" t="s">
        <v>2999</v>
      </c>
      <c r="H677" s="10" t="s">
        <v>8</v>
      </c>
      <c r="I677" s="12" t="s">
        <v>2245</v>
      </c>
      <c r="J677" s="9">
        <f t="shared" si="24"/>
        <v>2005</v>
      </c>
      <c r="K677" s="13">
        <f t="shared" ca="1" si="25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1691</v>
      </c>
      <c r="F678" s="12" t="s">
        <v>683</v>
      </c>
      <c r="G678" s="17" t="s">
        <v>2999</v>
      </c>
      <c r="H678" s="10" t="s">
        <v>8</v>
      </c>
      <c r="I678" s="12" t="s">
        <v>2246</v>
      </c>
      <c r="J678" s="9">
        <f t="shared" si="24"/>
        <v>2005</v>
      </c>
      <c r="K678" s="13">
        <f t="shared" ca="1" si="25"/>
        <v>12</v>
      </c>
      <c r="L678">
        <v>2005</v>
      </c>
      <c r="N678" s="20"/>
    </row>
    <row r="679" spans="1:14" ht="22.5" hidden="1" customHeight="1" x14ac:dyDescent="0.25">
      <c r="A679" s="17" t="s">
        <v>3002</v>
      </c>
      <c r="B679" s="17"/>
      <c r="C679" s="10">
        <v>7</v>
      </c>
      <c r="D679" s="10" t="s">
        <v>1669</v>
      </c>
      <c r="E679" s="11" t="s">
        <v>1692</v>
      </c>
      <c r="F679" s="12" t="s">
        <v>684</v>
      </c>
      <c r="G679" s="17" t="s">
        <v>2999</v>
      </c>
      <c r="H679" s="10" t="s">
        <v>8</v>
      </c>
      <c r="I679" s="12" t="s">
        <v>2217</v>
      </c>
      <c r="J679" s="9">
        <f t="shared" si="24"/>
        <v>2005</v>
      </c>
      <c r="K679" s="13">
        <f t="shared" ca="1" si="25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1693</v>
      </c>
      <c r="F680" s="12" t="s">
        <v>685</v>
      </c>
      <c r="G680" s="17" t="s">
        <v>2999</v>
      </c>
      <c r="H680" s="10" t="s">
        <v>8</v>
      </c>
      <c r="I680" s="12" t="s">
        <v>2235</v>
      </c>
      <c r="J680" s="9">
        <f t="shared" si="24"/>
        <v>2005</v>
      </c>
      <c r="K680" s="13">
        <f t="shared" ca="1" si="25"/>
        <v>12</v>
      </c>
      <c r="L680">
        <v>2005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1694</v>
      </c>
      <c r="F681" s="12" t="s">
        <v>686</v>
      </c>
      <c r="G681" s="15" t="s">
        <v>2998</v>
      </c>
      <c r="H681" s="10" t="s">
        <v>8</v>
      </c>
      <c r="I681" s="12" t="s">
        <v>2247</v>
      </c>
      <c r="J681" s="9">
        <f t="shared" si="24"/>
        <v>2003</v>
      </c>
      <c r="K681" s="13">
        <f t="shared" ca="1" si="25"/>
        <v>14</v>
      </c>
      <c r="L681">
        <v>2003</v>
      </c>
      <c r="N681" s="20"/>
    </row>
    <row r="682" spans="1:14" ht="22.5" hidden="1" customHeight="1" x14ac:dyDescent="0.25">
      <c r="A682" s="17"/>
      <c r="B682" s="17"/>
      <c r="C682" s="10">
        <v>7</v>
      </c>
      <c r="D682" s="10" t="s">
        <v>1669</v>
      </c>
      <c r="E682" s="11" t="s">
        <v>1695</v>
      </c>
      <c r="F682" s="12" t="s">
        <v>687</v>
      </c>
      <c r="G682" s="15" t="s">
        <v>2998</v>
      </c>
      <c r="H682" s="10" t="s">
        <v>9</v>
      </c>
      <c r="I682" s="12" t="s">
        <v>2248</v>
      </c>
      <c r="J682" s="9">
        <f t="shared" si="24"/>
        <v>2004</v>
      </c>
      <c r="K682" s="13">
        <f t="shared" ca="1" si="25"/>
        <v>13</v>
      </c>
      <c r="L682">
        <v>2004</v>
      </c>
      <c r="N682" s="20"/>
    </row>
    <row r="683" spans="1:14" ht="22.5" hidden="1" customHeight="1" x14ac:dyDescent="0.25">
      <c r="A683" s="17" t="s">
        <v>3002</v>
      </c>
      <c r="B683" s="17"/>
      <c r="C683" s="10">
        <v>7</v>
      </c>
      <c r="D683" s="10" t="s">
        <v>1669</v>
      </c>
      <c r="E683" s="11" t="s">
        <v>1696</v>
      </c>
      <c r="F683" s="12" t="s">
        <v>688</v>
      </c>
      <c r="G683" s="17" t="s">
        <v>2999</v>
      </c>
      <c r="H683" s="10" t="s">
        <v>9</v>
      </c>
      <c r="I683" s="12" t="s">
        <v>2249</v>
      </c>
      <c r="J683" s="9">
        <f t="shared" si="24"/>
        <v>2005</v>
      </c>
      <c r="K683" s="13">
        <f t="shared" ca="1" si="25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1697</v>
      </c>
      <c r="F684" s="12" t="s">
        <v>689</v>
      </c>
      <c r="G684" s="17" t="s">
        <v>2999</v>
      </c>
      <c r="H684" s="10" t="s">
        <v>8</v>
      </c>
      <c r="I684" s="12" t="s">
        <v>2250</v>
      </c>
      <c r="J684" s="9">
        <f t="shared" si="24"/>
        <v>2005</v>
      </c>
      <c r="K684" s="13">
        <f t="shared" ca="1" si="25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1698</v>
      </c>
      <c r="F685" s="12" t="s">
        <v>690</v>
      </c>
      <c r="G685" s="17" t="s">
        <v>2999</v>
      </c>
      <c r="H685" s="10" t="s">
        <v>9</v>
      </c>
      <c r="I685" s="12" t="s">
        <v>2240</v>
      </c>
      <c r="J685" s="9">
        <f t="shared" si="24"/>
        <v>2005</v>
      </c>
      <c r="K685" s="13">
        <f t="shared" ca="1" si="25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1699</v>
      </c>
      <c r="F686" s="12" t="s">
        <v>691</v>
      </c>
      <c r="G686" s="17" t="s">
        <v>2999</v>
      </c>
      <c r="H686" s="10" t="s">
        <v>9</v>
      </c>
      <c r="I686" s="12" t="s">
        <v>2251</v>
      </c>
      <c r="J686" s="9">
        <f t="shared" si="24"/>
        <v>2005</v>
      </c>
      <c r="K686" s="13">
        <f t="shared" ca="1" si="25"/>
        <v>12</v>
      </c>
      <c r="L686">
        <v>2005</v>
      </c>
      <c r="N686" s="20"/>
    </row>
    <row r="687" spans="1:14" ht="22.5" hidden="1" customHeight="1" x14ac:dyDescent="0.25">
      <c r="A687" s="17"/>
      <c r="B687" s="17"/>
      <c r="C687" s="10">
        <v>7</v>
      </c>
      <c r="D687" s="10" t="s">
        <v>1669</v>
      </c>
      <c r="E687" s="11" t="s">
        <v>1700</v>
      </c>
      <c r="F687" s="12" t="s">
        <v>692</v>
      </c>
      <c r="G687" s="17" t="s">
        <v>2999</v>
      </c>
      <c r="H687" s="10" t="s">
        <v>9</v>
      </c>
      <c r="I687" s="12" t="s">
        <v>2252</v>
      </c>
      <c r="J687" s="9">
        <f t="shared" si="24"/>
        <v>2005</v>
      </c>
      <c r="K687" s="13">
        <f t="shared" ca="1" si="25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1701</v>
      </c>
      <c r="F688" s="12" t="s">
        <v>693</v>
      </c>
      <c r="G688" s="17" t="s">
        <v>2999</v>
      </c>
      <c r="H688" s="10" t="s">
        <v>9</v>
      </c>
      <c r="I688" s="12" t="s">
        <v>2150</v>
      </c>
      <c r="J688" s="9">
        <f t="shared" si="24"/>
        <v>2005</v>
      </c>
      <c r="K688" s="13">
        <f t="shared" ca="1" si="25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1702</v>
      </c>
      <c r="F689" s="12" t="s">
        <v>694</v>
      </c>
      <c r="G689" s="17" t="s">
        <v>2999</v>
      </c>
      <c r="H689" s="10" t="s">
        <v>9</v>
      </c>
      <c r="I689" s="12" t="s">
        <v>2253</v>
      </c>
      <c r="J689" s="9">
        <f t="shared" si="24"/>
        <v>2005</v>
      </c>
      <c r="K689" s="13">
        <f t="shared" ca="1" si="25"/>
        <v>12</v>
      </c>
      <c r="L689">
        <v>2005</v>
      </c>
      <c r="N689" s="20"/>
    </row>
    <row r="690" spans="1:14" ht="22.5" hidden="1" customHeight="1" x14ac:dyDescent="0.25">
      <c r="A690" s="17" t="s">
        <v>3002</v>
      </c>
      <c r="B690" s="17"/>
      <c r="C690" s="10">
        <v>7</v>
      </c>
      <c r="D690" s="10" t="s">
        <v>1669</v>
      </c>
      <c r="E690" s="11" t="s">
        <v>1703</v>
      </c>
      <c r="F690" s="12" t="s">
        <v>695</v>
      </c>
      <c r="G690" s="17" t="s">
        <v>2999</v>
      </c>
      <c r="H690" s="10" t="s">
        <v>8</v>
      </c>
      <c r="I690" s="12" t="s">
        <v>2254</v>
      </c>
      <c r="J690" s="9">
        <f t="shared" si="24"/>
        <v>2005</v>
      </c>
      <c r="K690" s="13">
        <f t="shared" ca="1" si="25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1704</v>
      </c>
      <c r="F691" s="12" t="s">
        <v>696</v>
      </c>
      <c r="G691" s="17" t="s">
        <v>2999</v>
      </c>
      <c r="H691" s="10" t="s">
        <v>9</v>
      </c>
      <c r="I691" s="12" t="s">
        <v>2050</v>
      </c>
      <c r="J691" s="9">
        <f t="shared" si="24"/>
        <v>2005</v>
      </c>
      <c r="K691" s="13">
        <f t="shared" ca="1" si="25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1705</v>
      </c>
      <c r="F692" s="12" t="s">
        <v>697</v>
      </c>
      <c r="G692" s="17" t="s">
        <v>2999</v>
      </c>
      <c r="H692" s="10" t="s">
        <v>8</v>
      </c>
      <c r="I692" s="12" t="s">
        <v>2255</v>
      </c>
      <c r="J692" s="9">
        <f t="shared" si="24"/>
        <v>2005</v>
      </c>
      <c r="K692" s="13">
        <f t="shared" ca="1" si="25"/>
        <v>12</v>
      </c>
      <c r="L692">
        <v>2005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1706</v>
      </c>
      <c r="F693" s="12" t="s">
        <v>698</v>
      </c>
      <c r="G693" s="15" t="s">
        <v>2998</v>
      </c>
      <c r="H693" s="10" t="s">
        <v>8</v>
      </c>
      <c r="I693" s="12" t="s">
        <v>2256</v>
      </c>
      <c r="J693" s="9">
        <f t="shared" si="24"/>
        <v>2003</v>
      </c>
      <c r="K693" s="13">
        <f t="shared" ca="1" si="25"/>
        <v>14</v>
      </c>
      <c r="L693">
        <v>2003</v>
      </c>
      <c r="N693" s="20"/>
    </row>
    <row r="694" spans="1:14" ht="22.5" hidden="1" customHeight="1" x14ac:dyDescent="0.25">
      <c r="A694" s="17"/>
      <c r="B694" s="17"/>
      <c r="C694" s="10">
        <v>7</v>
      </c>
      <c r="D694" s="10" t="s">
        <v>1669</v>
      </c>
      <c r="E694" s="11" t="s">
        <v>1707</v>
      </c>
      <c r="F694" s="12" t="s">
        <v>699</v>
      </c>
      <c r="G694" s="17" t="s">
        <v>2999</v>
      </c>
      <c r="H694" s="10" t="s">
        <v>8</v>
      </c>
      <c r="I694" s="12" t="s">
        <v>2251</v>
      </c>
      <c r="J694" s="9">
        <f t="shared" si="24"/>
        <v>2005</v>
      </c>
      <c r="K694" s="13">
        <f t="shared" ca="1" si="25"/>
        <v>12</v>
      </c>
      <c r="L694">
        <v>2005</v>
      </c>
      <c r="N694" s="20"/>
    </row>
    <row r="695" spans="1:14" ht="22.5" hidden="1" customHeight="1" x14ac:dyDescent="0.25">
      <c r="A695" s="17" t="s">
        <v>3002</v>
      </c>
      <c r="B695" s="17"/>
      <c r="C695" s="10">
        <v>7</v>
      </c>
      <c r="D695" s="10" t="s">
        <v>1669</v>
      </c>
      <c r="E695" s="11" t="s">
        <v>1708</v>
      </c>
      <c r="F695" s="12" t="s">
        <v>700</v>
      </c>
      <c r="G695" s="17" t="s">
        <v>2999</v>
      </c>
      <c r="H695" s="10" t="s">
        <v>8</v>
      </c>
      <c r="I695" s="12" t="s">
        <v>2257</v>
      </c>
      <c r="J695" s="9">
        <f t="shared" si="24"/>
        <v>2005</v>
      </c>
      <c r="K695" s="13">
        <f t="shared" ca="1" si="25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1681</v>
      </c>
      <c r="F696" s="12" t="s">
        <v>701</v>
      </c>
      <c r="G696" s="17" t="s">
        <v>2999</v>
      </c>
      <c r="H696" s="10" t="s">
        <v>9</v>
      </c>
      <c r="I696" s="12" t="s">
        <v>2258</v>
      </c>
      <c r="J696" s="9">
        <f t="shared" si="24"/>
        <v>2005</v>
      </c>
      <c r="K696" s="13">
        <f t="shared" ca="1" si="25"/>
        <v>12</v>
      </c>
      <c r="L696">
        <v>2005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1682</v>
      </c>
      <c r="F697" s="12" t="s">
        <v>702</v>
      </c>
      <c r="G697" s="15" t="s">
        <v>2997</v>
      </c>
      <c r="H697" s="10" t="s">
        <v>8</v>
      </c>
      <c r="I697" s="12" t="s">
        <v>2259</v>
      </c>
      <c r="J697" s="9">
        <f t="shared" si="24"/>
        <v>2002</v>
      </c>
      <c r="K697" s="13">
        <f t="shared" ca="1" si="25"/>
        <v>15</v>
      </c>
      <c r="L697">
        <v>2002</v>
      </c>
      <c r="N697" s="20"/>
    </row>
    <row r="698" spans="1:14" ht="22.5" hidden="1" customHeight="1" x14ac:dyDescent="0.25">
      <c r="A698" s="17"/>
      <c r="B698" s="17"/>
      <c r="C698" s="10">
        <v>7</v>
      </c>
      <c r="D698" s="10" t="s">
        <v>9</v>
      </c>
      <c r="E698" s="11" t="s">
        <v>1683</v>
      </c>
      <c r="F698" s="12" t="s">
        <v>703</v>
      </c>
      <c r="G698" s="17" t="s">
        <v>2999</v>
      </c>
      <c r="H698" s="10" t="s">
        <v>9</v>
      </c>
      <c r="I698" s="12" t="s">
        <v>2166</v>
      </c>
      <c r="J698" s="9">
        <f t="shared" si="24"/>
        <v>2005</v>
      </c>
      <c r="K698" s="13">
        <f t="shared" ca="1" si="25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1684</v>
      </c>
      <c r="F699" s="12" t="s">
        <v>704</v>
      </c>
      <c r="G699" s="17" t="s">
        <v>2999</v>
      </c>
      <c r="H699" s="10" t="s">
        <v>8</v>
      </c>
      <c r="I699" s="12" t="s">
        <v>2260</v>
      </c>
      <c r="J699" s="9">
        <f t="shared" si="24"/>
        <v>2005</v>
      </c>
      <c r="K699" s="13">
        <f t="shared" ca="1" si="25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1685</v>
      </c>
      <c r="F700" s="12" t="s">
        <v>705</v>
      </c>
      <c r="G700" s="17" t="s">
        <v>2999</v>
      </c>
      <c r="H700" s="10" t="s">
        <v>8</v>
      </c>
      <c r="I700" s="12" t="s">
        <v>2261</v>
      </c>
      <c r="J700" s="9">
        <f t="shared" si="24"/>
        <v>2005</v>
      </c>
      <c r="K700" s="13">
        <f t="shared" ca="1" si="25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1687</v>
      </c>
      <c r="F701" s="12" t="s">
        <v>706</v>
      </c>
      <c r="G701" s="17" t="s">
        <v>2999</v>
      </c>
      <c r="H701" s="10" t="s">
        <v>8</v>
      </c>
      <c r="I701" s="12" t="s">
        <v>2224</v>
      </c>
      <c r="J701" s="9">
        <f t="shared" si="24"/>
        <v>2005</v>
      </c>
      <c r="K701" s="13">
        <f t="shared" ca="1" si="25"/>
        <v>12</v>
      </c>
      <c r="L701">
        <v>2005</v>
      </c>
      <c r="N701" s="20"/>
    </row>
    <row r="702" spans="1:14" ht="22.5" hidden="1" customHeight="1" x14ac:dyDescent="0.25">
      <c r="A702" s="17" t="s">
        <v>3002</v>
      </c>
      <c r="B702" s="17"/>
      <c r="C702" s="10">
        <v>7</v>
      </c>
      <c r="D702" s="10" t="s">
        <v>9</v>
      </c>
      <c r="E702" s="11" t="s">
        <v>1688</v>
      </c>
      <c r="F702" s="12" t="s">
        <v>707</v>
      </c>
      <c r="G702" s="17" t="s">
        <v>2999</v>
      </c>
      <c r="H702" s="10" t="s">
        <v>9</v>
      </c>
      <c r="I702" s="12" t="s">
        <v>2262</v>
      </c>
      <c r="J702" s="9">
        <f t="shared" si="24"/>
        <v>2005</v>
      </c>
      <c r="K702" s="13">
        <f t="shared" ca="1" si="25"/>
        <v>12</v>
      </c>
      <c r="L702">
        <v>2005</v>
      </c>
      <c r="N702" s="20"/>
    </row>
    <row r="703" spans="1:14" ht="22.5" hidden="1" customHeight="1" x14ac:dyDescent="0.25">
      <c r="A703" s="17"/>
      <c r="B703" s="17"/>
      <c r="C703" s="10">
        <v>7</v>
      </c>
      <c r="D703" s="10" t="s">
        <v>9</v>
      </c>
      <c r="E703" s="11" t="s">
        <v>1689</v>
      </c>
      <c r="F703" s="12" t="s">
        <v>708</v>
      </c>
      <c r="G703" s="15" t="s">
        <v>2998</v>
      </c>
      <c r="H703" s="10" t="s">
        <v>8</v>
      </c>
      <c r="I703" s="12" t="s">
        <v>2263</v>
      </c>
      <c r="J703" s="9">
        <f t="shared" si="24"/>
        <v>2004</v>
      </c>
      <c r="K703" s="13">
        <f t="shared" ca="1" si="25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1690</v>
      </c>
      <c r="F704" s="12" t="s">
        <v>709</v>
      </c>
      <c r="G704" s="15" t="s">
        <v>2998</v>
      </c>
      <c r="H704" s="10" t="s">
        <v>8</v>
      </c>
      <c r="I704" s="12" t="s">
        <v>2264</v>
      </c>
      <c r="J704" s="9">
        <f t="shared" si="24"/>
        <v>2004</v>
      </c>
      <c r="K704" s="13">
        <f t="shared" ca="1" si="25"/>
        <v>13</v>
      </c>
      <c r="L704">
        <v>2004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1691</v>
      </c>
      <c r="F705" s="12" t="s">
        <v>710</v>
      </c>
      <c r="G705" s="17" t="s">
        <v>2999</v>
      </c>
      <c r="H705" s="10" t="s">
        <v>8</v>
      </c>
      <c r="I705" s="12" t="s">
        <v>2265</v>
      </c>
      <c r="J705" s="9">
        <f t="shared" si="24"/>
        <v>2005</v>
      </c>
      <c r="K705" s="13">
        <f t="shared" ca="1" si="25"/>
        <v>12</v>
      </c>
      <c r="L705">
        <v>2005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1692</v>
      </c>
      <c r="F706" s="12" t="s">
        <v>711</v>
      </c>
      <c r="G706" s="15" t="s">
        <v>2998</v>
      </c>
      <c r="H706" s="10" t="s">
        <v>8</v>
      </c>
      <c r="I706" s="12" t="s">
        <v>2266</v>
      </c>
      <c r="J706" s="9">
        <f t="shared" si="24"/>
        <v>2004</v>
      </c>
      <c r="K706" s="13">
        <f t="shared" ca="1" si="25"/>
        <v>13</v>
      </c>
      <c r="L706">
        <v>2004</v>
      </c>
      <c r="N706" s="20"/>
    </row>
    <row r="707" spans="1:14" ht="22.5" hidden="1" customHeight="1" x14ac:dyDescent="0.25">
      <c r="A707" s="17" t="s">
        <v>3002</v>
      </c>
      <c r="B707" s="17"/>
      <c r="C707" s="10">
        <v>7</v>
      </c>
      <c r="D707" s="10" t="s">
        <v>9</v>
      </c>
      <c r="E707" s="11" t="s">
        <v>1693</v>
      </c>
      <c r="F707" s="12" t="s">
        <v>712</v>
      </c>
      <c r="G707" s="17" t="s">
        <v>2999</v>
      </c>
      <c r="H707" s="10" t="s">
        <v>8</v>
      </c>
      <c r="I707" s="12" t="s">
        <v>2156</v>
      </c>
      <c r="J707" s="9">
        <f t="shared" si="24"/>
        <v>2005</v>
      </c>
      <c r="K707" s="13">
        <f t="shared" ca="1" si="25"/>
        <v>12</v>
      </c>
      <c r="L707">
        <v>2005</v>
      </c>
      <c r="N707" s="20"/>
    </row>
    <row r="708" spans="1:14" ht="22.5" hidden="1" customHeight="1" x14ac:dyDescent="0.25">
      <c r="A708" s="17"/>
      <c r="B708" s="17"/>
      <c r="C708" s="10">
        <v>7</v>
      </c>
      <c r="D708" s="10" t="s">
        <v>9</v>
      </c>
      <c r="E708" s="11" t="s">
        <v>1694</v>
      </c>
      <c r="F708" s="12" t="s">
        <v>713</v>
      </c>
      <c r="G708" s="15" t="s">
        <v>2997</v>
      </c>
      <c r="H708" s="10" t="s">
        <v>9</v>
      </c>
      <c r="I708" s="12" t="s">
        <v>2267</v>
      </c>
      <c r="J708" s="9">
        <f t="shared" si="24"/>
        <v>2002</v>
      </c>
      <c r="K708" s="13">
        <f t="shared" ca="1" si="25"/>
        <v>15</v>
      </c>
      <c r="L708">
        <v>2002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1695</v>
      </c>
      <c r="F709" s="12" t="s">
        <v>714</v>
      </c>
      <c r="G709" s="17" t="s">
        <v>2999</v>
      </c>
      <c r="H709" s="10" t="s">
        <v>9</v>
      </c>
      <c r="I709" s="12" t="s">
        <v>2268</v>
      </c>
      <c r="J709" s="9">
        <f t="shared" ref="J709:J772" si="26">YEAR(I709)</f>
        <v>2005</v>
      </c>
      <c r="K709" s="13">
        <f t="shared" ref="K709:K772" ca="1" si="27">(YEAR(NOW())-YEAR(I709))</f>
        <v>12</v>
      </c>
      <c r="L709">
        <v>2005</v>
      </c>
      <c r="N709" s="20"/>
    </row>
    <row r="710" spans="1:14" ht="22.5" hidden="1" customHeight="1" x14ac:dyDescent="0.25">
      <c r="A710" s="17" t="s">
        <v>3002</v>
      </c>
      <c r="B710" s="17"/>
      <c r="C710" s="10">
        <v>7</v>
      </c>
      <c r="D710" s="10" t="s">
        <v>9</v>
      </c>
      <c r="E710" s="11" t="s">
        <v>1696</v>
      </c>
      <c r="F710" s="12" t="s">
        <v>715</v>
      </c>
      <c r="G710" s="17" t="s">
        <v>2999</v>
      </c>
      <c r="H710" s="10" t="s">
        <v>9</v>
      </c>
      <c r="I710" s="12" t="s">
        <v>2269</v>
      </c>
      <c r="J710" s="9">
        <f t="shared" si="26"/>
        <v>2005</v>
      </c>
      <c r="K710" s="13">
        <f t="shared" ca="1" si="27"/>
        <v>12</v>
      </c>
      <c r="L710">
        <v>2005</v>
      </c>
      <c r="N710" s="20"/>
    </row>
    <row r="711" spans="1:14" ht="22.5" hidden="1" customHeight="1" x14ac:dyDescent="0.25">
      <c r="A711" s="17"/>
      <c r="B711" s="17"/>
      <c r="C711" s="10">
        <v>7</v>
      </c>
      <c r="D711" s="10" t="s">
        <v>9</v>
      </c>
      <c r="E711" s="11" t="s">
        <v>1697</v>
      </c>
      <c r="F711" s="12" t="s">
        <v>716</v>
      </c>
      <c r="G711" s="15" t="s">
        <v>2997</v>
      </c>
      <c r="H711" s="10" t="s">
        <v>8</v>
      </c>
      <c r="I711" s="12" t="s">
        <v>2270</v>
      </c>
      <c r="J711" s="9">
        <f t="shared" si="26"/>
        <v>2002</v>
      </c>
      <c r="K711" s="13">
        <f t="shared" ca="1" si="27"/>
        <v>15</v>
      </c>
      <c r="L711">
        <v>2002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1698</v>
      </c>
      <c r="F712" s="12" t="s">
        <v>717</v>
      </c>
      <c r="G712" s="17" t="s">
        <v>2999</v>
      </c>
      <c r="H712" s="10" t="s">
        <v>9</v>
      </c>
      <c r="I712" s="12" t="s">
        <v>2271</v>
      </c>
      <c r="J712" s="9">
        <f t="shared" si="26"/>
        <v>2005</v>
      </c>
      <c r="K712" s="13">
        <f t="shared" ca="1" si="27"/>
        <v>12</v>
      </c>
      <c r="L712">
        <v>2005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1699</v>
      </c>
      <c r="F713" s="12" t="s">
        <v>718</v>
      </c>
      <c r="G713" s="15" t="s">
        <v>2998</v>
      </c>
      <c r="H713" s="10" t="s">
        <v>9</v>
      </c>
      <c r="I713" s="12" t="s">
        <v>2272</v>
      </c>
      <c r="J713" s="9">
        <f t="shared" si="26"/>
        <v>2003</v>
      </c>
      <c r="K713" s="13">
        <f t="shared" ca="1" si="27"/>
        <v>14</v>
      </c>
      <c r="L713">
        <v>2003</v>
      </c>
      <c r="N713" s="20"/>
    </row>
    <row r="714" spans="1:14" ht="22.5" hidden="1" customHeight="1" x14ac:dyDescent="0.25">
      <c r="A714" s="17" t="s">
        <v>3002</v>
      </c>
      <c r="B714" s="17"/>
      <c r="C714" s="10">
        <v>7</v>
      </c>
      <c r="D714" s="10" t="s">
        <v>9</v>
      </c>
      <c r="E714" s="11" t="s">
        <v>1700</v>
      </c>
      <c r="F714" s="12" t="s">
        <v>719</v>
      </c>
      <c r="G714" s="17" t="s">
        <v>2999</v>
      </c>
      <c r="H714" s="10" t="s">
        <v>8</v>
      </c>
      <c r="I714" s="12" t="s">
        <v>2273</v>
      </c>
      <c r="J714" s="9">
        <f t="shared" si="26"/>
        <v>2005</v>
      </c>
      <c r="K714" s="13">
        <f t="shared" ca="1" si="27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1701</v>
      </c>
      <c r="F715" s="12" t="s">
        <v>720</v>
      </c>
      <c r="G715" s="17" t="s">
        <v>2999</v>
      </c>
      <c r="H715" s="10" t="s">
        <v>8</v>
      </c>
      <c r="I715" s="12" t="s">
        <v>2274</v>
      </c>
      <c r="J715" s="9">
        <f t="shared" si="26"/>
        <v>2005</v>
      </c>
      <c r="K715" s="13">
        <f t="shared" ca="1" si="27"/>
        <v>12</v>
      </c>
      <c r="L715">
        <v>2005</v>
      </c>
      <c r="N715" s="20"/>
    </row>
    <row r="716" spans="1:14" ht="22.5" hidden="1" customHeight="1" x14ac:dyDescent="0.25">
      <c r="A716" s="17"/>
      <c r="B716" s="17"/>
      <c r="C716" s="10">
        <v>7</v>
      </c>
      <c r="D716" s="10" t="s">
        <v>9</v>
      </c>
      <c r="E716" s="11" t="s">
        <v>1702</v>
      </c>
      <c r="F716" s="12" t="s">
        <v>721</v>
      </c>
      <c r="G716" s="17" t="s">
        <v>2999</v>
      </c>
      <c r="H716" s="10" t="s">
        <v>8</v>
      </c>
      <c r="I716" s="12" t="s">
        <v>2275</v>
      </c>
      <c r="J716" s="9">
        <f t="shared" si="26"/>
        <v>2005</v>
      </c>
      <c r="K716" s="13">
        <f t="shared" ca="1" si="27"/>
        <v>12</v>
      </c>
      <c r="L716">
        <v>2005</v>
      </c>
      <c r="N716" s="20"/>
    </row>
    <row r="717" spans="1:14" ht="22.5" hidden="1" customHeight="1" x14ac:dyDescent="0.25">
      <c r="A717" s="17" t="s">
        <v>3001</v>
      </c>
      <c r="B717" s="17"/>
      <c r="C717" s="10">
        <v>7</v>
      </c>
      <c r="D717" s="10" t="s">
        <v>1670</v>
      </c>
      <c r="E717" s="11" t="s">
        <v>1682</v>
      </c>
      <c r="F717" s="12" t="s">
        <v>722</v>
      </c>
      <c r="G717" s="17" t="s">
        <v>2999</v>
      </c>
      <c r="H717" s="10" t="s">
        <v>9</v>
      </c>
      <c r="I717" s="12" t="s">
        <v>2276</v>
      </c>
      <c r="J717" s="9">
        <f t="shared" si="26"/>
        <v>2005</v>
      </c>
      <c r="K717" s="13">
        <f t="shared" ca="1" si="27"/>
        <v>12</v>
      </c>
      <c r="L717">
        <v>2005</v>
      </c>
      <c r="N717" s="20"/>
    </row>
    <row r="718" spans="1:14" ht="22.5" hidden="1" customHeight="1" x14ac:dyDescent="0.25">
      <c r="A718" s="17"/>
      <c r="B718" s="17"/>
      <c r="C718" s="10">
        <v>7</v>
      </c>
      <c r="D718" s="10" t="s">
        <v>1670</v>
      </c>
      <c r="E718" s="11" t="s">
        <v>1683</v>
      </c>
      <c r="F718" s="12" t="s">
        <v>723</v>
      </c>
      <c r="G718" s="15" t="s">
        <v>2998</v>
      </c>
      <c r="H718" s="10" t="s">
        <v>9</v>
      </c>
      <c r="I718" s="12" t="s">
        <v>2277</v>
      </c>
      <c r="J718" s="9">
        <f t="shared" si="26"/>
        <v>2003</v>
      </c>
      <c r="K718" s="13">
        <f t="shared" ca="1" si="27"/>
        <v>14</v>
      </c>
      <c r="L718">
        <v>2003</v>
      </c>
      <c r="N718" s="20"/>
    </row>
    <row r="719" spans="1:14" ht="22.5" hidden="1" customHeight="1" x14ac:dyDescent="0.25">
      <c r="A719" s="17" t="s">
        <v>3001</v>
      </c>
      <c r="B719" s="17"/>
      <c r="C719" s="10">
        <v>7</v>
      </c>
      <c r="D719" s="10" t="s">
        <v>1670</v>
      </c>
      <c r="E719" s="11" t="s">
        <v>1684</v>
      </c>
      <c r="F719" s="12" t="s">
        <v>724</v>
      </c>
      <c r="G719" s="17" t="s">
        <v>2999</v>
      </c>
      <c r="H719" s="10" t="s">
        <v>8</v>
      </c>
      <c r="I719" s="12" t="s">
        <v>2164</v>
      </c>
      <c r="J719" s="9">
        <f t="shared" si="26"/>
        <v>2005</v>
      </c>
      <c r="K719" s="13">
        <f t="shared" ca="1" si="27"/>
        <v>12</v>
      </c>
      <c r="L719">
        <v>2005</v>
      </c>
      <c r="N719" s="20"/>
    </row>
    <row r="720" spans="1:14" ht="22.5" hidden="1" customHeight="1" x14ac:dyDescent="0.25">
      <c r="A720" s="17"/>
      <c r="B720" s="17"/>
      <c r="C720" s="10">
        <v>7</v>
      </c>
      <c r="D720" s="10" t="s">
        <v>1670</v>
      </c>
      <c r="E720" s="11" t="s">
        <v>1685</v>
      </c>
      <c r="F720" s="12" t="s">
        <v>725</v>
      </c>
      <c r="G720" s="15" t="s">
        <v>2998</v>
      </c>
      <c r="H720" s="10" t="s">
        <v>9</v>
      </c>
      <c r="I720" s="12" t="s">
        <v>2278</v>
      </c>
      <c r="J720" s="9">
        <f t="shared" si="26"/>
        <v>2004</v>
      </c>
      <c r="K720" s="13">
        <f t="shared" ca="1" si="27"/>
        <v>13</v>
      </c>
      <c r="L720">
        <v>2004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1686</v>
      </c>
      <c r="F721" s="12" t="s">
        <v>726</v>
      </c>
      <c r="G721" s="17" t="s">
        <v>2999</v>
      </c>
      <c r="H721" s="10" t="s">
        <v>8</v>
      </c>
      <c r="I721" s="12" t="s">
        <v>2260</v>
      </c>
      <c r="J721" s="9">
        <f t="shared" si="26"/>
        <v>2005</v>
      </c>
      <c r="K721" s="13">
        <f t="shared" ca="1" si="27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1687</v>
      </c>
      <c r="F722" s="12" t="s">
        <v>727</v>
      </c>
      <c r="G722" s="17" t="s">
        <v>2999</v>
      </c>
      <c r="H722" s="10" t="s">
        <v>8</v>
      </c>
      <c r="I722" s="12" t="s">
        <v>2279</v>
      </c>
      <c r="J722" s="9">
        <f t="shared" si="26"/>
        <v>2005</v>
      </c>
      <c r="K722" s="13">
        <f t="shared" ca="1" si="27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1688</v>
      </c>
      <c r="F723" s="12" t="s">
        <v>728</v>
      </c>
      <c r="G723" s="17" t="s">
        <v>2999</v>
      </c>
      <c r="H723" s="10" t="s">
        <v>8</v>
      </c>
      <c r="I723" s="12" t="s">
        <v>2165</v>
      </c>
      <c r="J723" s="9">
        <f t="shared" si="26"/>
        <v>2005</v>
      </c>
      <c r="K723" s="13">
        <f t="shared" ca="1" si="27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1689</v>
      </c>
      <c r="F724" s="12" t="s">
        <v>729</v>
      </c>
      <c r="G724" s="17" t="s">
        <v>2999</v>
      </c>
      <c r="H724" s="10" t="s">
        <v>8</v>
      </c>
      <c r="I724" s="12" t="s">
        <v>2212</v>
      </c>
      <c r="J724" s="9">
        <f t="shared" si="26"/>
        <v>2005</v>
      </c>
      <c r="K724" s="13">
        <f t="shared" ca="1" si="27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1690</v>
      </c>
      <c r="F725" s="12" t="s">
        <v>730</v>
      </c>
      <c r="G725" s="17" t="s">
        <v>2999</v>
      </c>
      <c r="H725" s="10" t="s">
        <v>9</v>
      </c>
      <c r="I725" s="12" t="s">
        <v>2227</v>
      </c>
      <c r="J725" s="9">
        <f t="shared" si="26"/>
        <v>2005</v>
      </c>
      <c r="K725" s="13">
        <f t="shared" ca="1" si="27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1691</v>
      </c>
      <c r="F726" s="12" t="s">
        <v>731</v>
      </c>
      <c r="G726" s="17" t="s">
        <v>2999</v>
      </c>
      <c r="H726" s="10" t="s">
        <v>8</v>
      </c>
      <c r="I726" s="12" t="s">
        <v>2152</v>
      </c>
      <c r="J726" s="9">
        <f t="shared" si="26"/>
        <v>2005</v>
      </c>
      <c r="K726" s="13">
        <f t="shared" ca="1" si="27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1692</v>
      </c>
      <c r="F727" s="12" t="s">
        <v>732</v>
      </c>
      <c r="G727" s="17" t="s">
        <v>2999</v>
      </c>
      <c r="H727" s="10" t="s">
        <v>8</v>
      </c>
      <c r="I727" s="12" t="s">
        <v>2280</v>
      </c>
      <c r="J727" s="9">
        <f t="shared" si="26"/>
        <v>2005</v>
      </c>
      <c r="K727" s="13">
        <f t="shared" ca="1" si="27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1693</v>
      </c>
      <c r="F728" s="12" t="s">
        <v>733</v>
      </c>
      <c r="G728" s="17" t="s">
        <v>2999</v>
      </c>
      <c r="H728" s="10" t="s">
        <v>9</v>
      </c>
      <c r="I728" s="12" t="s">
        <v>2182</v>
      </c>
      <c r="J728" s="9">
        <f t="shared" si="26"/>
        <v>2005</v>
      </c>
      <c r="K728" s="13">
        <f t="shared" ca="1" si="27"/>
        <v>12</v>
      </c>
      <c r="L728">
        <v>2005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1694</v>
      </c>
      <c r="F729" s="12" t="s">
        <v>734</v>
      </c>
      <c r="G729" s="15" t="s">
        <v>2998</v>
      </c>
      <c r="H729" s="10" t="s">
        <v>8</v>
      </c>
      <c r="I729" s="12" t="s">
        <v>2281</v>
      </c>
      <c r="J729" s="9">
        <f t="shared" si="26"/>
        <v>2004</v>
      </c>
      <c r="K729" s="13">
        <f t="shared" ca="1" si="27"/>
        <v>13</v>
      </c>
      <c r="L729">
        <v>2004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1695</v>
      </c>
      <c r="F730" s="12" t="s">
        <v>735</v>
      </c>
      <c r="G730" s="17" t="s">
        <v>2999</v>
      </c>
      <c r="H730" s="10" t="s">
        <v>9</v>
      </c>
      <c r="I730" s="12" t="s">
        <v>2282</v>
      </c>
      <c r="J730" s="9">
        <f t="shared" si="26"/>
        <v>2005</v>
      </c>
      <c r="K730" s="13">
        <f t="shared" ca="1" si="27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1696</v>
      </c>
      <c r="F731" s="12" t="s">
        <v>736</v>
      </c>
      <c r="G731" s="17" t="s">
        <v>2999</v>
      </c>
      <c r="H731" s="10" t="s">
        <v>8</v>
      </c>
      <c r="I731" s="12" t="s">
        <v>2211</v>
      </c>
      <c r="J731" s="9">
        <f t="shared" si="26"/>
        <v>2005</v>
      </c>
      <c r="K731" s="13">
        <f t="shared" ca="1" si="27"/>
        <v>12</v>
      </c>
      <c r="L731">
        <v>2005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1697</v>
      </c>
      <c r="F732" s="12" t="s">
        <v>737</v>
      </c>
      <c r="G732" s="15" t="s">
        <v>2998</v>
      </c>
      <c r="H732" s="10" t="s">
        <v>8</v>
      </c>
      <c r="I732" s="12" t="s">
        <v>2283</v>
      </c>
      <c r="J732" s="9">
        <f t="shared" si="26"/>
        <v>2004</v>
      </c>
      <c r="K732" s="13">
        <f t="shared" ca="1" si="27"/>
        <v>13</v>
      </c>
      <c r="L732">
        <v>2004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1698</v>
      </c>
      <c r="F733" s="12" t="s">
        <v>738</v>
      </c>
      <c r="G733" s="17" t="s">
        <v>2999</v>
      </c>
      <c r="H733" s="10" t="s">
        <v>9</v>
      </c>
      <c r="I733" s="12" t="s">
        <v>2284</v>
      </c>
      <c r="J733" s="9">
        <f t="shared" si="26"/>
        <v>2005</v>
      </c>
      <c r="K733" s="13">
        <f t="shared" ca="1" si="27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1699</v>
      </c>
      <c r="F734" s="12" t="s">
        <v>739</v>
      </c>
      <c r="G734" s="17" t="s">
        <v>2999</v>
      </c>
      <c r="H734" s="10" t="s">
        <v>9</v>
      </c>
      <c r="I734" s="12" t="s">
        <v>2214</v>
      </c>
      <c r="J734" s="9">
        <f t="shared" si="26"/>
        <v>2005</v>
      </c>
      <c r="K734" s="13">
        <f t="shared" ca="1" si="27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1700</v>
      </c>
      <c r="F735" s="12" t="s">
        <v>740</v>
      </c>
      <c r="G735" s="17" t="s">
        <v>2999</v>
      </c>
      <c r="H735" s="10" t="s">
        <v>8</v>
      </c>
      <c r="I735" s="12" t="s">
        <v>2285</v>
      </c>
      <c r="J735" s="9">
        <f t="shared" si="26"/>
        <v>2005</v>
      </c>
      <c r="K735" s="13">
        <f t="shared" ca="1" si="27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1701</v>
      </c>
      <c r="F736" s="12" t="s">
        <v>741</v>
      </c>
      <c r="G736" s="17" t="s">
        <v>2999</v>
      </c>
      <c r="H736" s="10" t="s">
        <v>8</v>
      </c>
      <c r="I736" s="12" t="s">
        <v>2286</v>
      </c>
      <c r="J736" s="9">
        <f t="shared" si="26"/>
        <v>2005</v>
      </c>
      <c r="K736" s="13">
        <f t="shared" ca="1" si="27"/>
        <v>12</v>
      </c>
      <c r="L736">
        <v>2005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1702</v>
      </c>
      <c r="F737" s="12" t="s">
        <v>742</v>
      </c>
      <c r="G737" s="15" t="s">
        <v>2998</v>
      </c>
      <c r="H737" s="10" t="s">
        <v>8</v>
      </c>
      <c r="I737" s="12" t="s">
        <v>2287</v>
      </c>
      <c r="J737" s="9">
        <f t="shared" si="26"/>
        <v>2004</v>
      </c>
      <c r="K737" s="13">
        <f t="shared" ca="1" si="27"/>
        <v>13</v>
      </c>
      <c r="L737">
        <v>2004</v>
      </c>
      <c r="N737" s="20"/>
    </row>
    <row r="738" spans="1:14" ht="22.5" hidden="1" customHeight="1" x14ac:dyDescent="0.25">
      <c r="A738" s="17" t="s">
        <v>3001</v>
      </c>
      <c r="B738" s="17"/>
      <c r="C738" s="10">
        <v>7</v>
      </c>
      <c r="D738" s="10" t="s">
        <v>1670</v>
      </c>
      <c r="E738" s="11" t="s">
        <v>1703</v>
      </c>
      <c r="F738" s="12" t="s">
        <v>743</v>
      </c>
      <c r="G738" s="15" t="s">
        <v>2998</v>
      </c>
      <c r="H738" s="10" t="s">
        <v>8</v>
      </c>
      <c r="I738" s="12" t="s">
        <v>2288</v>
      </c>
      <c r="J738" s="9">
        <f t="shared" si="26"/>
        <v>2004</v>
      </c>
      <c r="K738" s="13">
        <f t="shared" ca="1" si="27"/>
        <v>13</v>
      </c>
      <c r="L738">
        <v>2004</v>
      </c>
      <c r="N738" s="20"/>
    </row>
    <row r="739" spans="1:14" ht="22.5" hidden="1" customHeight="1" x14ac:dyDescent="0.25">
      <c r="A739" s="17"/>
      <c r="B739" s="17"/>
      <c r="C739" s="10">
        <v>7</v>
      </c>
      <c r="D739" s="10" t="s">
        <v>1671</v>
      </c>
      <c r="E739" s="11" t="s">
        <v>1681</v>
      </c>
      <c r="F739" s="12" t="s">
        <v>744</v>
      </c>
      <c r="G739" s="17" t="s">
        <v>2999</v>
      </c>
      <c r="H739" s="10" t="s">
        <v>9</v>
      </c>
      <c r="I739" s="12" t="s">
        <v>2279</v>
      </c>
      <c r="J739" s="9">
        <f t="shared" si="26"/>
        <v>2005</v>
      </c>
      <c r="K739" s="13">
        <f t="shared" ca="1" si="27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1683</v>
      </c>
      <c r="F740" s="12" t="s">
        <v>745</v>
      </c>
      <c r="G740" s="17" t="s">
        <v>2999</v>
      </c>
      <c r="H740" s="10" t="s">
        <v>9</v>
      </c>
      <c r="I740" s="12" t="s">
        <v>2289</v>
      </c>
      <c r="J740" s="9">
        <f t="shared" si="26"/>
        <v>2005</v>
      </c>
      <c r="K740" s="13">
        <f t="shared" ca="1" si="27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1684</v>
      </c>
      <c r="F741" s="12" t="s">
        <v>746</v>
      </c>
      <c r="G741" s="17" t="s">
        <v>2999</v>
      </c>
      <c r="H741" s="10" t="s">
        <v>9</v>
      </c>
      <c r="I741" s="12" t="s">
        <v>2290</v>
      </c>
      <c r="J741" s="9">
        <f t="shared" si="26"/>
        <v>2005</v>
      </c>
      <c r="K741" s="13">
        <f t="shared" ca="1" si="27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1685</v>
      </c>
      <c r="F742" s="12" t="s">
        <v>747</v>
      </c>
      <c r="G742" s="17" t="s">
        <v>2999</v>
      </c>
      <c r="H742" s="10" t="s">
        <v>8</v>
      </c>
      <c r="I742" s="12" t="s">
        <v>2185</v>
      </c>
      <c r="J742" s="9">
        <f t="shared" si="26"/>
        <v>2005</v>
      </c>
      <c r="K742" s="13">
        <f t="shared" ca="1" si="27"/>
        <v>12</v>
      </c>
      <c r="L742">
        <v>2005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1686</v>
      </c>
      <c r="F743" s="12" t="s">
        <v>748</v>
      </c>
      <c r="G743" s="15" t="s">
        <v>2998</v>
      </c>
      <c r="H743" s="10" t="s">
        <v>8</v>
      </c>
      <c r="I743" s="12" t="s">
        <v>2264</v>
      </c>
      <c r="J743" s="9">
        <f t="shared" si="26"/>
        <v>2004</v>
      </c>
      <c r="K743" s="13">
        <f t="shared" ca="1" si="27"/>
        <v>13</v>
      </c>
      <c r="L743">
        <v>2004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1687</v>
      </c>
      <c r="F744" s="12" t="s">
        <v>749</v>
      </c>
      <c r="G744" s="17" t="s">
        <v>2999</v>
      </c>
      <c r="H744" s="10" t="s">
        <v>9</v>
      </c>
      <c r="I744" s="12" t="s">
        <v>2291</v>
      </c>
      <c r="J744" s="9">
        <f t="shared" si="26"/>
        <v>2005</v>
      </c>
      <c r="K744" s="13">
        <f t="shared" ca="1" si="27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1688</v>
      </c>
      <c r="F745" s="12" t="s">
        <v>750</v>
      </c>
      <c r="G745" s="17" t="s">
        <v>2999</v>
      </c>
      <c r="H745" s="10" t="s">
        <v>9</v>
      </c>
      <c r="I745" s="12" t="s">
        <v>2042</v>
      </c>
      <c r="J745" s="9">
        <f t="shared" si="26"/>
        <v>2005</v>
      </c>
      <c r="K745" s="13">
        <f t="shared" ca="1" si="27"/>
        <v>12</v>
      </c>
      <c r="L745">
        <v>2005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1689</v>
      </c>
      <c r="F746" s="12" t="s">
        <v>751</v>
      </c>
      <c r="G746" s="15" t="s">
        <v>2998</v>
      </c>
      <c r="H746" s="10" t="s">
        <v>8</v>
      </c>
      <c r="I746" s="12" t="s">
        <v>2292</v>
      </c>
      <c r="J746" s="9">
        <f t="shared" si="26"/>
        <v>2003</v>
      </c>
      <c r="K746" s="13">
        <f t="shared" ca="1" si="27"/>
        <v>14</v>
      </c>
      <c r="L746">
        <v>2003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1690</v>
      </c>
      <c r="F747" s="12" t="s">
        <v>752</v>
      </c>
      <c r="G747" s="15" t="s">
        <v>2997</v>
      </c>
      <c r="H747" s="10" t="s">
        <v>8</v>
      </c>
      <c r="I747" s="12" t="s">
        <v>2293</v>
      </c>
      <c r="J747" s="9">
        <f t="shared" si="26"/>
        <v>2002</v>
      </c>
      <c r="K747" s="13">
        <f t="shared" ca="1" si="27"/>
        <v>15</v>
      </c>
      <c r="L747">
        <v>2002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1691</v>
      </c>
      <c r="F748" s="12" t="s">
        <v>753</v>
      </c>
      <c r="G748" s="17" t="s">
        <v>2999</v>
      </c>
      <c r="H748" s="10" t="s">
        <v>8</v>
      </c>
      <c r="I748" s="12" t="s">
        <v>2276</v>
      </c>
      <c r="J748" s="9">
        <f t="shared" si="26"/>
        <v>2005</v>
      </c>
      <c r="K748" s="13">
        <f t="shared" ca="1" si="27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1692</v>
      </c>
      <c r="F749" s="12" t="s">
        <v>754</v>
      </c>
      <c r="G749" s="17" t="s">
        <v>2999</v>
      </c>
      <c r="H749" s="10" t="s">
        <v>8</v>
      </c>
      <c r="I749" s="12" t="s">
        <v>2294</v>
      </c>
      <c r="J749" s="9">
        <f t="shared" si="26"/>
        <v>2005</v>
      </c>
      <c r="K749" s="13">
        <f t="shared" ca="1" si="27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1693</v>
      </c>
      <c r="F750" s="12" t="s">
        <v>755</v>
      </c>
      <c r="G750" s="17" t="s">
        <v>2999</v>
      </c>
      <c r="H750" s="10" t="s">
        <v>8</v>
      </c>
      <c r="I750" s="12" t="s">
        <v>2196</v>
      </c>
      <c r="J750" s="9">
        <f t="shared" si="26"/>
        <v>2005</v>
      </c>
      <c r="K750" s="13">
        <f t="shared" ca="1" si="27"/>
        <v>12</v>
      </c>
      <c r="L750">
        <v>2005</v>
      </c>
      <c r="N750" s="20"/>
    </row>
    <row r="751" spans="1:14" ht="22.5" hidden="1" customHeight="1" x14ac:dyDescent="0.25">
      <c r="A751" s="17" t="s">
        <v>3001</v>
      </c>
      <c r="B751" s="17"/>
      <c r="C751" s="10">
        <v>7</v>
      </c>
      <c r="D751" s="10" t="s">
        <v>1671</v>
      </c>
      <c r="E751" s="11" t="s">
        <v>1694</v>
      </c>
      <c r="F751" s="12" t="s">
        <v>756</v>
      </c>
      <c r="G751" s="15" t="s">
        <v>2998</v>
      </c>
      <c r="H751" s="10" t="s">
        <v>8</v>
      </c>
      <c r="I751" s="12" t="s">
        <v>1965</v>
      </c>
      <c r="J751" s="9">
        <f t="shared" si="26"/>
        <v>2004</v>
      </c>
      <c r="K751" s="13">
        <f t="shared" ca="1" si="27"/>
        <v>13</v>
      </c>
      <c r="L751">
        <v>2004</v>
      </c>
      <c r="N751" s="20"/>
    </row>
    <row r="752" spans="1:14" ht="22.5" hidden="1" customHeight="1" x14ac:dyDescent="0.25">
      <c r="A752" s="17"/>
      <c r="B752" s="17"/>
      <c r="C752" s="10">
        <v>7</v>
      </c>
      <c r="D752" s="10" t="s">
        <v>1671</v>
      </c>
      <c r="E752" s="11" t="s">
        <v>1695</v>
      </c>
      <c r="F752" s="12" t="s">
        <v>757</v>
      </c>
      <c r="G752" s="17" t="s">
        <v>2999</v>
      </c>
      <c r="H752" s="10" t="s">
        <v>9</v>
      </c>
      <c r="I752" s="12" t="s">
        <v>2095</v>
      </c>
      <c r="J752" s="9">
        <f t="shared" si="26"/>
        <v>2005</v>
      </c>
      <c r="K752" s="13">
        <f t="shared" ca="1" si="27"/>
        <v>12</v>
      </c>
      <c r="L752">
        <v>2005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1696</v>
      </c>
      <c r="F753" s="12" t="s">
        <v>758</v>
      </c>
      <c r="G753" s="15" t="s">
        <v>2998</v>
      </c>
      <c r="H753" s="10" t="s">
        <v>9</v>
      </c>
      <c r="I753" s="12" t="s">
        <v>2295</v>
      </c>
      <c r="J753" s="9">
        <f t="shared" si="26"/>
        <v>2004</v>
      </c>
      <c r="K753" s="13">
        <f t="shared" ca="1" si="27"/>
        <v>13</v>
      </c>
      <c r="L753">
        <v>2004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1697</v>
      </c>
      <c r="F754" s="12" t="s">
        <v>759</v>
      </c>
      <c r="G754" s="17" t="s">
        <v>2999</v>
      </c>
      <c r="H754" s="10" t="s">
        <v>8</v>
      </c>
      <c r="I754" s="12" t="s">
        <v>2296</v>
      </c>
      <c r="J754" s="9">
        <f t="shared" si="26"/>
        <v>2005</v>
      </c>
      <c r="K754" s="13">
        <f t="shared" ca="1" si="27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1698</v>
      </c>
      <c r="F755" s="12" t="s">
        <v>760</v>
      </c>
      <c r="G755" s="17" t="s">
        <v>2999</v>
      </c>
      <c r="H755" s="10" t="s">
        <v>8</v>
      </c>
      <c r="I755" s="12" t="s">
        <v>2297</v>
      </c>
      <c r="J755" s="9">
        <f t="shared" si="26"/>
        <v>2005</v>
      </c>
      <c r="K755" s="13">
        <f t="shared" ca="1" si="27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1699</v>
      </c>
      <c r="F756" s="12" t="s">
        <v>761</v>
      </c>
      <c r="G756" s="17" t="s">
        <v>2999</v>
      </c>
      <c r="H756" s="10" t="s">
        <v>8</v>
      </c>
      <c r="I756" s="12" t="s">
        <v>2298</v>
      </c>
      <c r="J756" s="9">
        <f t="shared" si="26"/>
        <v>2005</v>
      </c>
      <c r="K756" s="13">
        <f t="shared" ca="1" si="27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1700</v>
      </c>
      <c r="F757" s="12" t="s">
        <v>762</v>
      </c>
      <c r="G757" s="17" t="s">
        <v>2999</v>
      </c>
      <c r="H757" s="10" t="s">
        <v>9</v>
      </c>
      <c r="I757" s="12" t="s">
        <v>2299</v>
      </c>
      <c r="J757" s="9">
        <f t="shared" si="26"/>
        <v>2005</v>
      </c>
      <c r="K757" s="13">
        <f t="shared" ca="1" si="27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1701</v>
      </c>
      <c r="F758" s="12" t="s">
        <v>763</v>
      </c>
      <c r="G758" s="17" t="s">
        <v>2999</v>
      </c>
      <c r="H758" s="10" t="s">
        <v>9</v>
      </c>
      <c r="I758" s="12" t="s">
        <v>2182</v>
      </c>
      <c r="J758" s="9">
        <f t="shared" si="26"/>
        <v>2005</v>
      </c>
      <c r="K758" s="13">
        <f t="shared" ca="1" si="27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1702</v>
      </c>
      <c r="F759" s="12" t="s">
        <v>764</v>
      </c>
      <c r="G759" s="17" t="s">
        <v>2999</v>
      </c>
      <c r="H759" s="10" t="s">
        <v>8</v>
      </c>
      <c r="I759" s="12" t="s">
        <v>2300</v>
      </c>
      <c r="J759" s="9">
        <f t="shared" si="26"/>
        <v>2005</v>
      </c>
      <c r="K759" s="13">
        <f t="shared" ca="1" si="27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1703</v>
      </c>
      <c r="F760" s="12" t="s">
        <v>765</v>
      </c>
      <c r="G760" s="17" t="s">
        <v>2999</v>
      </c>
      <c r="H760" s="10" t="s">
        <v>9</v>
      </c>
      <c r="I760" s="12" t="s">
        <v>2301</v>
      </c>
      <c r="J760" s="9">
        <f t="shared" si="26"/>
        <v>2005</v>
      </c>
      <c r="K760" s="13">
        <f t="shared" ca="1" si="27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1704</v>
      </c>
      <c r="F761" s="12" t="s">
        <v>766</v>
      </c>
      <c r="G761" s="17" t="s">
        <v>2999</v>
      </c>
      <c r="H761" s="10" t="s">
        <v>8</v>
      </c>
      <c r="I761" s="12" t="s">
        <v>2208</v>
      </c>
      <c r="J761" s="9">
        <f t="shared" si="26"/>
        <v>2005</v>
      </c>
      <c r="K761" s="13">
        <f t="shared" ca="1" si="27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1705</v>
      </c>
      <c r="F762" s="12" t="s">
        <v>767</v>
      </c>
      <c r="G762" s="17" t="s">
        <v>2999</v>
      </c>
      <c r="H762" s="10" t="s">
        <v>9</v>
      </c>
      <c r="I762" s="12" t="s">
        <v>2205</v>
      </c>
      <c r="J762" s="9">
        <f t="shared" si="26"/>
        <v>2005</v>
      </c>
      <c r="K762" s="13">
        <f t="shared" ca="1" si="27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1706</v>
      </c>
      <c r="F763" s="12" t="s">
        <v>768</v>
      </c>
      <c r="G763" s="17" t="s">
        <v>2999</v>
      </c>
      <c r="H763" s="10" t="s">
        <v>8</v>
      </c>
      <c r="I763" s="12" t="s">
        <v>2302</v>
      </c>
      <c r="J763" s="9">
        <f t="shared" si="26"/>
        <v>2005</v>
      </c>
      <c r="K763" s="13">
        <f t="shared" ca="1" si="27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1707</v>
      </c>
      <c r="F764" s="12" t="s">
        <v>769</v>
      </c>
      <c r="G764" s="17" t="s">
        <v>2999</v>
      </c>
      <c r="H764" s="10" t="s">
        <v>8</v>
      </c>
      <c r="I764" s="12" t="s">
        <v>2303</v>
      </c>
      <c r="J764" s="9">
        <f t="shared" si="26"/>
        <v>2005</v>
      </c>
      <c r="K764" s="13">
        <f t="shared" ca="1" si="27"/>
        <v>12</v>
      </c>
      <c r="L764">
        <v>2005</v>
      </c>
      <c r="N764" s="20"/>
    </row>
    <row r="765" spans="1:14" ht="22.5" hidden="1" customHeight="1" x14ac:dyDescent="0.25">
      <c r="A765" s="17" t="s">
        <v>3001</v>
      </c>
      <c r="B765" s="17"/>
      <c r="C765" s="10">
        <v>7</v>
      </c>
      <c r="D765" s="10" t="s">
        <v>1671</v>
      </c>
      <c r="E765" s="11" t="s">
        <v>1708</v>
      </c>
      <c r="F765" s="12" t="s">
        <v>770</v>
      </c>
      <c r="G765" s="17" t="s">
        <v>2999</v>
      </c>
      <c r="H765" s="10" t="s">
        <v>8</v>
      </c>
      <c r="I765" s="12" t="s">
        <v>2304</v>
      </c>
      <c r="J765" s="9">
        <f t="shared" si="26"/>
        <v>2005</v>
      </c>
      <c r="K765" s="13">
        <f t="shared" ca="1" si="27"/>
        <v>12</v>
      </c>
      <c r="L765">
        <v>2005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1681</v>
      </c>
      <c r="F766" s="12" t="s">
        <v>771</v>
      </c>
      <c r="G766" s="15" t="s">
        <v>2998</v>
      </c>
      <c r="H766" s="10" t="s">
        <v>9</v>
      </c>
      <c r="I766" s="12" t="s">
        <v>2305</v>
      </c>
      <c r="J766" s="9">
        <f t="shared" si="26"/>
        <v>2004</v>
      </c>
      <c r="K766" s="13">
        <f t="shared" ca="1" si="27"/>
        <v>13</v>
      </c>
      <c r="L766">
        <v>2004</v>
      </c>
      <c r="N766" s="20"/>
    </row>
    <row r="767" spans="1:14" ht="22.5" hidden="1" customHeight="1" x14ac:dyDescent="0.25">
      <c r="A767" s="17"/>
      <c r="B767" s="17"/>
      <c r="C767" s="10">
        <v>8</v>
      </c>
      <c r="D767" s="10" t="s">
        <v>1665</v>
      </c>
      <c r="E767" s="11" t="s">
        <v>1682</v>
      </c>
      <c r="F767" s="12" t="s">
        <v>772</v>
      </c>
      <c r="G767" s="15" t="s">
        <v>2998</v>
      </c>
      <c r="H767" s="10" t="s">
        <v>8</v>
      </c>
      <c r="I767" s="12" t="s">
        <v>2306</v>
      </c>
      <c r="J767" s="9">
        <f t="shared" si="26"/>
        <v>2004</v>
      </c>
      <c r="K767" s="13">
        <f t="shared" ca="1" si="27"/>
        <v>13</v>
      </c>
      <c r="L767">
        <v>2004</v>
      </c>
      <c r="N767" s="20"/>
    </row>
    <row r="768" spans="1:14" ht="22.5" hidden="1" customHeight="1" x14ac:dyDescent="0.25">
      <c r="A768" s="17" t="s">
        <v>3001</v>
      </c>
      <c r="B768" s="17"/>
      <c r="C768" s="10">
        <v>8</v>
      </c>
      <c r="D768" s="10" t="s">
        <v>1665</v>
      </c>
      <c r="E768" s="11" t="s">
        <v>1683</v>
      </c>
      <c r="F768" s="12" t="s">
        <v>773</v>
      </c>
      <c r="G768" s="15" t="s">
        <v>2998</v>
      </c>
      <c r="H768" s="10" t="s">
        <v>9</v>
      </c>
      <c r="I768" s="12" t="s">
        <v>2307</v>
      </c>
      <c r="J768" s="9">
        <f t="shared" si="26"/>
        <v>2004</v>
      </c>
      <c r="K768" s="13">
        <f t="shared" ca="1" si="27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1684</v>
      </c>
      <c r="F769" s="12" t="s">
        <v>774</v>
      </c>
      <c r="G769" s="15" t="s">
        <v>2998</v>
      </c>
      <c r="H769" s="10" t="s">
        <v>9</v>
      </c>
      <c r="I769" s="12" t="s">
        <v>2308</v>
      </c>
      <c r="J769" s="9">
        <f t="shared" si="26"/>
        <v>2004</v>
      </c>
      <c r="K769" s="13">
        <f t="shared" ca="1" si="27"/>
        <v>13</v>
      </c>
      <c r="L769">
        <v>2004</v>
      </c>
      <c r="N769" s="20"/>
    </row>
    <row r="770" spans="1:14" ht="22.5" hidden="1" customHeight="1" x14ac:dyDescent="0.25">
      <c r="A770" s="17"/>
      <c r="B770" s="17"/>
      <c r="C770" s="10">
        <v>8</v>
      </c>
      <c r="D770" s="10" t="s">
        <v>1665</v>
      </c>
      <c r="E770" s="11" t="s">
        <v>1685</v>
      </c>
      <c r="F770" s="12" t="s">
        <v>775</v>
      </c>
      <c r="G770" s="15" t="s">
        <v>2998</v>
      </c>
      <c r="H770" s="10" t="s">
        <v>9</v>
      </c>
      <c r="I770" s="12" t="s">
        <v>2309</v>
      </c>
      <c r="J770" s="9">
        <f t="shared" si="26"/>
        <v>2004</v>
      </c>
      <c r="K770" s="13">
        <f t="shared" ca="1" si="27"/>
        <v>13</v>
      </c>
      <c r="L770">
        <v>2004</v>
      </c>
      <c r="N770" s="20"/>
    </row>
    <row r="771" spans="1:14" ht="22.5" hidden="1" customHeight="1" x14ac:dyDescent="0.25">
      <c r="A771" s="17" t="s">
        <v>3001</v>
      </c>
      <c r="B771" s="17"/>
      <c r="C771" s="10">
        <v>8</v>
      </c>
      <c r="D771" s="10" t="s">
        <v>1665</v>
      </c>
      <c r="E771" s="11" t="s">
        <v>1686</v>
      </c>
      <c r="F771" s="12" t="s">
        <v>776</v>
      </c>
      <c r="G771" s="15" t="s">
        <v>2998</v>
      </c>
      <c r="H771" s="10" t="s">
        <v>8</v>
      </c>
      <c r="I771" s="12" t="s">
        <v>2310</v>
      </c>
      <c r="J771" s="9">
        <f t="shared" si="26"/>
        <v>2003</v>
      </c>
      <c r="K771" s="13">
        <f t="shared" ca="1" si="27"/>
        <v>14</v>
      </c>
      <c r="L771">
        <v>2003</v>
      </c>
      <c r="N771" s="20"/>
    </row>
    <row r="772" spans="1:14" ht="22.5" hidden="1" customHeight="1" x14ac:dyDescent="0.25">
      <c r="A772" s="17"/>
      <c r="B772" s="17"/>
      <c r="C772" s="10">
        <v>8</v>
      </c>
      <c r="D772" s="10" t="s">
        <v>1665</v>
      </c>
      <c r="E772" s="11" t="s">
        <v>1687</v>
      </c>
      <c r="F772" s="12" t="s">
        <v>777</v>
      </c>
      <c r="G772" s="15" t="s">
        <v>2998</v>
      </c>
      <c r="H772" s="10" t="s">
        <v>8</v>
      </c>
      <c r="I772" s="12" t="s">
        <v>2085</v>
      </c>
      <c r="J772" s="9">
        <f t="shared" si="26"/>
        <v>2004</v>
      </c>
      <c r="K772" s="13">
        <f t="shared" ca="1" si="27"/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1688</v>
      </c>
      <c r="F773" s="12" t="s">
        <v>778</v>
      </c>
      <c r="G773" s="15" t="s">
        <v>2998</v>
      </c>
      <c r="H773" s="10" t="s">
        <v>8</v>
      </c>
      <c r="I773" s="12" t="s">
        <v>2311</v>
      </c>
      <c r="J773" s="9">
        <f t="shared" ref="J773:J836" si="28">YEAR(I773)</f>
        <v>2004</v>
      </c>
      <c r="K773" s="13">
        <f t="shared" ref="K773:K836" ca="1" si="29">(YEAR(NOW())-YEAR(I773))</f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1689</v>
      </c>
      <c r="F774" s="12" t="s">
        <v>779</v>
      </c>
      <c r="G774" s="15" t="s">
        <v>2998</v>
      </c>
      <c r="H774" s="10" t="s">
        <v>8</v>
      </c>
      <c r="I774" s="12" t="s">
        <v>2312</v>
      </c>
      <c r="J774" s="9">
        <f t="shared" si="28"/>
        <v>2004</v>
      </c>
      <c r="K774" s="13">
        <f t="shared" ca="1" si="29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1690</v>
      </c>
      <c r="F775" s="12" t="s">
        <v>780</v>
      </c>
      <c r="G775" s="15" t="s">
        <v>2998</v>
      </c>
      <c r="H775" s="10" t="s">
        <v>8</v>
      </c>
      <c r="I775" s="12" t="s">
        <v>2313</v>
      </c>
      <c r="J775" s="9">
        <f t="shared" si="28"/>
        <v>2004</v>
      </c>
      <c r="K775" s="13">
        <f t="shared" ca="1" si="29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1691</v>
      </c>
      <c r="F776" s="12" t="s">
        <v>781</v>
      </c>
      <c r="G776" s="15" t="s">
        <v>2998</v>
      </c>
      <c r="H776" s="10" t="s">
        <v>8</v>
      </c>
      <c r="I776" s="12" t="s">
        <v>2314</v>
      </c>
      <c r="J776" s="9">
        <f t="shared" si="28"/>
        <v>2004</v>
      </c>
      <c r="K776" s="13">
        <f t="shared" ca="1" si="29"/>
        <v>13</v>
      </c>
      <c r="L776">
        <v>2004</v>
      </c>
      <c r="N776" s="20"/>
    </row>
    <row r="777" spans="1:14" ht="22.5" hidden="1" customHeight="1" x14ac:dyDescent="0.25">
      <c r="A777" s="17" t="s">
        <v>3001</v>
      </c>
      <c r="B777" s="17"/>
      <c r="C777" s="10">
        <v>8</v>
      </c>
      <c r="D777" s="10" t="s">
        <v>1665</v>
      </c>
      <c r="E777" s="11" t="s">
        <v>1692</v>
      </c>
      <c r="F777" s="12" t="s">
        <v>782</v>
      </c>
      <c r="G777" s="15" t="s">
        <v>2998</v>
      </c>
      <c r="H777" s="10" t="s">
        <v>8</v>
      </c>
      <c r="I777" s="12" t="s">
        <v>2315</v>
      </c>
      <c r="J777" s="9">
        <f t="shared" si="28"/>
        <v>2004</v>
      </c>
      <c r="K777" s="13">
        <f t="shared" ca="1" si="29"/>
        <v>13</v>
      </c>
      <c r="L777">
        <v>2004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1693</v>
      </c>
      <c r="F778" s="12" t="s">
        <v>783</v>
      </c>
      <c r="G778" s="15" t="s">
        <v>2998</v>
      </c>
      <c r="H778" s="10" t="s">
        <v>8</v>
      </c>
      <c r="I778" s="12" t="s">
        <v>2316</v>
      </c>
      <c r="J778" s="9">
        <f t="shared" si="28"/>
        <v>2003</v>
      </c>
      <c r="K778" s="13">
        <f t="shared" ca="1" si="29"/>
        <v>14</v>
      </c>
      <c r="L778">
        <v>2003</v>
      </c>
      <c r="N778" s="20"/>
    </row>
    <row r="779" spans="1:14" ht="22.5" hidden="1" customHeight="1" x14ac:dyDescent="0.25">
      <c r="A779" s="17"/>
      <c r="B779" s="17"/>
      <c r="C779" s="10">
        <v>8</v>
      </c>
      <c r="D779" s="10" t="s">
        <v>1665</v>
      </c>
      <c r="E779" s="11" t="s">
        <v>1694</v>
      </c>
      <c r="F779" s="12" t="s">
        <v>784</v>
      </c>
      <c r="G779" s="15" t="s">
        <v>2998</v>
      </c>
      <c r="H779" s="10" t="s">
        <v>8</v>
      </c>
      <c r="I779" s="12" t="s">
        <v>2317</v>
      </c>
      <c r="J779" s="9">
        <f t="shared" si="28"/>
        <v>2004</v>
      </c>
      <c r="K779" s="13">
        <f t="shared" ca="1" si="29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1695</v>
      </c>
      <c r="F780" s="12" t="s">
        <v>785</v>
      </c>
      <c r="G780" s="15" t="s">
        <v>2998</v>
      </c>
      <c r="H780" s="10" t="s">
        <v>8</v>
      </c>
      <c r="I780" s="12" t="s">
        <v>2318</v>
      </c>
      <c r="J780" s="9">
        <f t="shared" si="28"/>
        <v>2004</v>
      </c>
      <c r="K780" s="13">
        <f t="shared" ca="1" si="29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1696</v>
      </c>
      <c r="F781" s="12" t="s">
        <v>786</v>
      </c>
      <c r="G781" s="15" t="s">
        <v>2998</v>
      </c>
      <c r="H781" s="10" t="s">
        <v>9</v>
      </c>
      <c r="I781" s="12" t="s">
        <v>2319</v>
      </c>
      <c r="J781" s="9">
        <f t="shared" si="28"/>
        <v>2004</v>
      </c>
      <c r="K781" s="13">
        <f t="shared" ca="1" si="29"/>
        <v>13</v>
      </c>
      <c r="L781">
        <v>2004</v>
      </c>
      <c r="N781" s="20"/>
    </row>
    <row r="782" spans="1:14" ht="22.5" hidden="1" customHeight="1" x14ac:dyDescent="0.25">
      <c r="A782" s="17" t="s">
        <v>3001</v>
      </c>
      <c r="B782" s="17"/>
      <c r="C782" s="10">
        <v>8</v>
      </c>
      <c r="D782" s="10" t="s">
        <v>1665</v>
      </c>
      <c r="E782" s="11" t="s">
        <v>1697</v>
      </c>
      <c r="F782" s="12" t="s">
        <v>787</v>
      </c>
      <c r="G782" s="15" t="s">
        <v>2998</v>
      </c>
      <c r="H782" s="10" t="s">
        <v>9</v>
      </c>
      <c r="I782" s="12" t="s">
        <v>2320</v>
      </c>
      <c r="J782" s="9">
        <f t="shared" si="28"/>
        <v>2004</v>
      </c>
      <c r="K782" s="13">
        <f t="shared" ca="1" si="29"/>
        <v>13</v>
      </c>
      <c r="L782">
        <v>2004</v>
      </c>
      <c r="N782" s="20"/>
    </row>
    <row r="783" spans="1:14" ht="22.5" hidden="1" customHeight="1" x14ac:dyDescent="0.25">
      <c r="A783" s="17"/>
      <c r="B783" s="17"/>
      <c r="C783" s="10">
        <v>8</v>
      </c>
      <c r="D783" s="10" t="s">
        <v>1665</v>
      </c>
      <c r="E783" s="11" t="s">
        <v>1698</v>
      </c>
      <c r="F783" s="12" t="s">
        <v>788</v>
      </c>
      <c r="G783" s="15" t="s">
        <v>2998</v>
      </c>
      <c r="H783" s="10" t="s">
        <v>9</v>
      </c>
      <c r="I783" s="12" t="s">
        <v>2321</v>
      </c>
      <c r="J783" s="9">
        <f t="shared" si="28"/>
        <v>2004</v>
      </c>
      <c r="K783" s="13">
        <f t="shared" ca="1" si="29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1699</v>
      </c>
      <c r="F784" s="12" t="s">
        <v>789</v>
      </c>
      <c r="G784" s="15" t="s">
        <v>2998</v>
      </c>
      <c r="H784" s="10" t="s">
        <v>9</v>
      </c>
      <c r="I784" s="12" t="s">
        <v>2322</v>
      </c>
      <c r="J784" s="9">
        <f t="shared" si="28"/>
        <v>2004</v>
      </c>
      <c r="K784" s="13">
        <f t="shared" ca="1" si="29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1700</v>
      </c>
      <c r="F785" s="12" t="s">
        <v>790</v>
      </c>
      <c r="G785" s="15" t="s">
        <v>2998</v>
      </c>
      <c r="H785" s="10" t="s">
        <v>9</v>
      </c>
      <c r="I785" s="12" t="s">
        <v>2323</v>
      </c>
      <c r="J785" s="9">
        <f t="shared" si="28"/>
        <v>2004</v>
      </c>
      <c r="K785" s="13">
        <f t="shared" ca="1" si="29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1701</v>
      </c>
      <c r="F786" s="12" t="s">
        <v>791</v>
      </c>
      <c r="G786" s="15" t="s">
        <v>2998</v>
      </c>
      <c r="H786" s="10" t="s">
        <v>8</v>
      </c>
      <c r="I786" s="12" t="s">
        <v>2324</v>
      </c>
      <c r="J786" s="9">
        <f t="shared" si="28"/>
        <v>2004</v>
      </c>
      <c r="K786" s="13">
        <f t="shared" ca="1" si="29"/>
        <v>13</v>
      </c>
      <c r="L786">
        <v>2004</v>
      </c>
      <c r="N786" s="20"/>
    </row>
    <row r="787" spans="1:14" ht="22.5" hidden="1" customHeight="1" x14ac:dyDescent="0.25">
      <c r="A787" s="17" t="s">
        <v>3001</v>
      </c>
      <c r="B787" s="17"/>
      <c r="C787" s="10">
        <v>8</v>
      </c>
      <c r="D787" s="10" t="s">
        <v>1665</v>
      </c>
      <c r="E787" s="11" t="s">
        <v>1702</v>
      </c>
      <c r="F787" s="12" t="s">
        <v>792</v>
      </c>
      <c r="G787" s="15" t="s">
        <v>2998</v>
      </c>
      <c r="H787" s="10" t="s">
        <v>8</v>
      </c>
      <c r="I787" s="12" t="s">
        <v>2325</v>
      </c>
      <c r="J787" s="9">
        <f t="shared" si="28"/>
        <v>2004</v>
      </c>
      <c r="K787" s="13">
        <f t="shared" ca="1" si="29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1703</v>
      </c>
      <c r="F788" s="12" t="s">
        <v>793</v>
      </c>
      <c r="G788" s="15" t="s">
        <v>2998</v>
      </c>
      <c r="H788" s="10" t="s">
        <v>8</v>
      </c>
      <c r="I788" s="12" t="s">
        <v>2315</v>
      </c>
      <c r="J788" s="9">
        <f t="shared" si="28"/>
        <v>2004</v>
      </c>
      <c r="K788" s="13">
        <f t="shared" ca="1" si="29"/>
        <v>13</v>
      </c>
      <c r="L788">
        <v>2004</v>
      </c>
      <c r="N788" s="20"/>
    </row>
    <row r="789" spans="1:14" ht="22.5" hidden="1" customHeight="1" x14ac:dyDescent="0.25">
      <c r="A789" s="17"/>
      <c r="B789" s="17"/>
      <c r="C789" s="10">
        <v>8</v>
      </c>
      <c r="D789" s="10" t="s">
        <v>1665</v>
      </c>
      <c r="E789" s="11" t="s">
        <v>1704</v>
      </c>
      <c r="F789" s="12" t="s">
        <v>794</v>
      </c>
      <c r="G789" s="15" t="s">
        <v>2998</v>
      </c>
      <c r="H789" s="10" t="s">
        <v>9</v>
      </c>
      <c r="I789" s="12" t="s">
        <v>2326</v>
      </c>
      <c r="J789" s="9">
        <f t="shared" si="28"/>
        <v>2004</v>
      </c>
      <c r="K789" s="13">
        <f t="shared" ca="1" si="29"/>
        <v>13</v>
      </c>
      <c r="L789">
        <v>2004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1705</v>
      </c>
      <c r="F790" s="12" t="s">
        <v>795</v>
      </c>
      <c r="G790" s="15" t="s">
        <v>2998</v>
      </c>
      <c r="H790" s="10" t="s">
        <v>8</v>
      </c>
      <c r="I790" s="12" t="s">
        <v>2327</v>
      </c>
      <c r="J790" s="9">
        <f t="shared" si="28"/>
        <v>2003</v>
      </c>
      <c r="K790" s="13">
        <f t="shared" ca="1" si="29"/>
        <v>14</v>
      </c>
      <c r="L790">
        <v>2003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1706</v>
      </c>
      <c r="F791" s="12" t="s">
        <v>796</v>
      </c>
      <c r="G791" s="15" t="s">
        <v>2998</v>
      </c>
      <c r="H791" s="10" t="s">
        <v>9</v>
      </c>
      <c r="I791" s="12" t="s">
        <v>2328</v>
      </c>
      <c r="J791" s="9">
        <f t="shared" si="28"/>
        <v>2004</v>
      </c>
      <c r="K791" s="13">
        <f t="shared" ca="1" si="29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1707</v>
      </c>
      <c r="F792" s="12" t="s">
        <v>797</v>
      </c>
      <c r="G792" s="15" t="s">
        <v>2998</v>
      </c>
      <c r="H792" s="10" t="s">
        <v>8</v>
      </c>
      <c r="I792" s="12" t="s">
        <v>2318</v>
      </c>
      <c r="J792" s="9">
        <f t="shared" si="28"/>
        <v>2004</v>
      </c>
      <c r="K792" s="13">
        <f t="shared" ca="1" si="29"/>
        <v>13</v>
      </c>
      <c r="L792">
        <v>2004</v>
      </c>
      <c r="N792" s="20"/>
    </row>
    <row r="793" spans="1:14" ht="22.5" hidden="1" customHeight="1" x14ac:dyDescent="0.25">
      <c r="A793" s="17" t="s">
        <v>3001</v>
      </c>
      <c r="B793" s="17"/>
      <c r="C793" s="10">
        <v>8</v>
      </c>
      <c r="D793" s="10" t="s">
        <v>1665</v>
      </c>
      <c r="E793" s="11" t="s">
        <v>1708</v>
      </c>
      <c r="F793" s="12" t="s">
        <v>798</v>
      </c>
      <c r="G793" s="15" t="s">
        <v>2998</v>
      </c>
      <c r="H793" s="10" t="s">
        <v>9</v>
      </c>
      <c r="I793" s="12" t="s">
        <v>2044</v>
      </c>
      <c r="J793" s="9">
        <f t="shared" si="28"/>
        <v>2003</v>
      </c>
      <c r="K793" s="13">
        <f t="shared" ca="1" si="29"/>
        <v>14</v>
      </c>
      <c r="L793">
        <v>2003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1681</v>
      </c>
      <c r="F794" s="12" t="s">
        <v>799</v>
      </c>
      <c r="G794" s="15" t="s">
        <v>2998</v>
      </c>
      <c r="H794" s="10" t="s">
        <v>9</v>
      </c>
      <c r="I794" s="12" t="s">
        <v>2329</v>
      </c>
      <c r="J794" s="9">
        <f t="shared" si="28"/>
        <v>2004</v>
      </c>
      <c r="K794" s="13">
        <f t="shared" ca="1" si="29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1682</v>
      </c>
      <c r="F795" s="12" t="s">
        <v>800</v>
      </c>
      <c r="G795" s="15" t="s">
        <v>2998</v>
      </c>
      <c r="H795" s="10" t="s">
        <v>8</v>
      </c>
      <c r="I795" s="12" t="s">
        <v>2183</v>
      </c>
      <c r="J795" s="9">
        <f t="shared" si="28"/>
        <v>2004</v>
      </c>
      <c r="K795" s="13">
        <f t="shared" ca="1" si="29"/>
        <v>13</v>
      </c>
      <c r="L795">
        <v>2004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1683</v>
      </c>
      <c r="F796" s="12" t="s">
        <v>801</v>
      </c>
      <c r="G796" s="15" t="s">
        <v>2998</v>
      </c>
      <c r="H796" s="10" t="s">
        <v>9</v>
      </c>
      <c r="I796" s="12" t="s">
        <v>2330</v>
      </c>
      <c r="J796" s="9">
        <f t="shared" si="28"/>
        <v>2003</v>
      </c>
      <c r="K796" s="13">
        <f t="shared" ca="1" si="29"/>
        <v>14</v>
      </c>
      <c r="L796">
        <v>2003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1684</v>
      </c>
      <c r="F797" s="12" t="s">
        <v>802</v>
      </c>
      <c r="G797" s="15" t="s">
        <v>2998</v>
      </c>
      <c r="H797" s="10" t="s">
        <v>9</v>
      </c>
      <c r="I797" s="12" t="s">
        <v>2331</v>
      </c>
      <c r="J797" s="9">
        <f t="shared" si="28"/>
        <v>2004</v>
      </c>
      <c r="K797" s="13">
        <f t="shared" ca="1" si="29"/>
        <v>13</v>
      </c>
      <c r="L797">
        <v>2004</v>
      </c>
      <c r="N797" s="20"/>
    </row>
    <row r="798" spans="1:14" ht="22.5" hidden="1" customHeight="1" x14ac:dyDescent="0.25">
      <c r="A798" s="17"/>
      <c r="B798" s="17"/>
      <c r="C798" s="10">
        <v>8</v>
      </c>
      <c r="D798" s="10" t="s">
        <v>1666</v>
      </c>
      <c r="E798" s="11" t="s">
        <v>1685</v>
      </c>
      <c r="F798" s="12" t="s">
        <v>803</v>
      </c>
      <c r="G798" s="15" t="s">
        <v>2998</v>
      </c>
      <c r="H798" s="10" t="s">
        <v>8</v>
      </c>
      <c r="I798" s="12" t="s">
        <v>2117</v>
      </c>
      <c r="J798" s="9">
        <f t="shared" si="28"/>
        <v>2004</v>
      </c>
      <c r="K798" s="13">
        <f t="shared" ca="1" si="29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1687</v>
      </c>
      <c r="F799" s="12" t="s">
        <v>804</v>
      </c>
      <c r="G799" s="15" t="s">
        <v>2998</v>
      </c>
      <c r="H799" s="10" t="s">
        <v>8</v>
      </c>
      <c r="I799" s="12" t="s">
        <v>2332</v>
      </c>
      <c r="J799" s="9">
        <f t="shared" si="28"/>
        <v>2004</v>
      </c>
      <c r="K799" s="13">
        <f t="shared" ca="1" si="29"/>
        <v>13</v>
      </c>
      <c r="L799">
        <v>2004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1688</v>
      </c>
      <c r="F800" s="12" t="s">
        <v>805</v>
      </c>
      <c r="G800" s="15" t="s">
        <v>2998</v>
      </c>
      <c r="H800" s="10" t="s">
        <v>8</v>
      </c>
      <c r="I800" s="12" t="s">
        <v>2333</v>
      </c>
      <c r="J800" s="9">
        <f t="shared" si="28"/>
        <v>2003</v>
      </c>
      <c r="K800" s="13">
        <f t="shared" ca="1" si="29"/>
        <v>14</v>
      </c>
      <c r="L800">
        <v>2003</v>
      </c>
      <c r="N800" s="20"/>
    </row>
    <row r="801" spans="1:14" ht="22.5" hidden="1" customHeight="1" x14ac:dyDescent="0.25">
      <c r="A801" s="17" t="s">
        <v>3001</v>
      </c>
      <c r="B801" s="17"/>
      <c r="C801" s="10">
        <v>8</v>
      </c>
      <c r="D801" s="10" t="s">
        <v>1666</v>
      </c>
      <c r="E801" s="11" t="s">
        <v>1689</v>
      </c>
      <c r="F801" s="12" t="s">
        <v>806</v>
      </c>
      <c r="G801" s="15" t="s">
        <v>2998</v>
      </c>
      <c r="H801" s="10" t="s">
        <v>8</v>
      </c>
      <c r="I801" s="12" t="s">
        <v>2334</v>
      </c>
      <c r="J801" s="9">
        <f t="shared" si="28"/>
        <v>2004</v>
      </c>
      <c r="K801" s="13">
        <f t="shared" ca="1" si="29"/>
        <v>13</v>
      </c>
      <c r="L801">
        <v>2004</v>
      </c>
      <c r="N801" s="20"/>
    </row>
    <row r="802" spans="1:14" ht="22.5" hidden="1" customHeight="1" x14ac:dyDescent="0.25">
      <c r="A802" s="17"/>
      <c r="B802" s="17"/>
      <c r="C802" s="10">
        <v>8</v>
      </c>
      <c r="D802" s="10" t="s">
        <v>1666</v>
      </c>
      <c r="E802" s="11" t="s">
        <v>1690</v>
      </c>
      <c r="F802" s="12" t="s">
        <v>807</v>
      </c>
      <c r="G802" s="15" t="s">
        <v>2998</v>
      </c>
      <c r="H802" s="10" t="s">
        <v>8</v>
      </c>
      <c r="I802" s="12" t="s">
        <v>2335</v>
      </c>
      <c r="J802" s="9">
        <f t="shared" si="28"/>
        <v>2004</v>
      </c>
      <c r="K802" s="13">
        <f t="shared" ca="1" si="29"/>
        <v>13</v>
      </c>
      <c r="L802">
        <v>2004</v>
      </c>
      <c r="N802" s="20"/>
    </row>
    <row r="803" spans="1:14" ht="22.5" hidden="1" customHeight="1" x14ac:dyDescent="0.25">
      <c r="A803" s="17" t="s">
        <v>3001</v>
      </c>
      <c r="B803" s="17"/>
      <c r="C803" s="10">
        <v>8</v>
      </c>
      <c r="D803" s="10" t="s">
        <v>1666</v>
      </c>
      <c r="E803" s="11" t="s">
        <v>1691</v>
      </c>
      <c r="F803" s="12" t="s">
        <v>808</v>
      </c>
      <c r="G803" s="15" t="s">
        <v>2998</v>
      </c>
      <c r="H803" s="10" t="s">
        <v>8</v>
      </c>
      <c r="I803" s="12" t="s">
        <v>2336</v>
      </c>
      <c r="J803" s="9">
        <f t="shared" si="28"/>
        <v>2003</v>
      </c>
      <c r="K803" s="13">
        <f t="shared" ca="1" si="29"/>
        <v>14</v>
      </c>
      <c r="L803">
        <v>2003</v>
      </c>
      <c r="N803" s="20"/>
    </row>
    <row r="804" spans="1:14" ht="22.5" hidden="1" customHeight="1" x14ac:dyDescent="0.25">
      <c r="A804" s="17"/>
      <c r="B804" s="17"/>
      <c r="C804" s="10">
        <v>8</v>
      </c>
      <c r="D804" s="10" t="s">
        <v>1666</v>
      </c>
      <c r="E804" s="11" t="s">
        <v>1692</v>
      </c>
      <c r="F804" s="12" t="s">
        <v>809</v>
      </c>
      <c r="G804" s="15" t="s">
        <v>2998</v>
      </c>
      <c r="H804" s="10" t="s">
        <v>9</v>
      </c>
      <c r="I804" s="12" t="s">
        <v>2337</v>
      </c>
      <c r="J804" s="9">
        <f t="shared" si="28"/>
        <v>2004</v>
      </c>
      <c r="K804" s="13">
        <f t="shared" ca="1" si="29"/>
        <v>13</v>
      </c>
      <c r="L804">
        <v>2004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1693</v>
      </c>
      <c r="F805" s="12" t="s">
        <v>810</v>
      </c>
      <c r="G805" s="15" t="s">
        <v>2998</v>
      </c>
      <c r="H805" s="10" t="s">
        <v>8</v>
      </c>
      <c r="I805" s="12" t="s">
        <v>2338</v>
      </c>
      <c r="J805" s="9">
        <f t="shared" si="28"/>
        <v>2003</v>
      </c>
      <c r="K805" s="13">
        <f t="shared" ca="1" si="29"/>
        <v>14</v>
      </c>
      <c r="L805">
        <v>2003</v>
      </c>
      <c r="N805" s="20"/>
    </row>
    <row r="806" spans="1:14" ht="22.5" hidden="1" customHeight="1" x14ac:dyDescent="0.25">
      <c r="A806" s="17" t="s">
        <v>3001</v>
      </c>
      <c r="B806" s="17"/>
      <c r="C806" s="10">
        <v>8</v>
      </c>
      <c r="D806" s="10" t="s">
        <v>1666</v>
      </c>
      <c r="E806" s="11" t="s">
        <v>1694</v>
      </c>
      <c r="F806" s="12" t="s">
        <v>811</v>
      </c>
      <c r="G806" s="15" t="s">
        <v>2998</v>
      </c>
      <c r="H806" s="10" t="s">
        <v>8</v>
      </c>
      <c r="I806" s="12" t="s">
        <v>2339</v>
      </c>
      <c r="J806" s="9">
        <f t="shared" si="28"/>
        <v>2004</v>
      </c>
      <c r="K806" s="13">
        <f t="shared" ca="1" si="29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1695</v>
      </c>
      <c r="F807" s="12" t="s">
        <v>812</v>
      </c>
      <c r="G807" s="15" t="s">
        <v>2998</v>
      </c>
      <c r="H807" s="10" t="s">
        <v>8</v>
      </c>
      <c r="I807" s="12" t="s">
        <v>2340</v>
      </c>
      <c r="J807" s="9">
        <f t="shared" si="28"/>
        <v>2004</v>
      </c>
      <c r="K807" s="13">
        <f t="shared" ca="1" si="29"/>
        <v>13</v>
      </c>
      <c r="L807">
        <v>2004</v>
      </c>
      <c r="N807" s="20"/>
    </row>
    <row r="808" spans="1:14" ht="22.5" hidden="1" customHeight="1" x14ac:dyDescent="0.25">
      <c r="A808" s="17"/>
      <c r="B808" s="17"/>
      <c r="C808" s="10">
        <v>8</v>
      </c>
      <c r="D808" s="10" t="s">
        <v>1666</v>
      </c>
      <c r="E808" s="11" t="s">
        <v>1696</v>
      </c>
      <c r="F808" s="12" t="s">
        <v>813</v>
      </c>
      <c r="G808" s="15" t="s">
        <v>2998</v>
      </c>
      <c r="H808" s="10" t="s">
        <v>9</v>
      </c>
      <c r="I808" s="12" t="s">
        <v>2341</v>
      </c>
      <c r="J808" s="9">
        <f t="shared" si="28"/>
        <v>2003</v>
      </c>
      <c r="K808" s="13">
        <f t="shared" ca="1" si="29"/>
        <v>14</v>
      </c>
      <c r="L808">
        <v>2003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1697</v>
      </c>
      <c r="F809" s="12" t="s">
        <v>814</v>
      </c>
      <c r="G809" s="15" t="s">
        <v>2998</v>
      </c>
      <c r="H809" s="10" t="s">
        <v>9</v>
      </c>
      <c r="I809" s="12" t="s">
        <v>2342</v>
      </c>
      <c r="J809" s="9">
        <f t="shared" si="28"/>
        <v>2004</v>
      </c>
      <c r="K809" s="13">
        <f t="shared" ca="1" si="29"/>
        <v>13</v>
      </c>
      <c r="L809">
        <v>2004</v>
      </c>
      <c r="N809" s="20"/>
    </row>
    <row r="810" spans="1:14" ht="22.5" hidden="1" customHeight="1" x14ac:dyDescent="0.25">
      <c r="A810" s="17" t="s">
        <v>3001</v>
      </c>
      <c r="B810" s="17"/>
      <c r="C810" s="10">
        <v>8</v>
      </c>
      <c r="D810" s="10" t="s">
        <v>1666</v>
      </c>
      <c r="E810" s="11" t="s">
        <v>1698</v>
      </c>
      <c r="F810" s="12" t="s">
        <v>815</v>
      </c>
      <c r="G810" s="15" t="s">
        <v>2998</v>
      </c>
      <c r="H810" s="10" t="s">
        <v>9</v>
      </c>
      <c r="I810" s="12" t="s">
        <v>2343</v>
      </c>
      <c r="J810" s="9">
        <f t="shared" si="28"/>
        <v>2004</v>
      </c>
      <c r="K810" s="13">
        <f t="shared" ca="1" si="29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1699</v>
      </c>
      <c r="F811" s="12" t="s">
        <v>816</v>
      </c>
      <c r="G811" s="15" t="s">
        <v>2998</v>
      </c>
      <c r="H811" s="10" t="s">
        <v>9</v>
      </c>
      <c r="I811" s="12" t="s">
        <v>2344</v>
      </c>
      <c r="J811" s="9">
        <f t="shared" si="28"/>
        <v>2004</v>
      </c>
      <c r="K811" s="13">
        <f t="shared" ca="1" si="29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1700</v>
      </c>
      <c r="F812" s="12" t="s">
        <v>817</v>
      </c>
      <c r="G812" s="15" t="s">
        <v>2998</v>
      </c>
      <c r="H812" s="10" t="s">
        <v>9</v>
      </c>
      <c r="I812" s="12" t="s">
        <v>2345</v>
      </c>
      <c r="J812" s="9">
        <f t="shared" si="28"/>
        <v>2004</v>
      </c>
      <c r="K812" s="13">
        <f t="shared" ca="1" si="29"/>
        <v>13</v>
      </c>
      <c r="L812">
        <v>2004</v>
      </c>
      <c r="N812" s="20"/>
    </row>
    <row r="813" spans="1:14" ht="22.5" hidden="1" customHeight="1" x14ac:dyDescent="0.25">
      <c r="A813" s="17"/>
      <c r="B813" s="17"/>
      <c r="C813" s="10">
        <v>8</v>
      </c>
      <c r="D813" s="10" t="s">
        <v>1666</v>
      </c>
      <c r="E813" s="11" t="s">
        <v>1701</v>
      </c>
      <c r="F813" s="12" t="s">
        <v>818</v>
      </c>
      <c r="G813" s="15" t="s">
        <v>2998</v>
      </c>
      <c r="H813" s="10" t="s">
        <v>9</v>
      </c>
      <c r="I813" s="12" t="s">
        <v>2346</v>
      </c>
      <c r="J813" s="9">
        <f t="shared" si="28"/>
        <v>2004</v>
      </c>
      <c r="K813" s="13">
        <f t="shared" ca="1" si="29"/>
        <v>13</v>
      </c>
      <c r="L813">
        <v>2004</v>
      </c>
      <c r="N813" s="20"/>
    </row>
    <row r="814" spans="1:14" ht="22.5" hidden="1" customHeight="1" x14ac:dyDescent="0.25">
      <c r="A814" s="17" t="s">
        <v>3001</v>
      </c>
      <c r="B814" s="17"/>
      <c r="C814" s="10">
        <v>8</v>
      </c>
      <c r="D814" s="10" t="s">
        <v>1666</v>
      </c>
      <c r="E814" s="11" t="s">
        <v>1702</v>
      </c>
      <c r="F814" s="12" t="s">
        <v>819</v>
      </c>
      <c r="G814" s="15" t="s">
        <v>2998</v>
      </c>
      <c r="H814" s="10" t="s">
        <v>8</v>
      </c>
      <c r="I814" s="12" t="s">
        <v>2347</v>
      </c>
      <c r="J814" s="9">
        <f t="shared" si="28"/>
        <v>2004</v>
      </c>
      <c r="K814" s="13">
        <f t="shared" ca="1" si="29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1703</v>
      </c>
      <c r="F815" s="12" t="s">
        <v>820</v>
      </c>
      <c r="G815" s="15" t="s">
        <v>2998</v>
      </c>
      <c r="H815" s="10" t="s">
        <v>8</v>
      </c>
      <c r="I815" s="12" t="s">
        <v>2348</v>
      </c>
      <c r="J815" s="9">
        <f t="shared" si="28"/>
        <v>2004</v>
      </c>
      <c r="K815" s="13">
        <f t="shared" ca="1" si="29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1704</v>
      </c>
      <c r="F816" s="12" t="s">
        <v>821</v>
      </c>
      <c r="G816" s="15" t="s">
        <v>2998</v>
      </c>
      <c r="H816" s="10" t="s">
        <v>9</v>
      </c>
      <c r="I816" s="12" t="s">
        <v>2349</v>
      </c>
      <c r="J816" s="9">
        <f t="shared" si="28"/>
        <v>2004</v>
      </c>
      <c r="K816" s="13">
        <f t="shared" ca="1" si="29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1666</v>
      </c>
      <c r="E817" s="11" t="s">
        <v>1705</v>
      </c>
      <c r="F817" s="12" t="s">
        <v>822</v>
      </c>
      <c r="G817" s="15" t="s">
        <v>2998</v>
      </c>
      <c r="H817" s="10" t="s">
        <v>8</v>
      </c>
      <c r="I817" s="12" t="s">
        <v>2350</v>
      </c>
      <c r="J817" s="9">
        <f t="shared" si="28"/>
        <v>2004</v>
      </c>
      <c r="K817" s="13">
        <f t="shared" ca="1" si="29"/>
        <v>13</v>
      </c>
      <c r="L817">
        <v>2004</v>
      </c>
      <c r="N817" s="20"/>
    </row>
    <row r="818" spans="1:14" ht="22.5" hidden="1" customHeight="1" x14ac:dyDescent="0.25">
      <c r="A818" s="17"/>
      <c r="B818" s="17"/>
      <c r="C818" s="10">
        <v>8</v>
      </c>
      <c r="D818" s="10" t="s">
        <v>1667</v>
      </c>
      <c r="E818" s="11" t="s">
        <v>1681</v>
      </c>
      <c r="F818" s="12" t="s">
        <v>823</v>
      </c>
      <c r="G818" s="15" t="s">
        <v>2998</v>
      </c>
      <c r="H818" s="10" t="s">
        <v>9</v>
      </c>
      <c r="I818" s="12" t="s">
        <v>2351</v>
      </c>
      <c r="J818" s="9">
        <f t="shared" si="28"/>
        <v>2004</v>
      </c>
      <c r="K818" s="13">
        <f t="shared" ca="1" si="29"/>
        <v>13</v>
      </c>
      <c r="L818">
        <v>2004</v>
      </c>
      <c r="N818" s="20"/>
    </row>
    <row r="819" spans="1:14" ht="22.5" hidden="1" customHeight="1" x14ac:dyDescent="0.25">
      <c r="A819" s="17" t="s">
        <v>3001</v>
      </c>
      <c r="B819" s="17"/>
      <c r="C819" s="10">
        <v>8</v>
      </c>
      <c r="D819" s="10" t="s">
        <v>1667</v>
      </c>
      <c r="E819" s="11" t="s">
        <v>1682</v>
      </c>
      <c r="F819" s="12" t="s">
        <v>824</v>
      </c>
      <c r="G819" s="15" t="s">
        <v>2998</v>
      </c>
      <c r="H819" s="10" t="s">
        <v>8</v>
      </c>
      <c r="I819" s="12" t="s">
        <v>2352</v>
      </c>
      <c r="J819" s="9">
        <f t="shared" si="28"/>
        <v>2004</v>
      </c>
      <c r="K819" s="13">
        <f t="shared" ca="1" si="29"/>
        <v>13</v>
      </c>
      <c r="L819">
        <v>2004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1683</v>
      </c>
      <c r="F820" s="12" t="s">
        <v>825</v>
      </c>
      <c r="G820" s="15" t="s">
        <v>2998</v>
      </c>
      <c r="H820" s="10" t="s">
        <v>9</v>
      </c>
      <c r="I820" s="12" t="s">
        <v>2353</v>
      </c>
      <c r="J820" s="9">
        <f t="shared" si="28"/>
        <v>2003</v>
      </c>
      <c r="K820" s="13">
        <f t="shared" ca="1" si="29"/>
        <v>14</v>
      </c>
      <c r="L820">
        <v>2003</v>
      </c>
      <c r="N820" s="20"/>
    </row>
    <row r="821" spans="1:14" ht="22.5" hidden="1" customHeight="1" x14ac:dyDescent="0.25">
      <c r="A821" s="17"/>
      <c r="B821" s="17"/>
      <c r="C821" s="10">
        <v>8</v>
      </c>
      <c r="D821" s="10" t="s">
        <v>1667</v>
      </c>
      <c r="E821" s="11" t="s">
        <v>1684</v>
      </c>
      <c r="F821" s="12" t="s">
        <v>826</v>
      </c>
      <c r="G821" s="15" t="s">
        <v>2998</v>
      </c>
      <c r="H821" s="10" t="s">
        <v>9</v>
      </c>
      <c r="I821" s="12" t="s">
        <v>2354</v>
      </c>
      <c r="J821" s="9">
        <f t="shared" si="28"/>
        <v>2004</v>
      </c>
      <c r="K821" s="13">
        <f t="shared" ca="1" si="29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1685</v>
      </c>
      <c r="F822" s="12" t="s">
        <v>827</v>
      </c>
      <c r="G822" s="15" t="s">
        <v>2998</v>
      </c>
      <c r="H822" s="10" t="s">
        <v>9</v>
      </c>
      <c r="I822" s="12" t="s">
        <v>2355</v>
      </c>
      <c r="J822" s="9">
        <f t="shared" si="28"/>
        <v>2004</v>
      </c>
      <c r="K822" s="13">
        <f t="shared" ca="1" si="29"/>
        <v>13</v>
      </c>
      <c r="L822">
        <v>2004</v>
      </c>
      <c r="N822" s="20"/>
    </row>
    <row r="823" spans="1:14" ht="22.5" hidden="1" customHeight="1" x14ac:dyDescent="0.25">
      <c r="A823" s="17" t="s">
        <v>3001</v>
      </c>
      <c r="B823" s="17"/>
      <c r="C823" s="10">
        <v>8</v>
      </c>
      <c r="D823" s="10" t="s">
        <v>1667</v>
      </c>
      <c r="E823" s="11" t="s">
        <v>1686</v>
      </c>
      <c r="F823" s="12" t="s">
        <v>828</v>
      </c>
      <c r="G823" s="15" t="s">
        <v>2998</v>
      </c>
      <c r="H823" s="10" t="s">
        <v>8</v>
      </c>
      <c r="I823" s="12" t="s">
        <v>2356</v>
      </c>
      <c r="J823" s="9">
        <f t="shared" si="28"/>
        <v>2004</v>
      </c>
      <c r="K823" s="13">
        <f t="shared" ca="1" si="29"/>
        <v>13</v>
      </c>
      <c r="L823">
        <v>2004</v>
      </c>
      <c r="N823" s="20"/>
    </row>
    <row r="824" spans="1:14" ht="22.5" hidden="1" customHeight="1" x14ac:dyDescent="0.25">
      <c r="A824" s="17"/>
      <c r="B824" s="17"/>
      <c r="C824" s="10">
        <v>8</v>
      </c>
      <c r="D824" s="10" t="s">
        <v>1667</v>
      </c>
      <c r="E824" s="11" t="s">
        <v>1687</v>
      </c>
      <c r="F824" s="12" t="s">
        <v>829</v>
      </c>
      <c r="G824" s="15" t="s">
        <v>2998</v>
      </c>
      <c r="H824" s="10" t="s">
        <v>8</v>
      </c>
      <c r="I824" s="12" t="s">
        <v>2325</v>
      </c>
      <c r="J824" s="9">
        <f t="shared" si="28"/>
        <v>2004</v>
      </c>
      <c r="K824" s="13">
        <f t="shared" ca="1" si="29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1688</v>
      </c>
      <c r="F825" s="12" t="s">
        <v>830</v>
      </c>
      <c r="G825" s="15" t="s">
        <v>2998</v>
      </c>
      <c r="H825" s="10" t="s">
        <v>8</v>
      </c>
      <c r="I825" s="12" t="s">
        <v>2357</v>
      </c>
      <c r="J825" s="9">
        <f t="shared" si="28"/>
        <v>2004</v>
      </c>
      <c r="K825" s="13">
        <f t="shared" ca="1" si="29"/>
        <v>13</v>
      </c>
      <c r="L825">
        <v>2004</v>
      </c>
      <c r="N825" s="20"/>
    </row>
    <row r="826" spans="1:14" ht="22.5" hidden="1" customHeight="1" x14ac:dyDescent="0.25">
      <c r="A826" s="17" t="s">
        <v>3001</v>
      </c>
      <c r="B826" s="17"/>
      <c r="C826" s="10">
        <v>8</v>
      </c>
      <c r="D826" s="10" t="s">
        <v>1667</v>
      </c>
      <c r="E826" s="11" t="s">
        <v>1689</v>
      </c>
      <c r="F826" s="12" t="s">
        <v>831</v>
      </c>
      <c r="G826" s="15" t="s">
        <v>2998</v>
      </c>
      <c r="H826" s="10" t="s">
        <v>8</v>
      </c>
      <c r="I826" s="12" t="s">
        <v>2358</v>
      </c>
      <c r="J826" s="9">
        <f t="shared" si="28"/>
        <v>2004</v>
      </c>
      <c r="K826" s="13">
        <f t="shared" ca="1" si="29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1690</v>
      </c>
      <c r="F827" s="12" t="s">
        <v>832</v>
      </c>
      <c r="G827" s="15" t="s">
        <v>2998</v>
      </c>
      <c r="H827" s="10" t="s">
        <v>8</v>
      </c>
      <c r="I827" s="12" t="s">
        <v>2359</v>
      </c>
      <c r="J827" s="9">
        <f t="shared" si="28"/>
        <v>2004</v>
      </c>
      <c r="K827" s="13">
        <f t="shared" ca="1" si="29"/>
        <v>13</v>
      </c>
      <c r="L827">
        <v>2004</v>
      </c>
      <c r="N827" s="20"/>
    </row>
    <row r="828" spans="1:14" ht="22.5" hidden="1" customHeight="1" x14ac:dyDescent="0.25">
      <c r="A828" s="17"/>
      <c r="B828" s="17"/>
      <c r="C828" s="10">
        <v>8</v>
      </c>
      <c r="D828" s="10" t="s">
        <v>1667</v>
      </c>
      <c r="E828" s="11" t="s">
        <v>1691</v>
      </c>
      <c r="F828" s="12" t="s">
        <v>833</v>
      </c>
      <c r="G828" s="15" t="s">
        <v>2998</v>
      </c>
      <c r="H828" s="10" t="s">
        <v>8</v>
      </c>
      <c r="I828" s="12" t="s">
        <v>2360</v>
      </c>
      <c r="J828" s="9">
        <f t="shared" si="28"/>
        <v>2004</v>
      </c>
      <c r="K828" s="13">
        <f t="shared" ca="1" si="29"/>
        <v>13</v>
      </c>
      <c r="L828">
        <v>2004</v>
      </c>
      <c r="N828" s="20"/>
    </row>
    <row r="829" spans="1:14" ht="22.5" hidden="1" customHeight="1" x14ac:dyDescent="0.25">
      <c r="A829" s="17" t="s">
        <v>3001</v>
      </c>
      <c r="B829" s="17"/>
      <c r="C829" s="10">
        <v>8</v>
      </c>
      <c r="D829" s="10" t="s">
        <v>1667</v>
      </c>
      <c r="E829" s="11" t="s">
        <v>1692</v>
      </c>
      <c r="F829" s="12" t="s">
        <v>834</v>
      </c>
      <c r="G829" s="15" t="s">
        <v>2998</v>
      </c>
      <c r="H829" s="10" t="s">
        <v>9</v>
      </c>
      <c r="I829" s="12" t="s">
        <v>2361</v>
      </c>
      <c r="J829" s="9">
        <f t="shared" si="28"/>
        <v>2004</v>
      </c>
      <c r="K829" s="13">
        <f t="shared" ca="1" si="29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1693</v>
      </c>
      <c r="F830" s="12" t="s">
        <v>835</v>
      </c>
      <c r="G830" s="15" t="s">
        <v>2998</v>
      </c>
      <c r="H830" s="10" t="s">
        <v>9</v>
      </c>
      <c r="I830" s="12" t="s">
        <v>2362</v>
      </c>
      <c r="J830" s="9">
        <f t="shared" si="28"/>
        <v>2004</v>
      </c>
      <c r="K830" s="13">
        <f t="shared" ca="1" si="29"/>
        <v>13</v>
      </c>
      <c r="L830">
        <v>2004</v>
      </c>
      <c r="N830" s="20"/>
    </row>
    <row r="831" spans="1:14" ht="22.5" hidden="1" customHeight="1" x14ac:dyDescent="0.25">
      <c r="A831" s="17"/>
      <c r="B831" s="17"/>
      <c r="C831" s="10">
        <v>8</v>
      </c>
      <c r="D831" s="10" t="s">
        <v>1667</v>
      </c>
      <c r="E831" s="11" t="s">
        <v>1694</v>
      </c>
      <c r="F831" s="12" t="s">
        <v>836</v>
      </c>
      <c r="G831" s="15" t="s">
        <v>2998</v>
      </c>
      <c r="H831" s="10" t="s">
        <v>8</v>
      </c>
      <c r="I831" s="12" t="s">
        <v>2363</v>
      </c>
      <c r="J831" s="9">
        <f t="shared" si="28"/>
        <v>2004</v>
      </c>
      <c r="K831" s="13">
        <f t="shared" ca="1" si="29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1695</v>
      </c>
      <c r="F832" s="12" t="s">
        <v>837</v>
      </c>
      <c r="G832" s="15" t="s">
        <v>2998</v>
      </c>
      <c r="H832" s="10" t="s">
        <v>8</v>
      </c>
      <c r="I832" s="12" t="s">
        <v>2364</v>
      </c>
      <c r="J832" s="9">
        <f t="shared" si="28"/>
        <v>2004</v>
      </c>
      <c r="K832" s="13">
        <f t="shared" ca="1" si="29"/>
        <v>13</v>
      </c>
      <c r="L832">
        <v>2004</v>
      </c>
      <c r="N832" s="20"/>
    </row>
    <row r="833" spans="1:14" ht="22.5" hidden="1" customHeight="1" x14ac:dyDescent="0.25">
      <c r="A833" s="17" t="s">
        <v>3001</v>
      </c>
      <c r="B833" s="17"/>
      <c r="C833" s="10">
        <v>8</v>
      </c>
      <c r="D833" s="10" t="s">
        <v>1667</v>
      </c>
      <c r="E833" s="11" t="s">
        <v>1696</v>
      </c>
      <c r="F833" s="12" t="s">
        <v>838</v>
      </c>
      <c r="G833" s="15" t="s">
        <v>2998</v>
      </c>
      <c r="H833" s="10" t="s">
        <v>9</v>
      </c>
      <c r="I833" s="12" t="s">
        <v>2365</v>
      </c>
      <c r="J833" s="9">
        <f t="shared" si="28"/>
        <v>2004</v>
      </c>
      <c r="K833" s="13">
        <f t="shared" ca="1" si="29"/>
        <v>13</v>
      </c>
      <c r="L833">
        <v>2004</v>
      </c>
      <c r="N833" s="20"/>
    </row>
    <row r="834" spans="1:14" ht="22.5" hidden="1" customHeight="1" x14ac:dyDescent="0.25">
      <c r="A834" s="17"/>
      <c r="B834" s="17"/>
      <c r="C834" s="10">
        <v>8</v>
      </c>
      <c r="D834" s="10" t="s">
        <v>1667</v>
      </c>
      <c r="E834" s="11" t="s">
        <v>1697</v>
      </c>
      <c r="F834" s="12" t="s">
        <v>839</v>
      </c>
      <c r="G834" s="15" t="s">
        <v>2998</v>
      </c>
      <c r="H834" s="10" t="s">
        <v>9</v>
      </c>
      <c r="I834" s="12" t="s">
        <v>2283</v>
      </c>
      <c r="J834" s="9">
        <f t="shared" si="28"/>
        <v>2004</v>
      </c>
      <c r="K834" s="13">
        <f t="shared" ca="1" si="29"/>
        <v>13</v>
      </c>
      <c r="L834">
        <v>2004</v>
      </c>
      <c r="N834" s="20"/>
    </row>
    <row r="835" spans="1:14" ht="22.5" hidden="1" customHeight="1" x14ac:dyDescent="0.25">
      <c r="A835" s="17" t="s">
        <v>3001</v>
      </c>
      <c r="B835" s="17"/>
      <c r="C835" s="10">
        <v>8</v>
      </c>
      <c r="D835" s="10" t="s">
        <v>1667</v>
      </c>
      <c r="E835" s="11" t="s">
        <v>1698</v>
      </c>
      <c r="F835" s="12" t="s">
        <v>840</v>
      </c>
      <c r="G835" s="15" t="s">
        <v>2998</v>
      </c>
      <c r="H835" s="10" t="s">
        <v>8</v>
      </c>
      <c r="I835" s="12" t="s">
        <v>2366</v>
      </c>
      <c r="J835" s="9">
        <f t="shared" si="28"/>
        <v>2004</v>
      </c>
      <c r="K835" s="13">
        <f t="shared" ca="1" si="29"/>
        <v>13</v>
      </c>
      <c r="L835">
        <v>2004</v>
      </c>
      <c r="N835" s="20"/>
    </row>
    <row r="836" spans="1:14" ht="22.5" hidden="1" customHeight="1" x14ac:dyDescent="0.25">
      <c r="A836" s="17"/>
      <c r="B836" s="17"/>
      <c r="C836" s="10">
        <v>8</v>
      </c>
      <c r="D836" s="10" t="s">
        <v>1667</v>
      </c>
      <c r="E836" s="11" t="s">
        <v>1699</v>
      </c>
      <c r="F836" s="12" t="s">
        <v>841</v>
      </c>
      <c r="G836" s="15" t="s">
        <v>2998</v>
      </c>
      <c r="H836" s="10" t="s">
        <v>9</v>
      </c>
      <c r="I836" s="12" t="s">
        <v>2309</v>
      </c>
      <c r="J836" s="9">
        <f t="shared" si="28"/>
        <v>2004</v>
      </c>
      <c r="K836" s="13">
        <f t="shared" ca="1" si="29"/>
        <v>13</v>
      </c>
      <c r="L836">
        <v>2004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1700</v>
      </c>
      <c r="F837" s="12" t="s">
        <v>842</v>
      </c>
      <c r="G837" s="17" t="s">
        <v>2999</v>
      </c>
      <c r="H837" s="10" t="s">
        <v>9</v>
      </c>
      <c r="I837" s="12" t="s">
        <v>2367</v>
      </c>
      <c r="J837" s="9">
        <f t="shared" ref="J837:J900" si="30">YEAR(I837)</f>
        <v>2005</v>
      </c>
      <c r="K837" s="13">
        <f t="shared" ref="K837:K900" ca="1" si="31">(YEAR(NOW())-YEAR(I837))</f>
        <v>12</v>
      </c>
      <c r="L837">
        <v>2005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1701</v>
      </c>
      <c r="F838" s="12" t="s">
        <v>843</v>
      </c>
      <c r="G838" s="15" t="s">
        <v>2998</v>
      </c>
      <c r="H838" s="10" t="s">
        <v>8</v>
      </c>
      <c r="I838" s="12" t="s">
        <v>2368</v>
      </c>
      <c r="J838" s="9">
        <f t="shared" si="30"/>
        <v>2004</v>
      </c>
      <c r="K838" s="13">
        <f t="shared" ca="1" si="31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1702</v>
      </c>
      <c r="F839" s="12" t="s">
        <v>844</v>
      </c>
      <c r="G839" s="15" t="s">
        <v>2998</v>
      </c>
      <c r="H839" s="10" t="s">
        <v>8</v>
      </c>
      <c r="I839" s="12" t="s">
        <v>2369</v>
      </c>
      <c r="J839" s="9">
        <f t="shared" si="30"/>
        <v>2004</v>
      </c>
      <c r="K839" s="13">
        <f t="shared" ca="1" si="31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1703</v>
      </c>
      <c r="F840" s="12" t="s">
        <v>845</v>
      </c>
      <c r="G840" s="15" t="s">
        <v>2998</v>
      </c>
      <c r="H840" s="10" t="s">
        <v>8</v>
      </c>
      <c r="I840" s="12" t="s">
        <v>2314</v>
      </c>
      <c r="J840" s="9">
        <f t="shared" si="30"/>
        <v>2004</v>
      </c>
      <c r="K840" s="13">
        <f t="shared" ca="1" si="31"/>
        <v>13</v>
      </c>
      <c r="L840">
        <v>2004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1704</v>
      </c>
      <c r="F841" s="12" t="s">
        <v>846</v>
      </c>
      <c r="G841" s="15" t="s">
        <v>2998</v>
      </c>
      <c r="H841" s="10" t="s">
        <v>8</v>
      </c>
      <c r="I841" s="12" t="s">
        <v>2370</v>
      </c>
      <c r="J841" s="9">
        <f t="shared" si="30"/>
        <v>2003</v>
      </c>
      <c r="K841" s="13">
        <f t="shared" ca="1" si="31"/>
        <v>14</v>
      </c>
      <c r="L841">
        <v>2003</v>
      </c>
      <c r="N841" s="20"/>
    </row>
    <row r="842" spans="1:14" ht="22.5" hidden="1" customHeight="1" x14ac:dyDescent="0.25">
      <c r="A842" s="17" t="s">
        <v>3001</v>
      </c>
      <c r="B842" s="17"/>
      <c r="C842" s="10">
        <v>8</v>
      </c>
      <c r="D842" s="10" t="s">
        <v>1667</v>
      </c>
      <c r="E842" s="11" t="s">
        <v>1705</v>
      </c>
      <c r="F842" s="12" t="s">
        <v>847</v>
      </c>
      <c r="G842" s="15" t="s">
        <v>2998</v>
      </c>
      <c r="H842" s="10" t="s">
        <v>9</v>
      </c>
      <c r="I842" s="12" t="s">
        <v>2371</v>
      </c>
      <c r="J842" s="9">
        <f t="shared" si="30"/>
        <v>2004</v>
      </c>
      <c r="K842" s="13">
        <f t="shared" ca="1" si="31"/>
        <v>13</v>
      </c>
      <c r="L842">
        <v>2004</v>
      </c>
      <c r="N842" s="20"/>
    </row>
    <row r="843" spans="1:14" ht="22.5" hidden="1" customHeight="1" x14ac:dyDescent="0.25">
      <c r="A843" s="17"/>
      <c r="B843" s="17"/>
      <c r="C843" s="10">
        <v>8</v>
      </c>
      <c r="D843" s="10" t="s">
        <v>1667</v>
      </c>
      <c r="E843" s="11" t="s">
        <v>1706</v>
      </c>
      <c r="F843" s="12" t="s">
        <v>848</v>
      </c>
      <c r="G843" s="15" t="s">
        <v>2998</v>
      </c>
      <c r="H843" s="10" t="s">
        <v>9</v>
      </c>
      <c r="I843" s="12" t="s">
        <v>2372</v>
      </c>
      <c r="J843" s="9">
        <f t="shared" si="30"/>
        <v>2004</v>
      </c>
      <c r="K843" s="13">
        <f t="shared" ca="1" si="31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1707</v>
      </c>
      <c r="F844" s="12" t="s">
        <v>849</v>
      </c>
      <c r="G844" s="15" t="s">
        <v>2998</v>
      </c>
      <c r="H844" s="10" t="s">
        <v>8</v>
      </c>
      <c r="I844" s="12" t="s">
        <v>2373</v>
      </c>
      <c r="J844" s="9">
        <f t="shared" si="30"/>
        <v>2004</v>
      </c>
      <c r="K844" s="13">
        <f t="shared" ca="1" si="31"/>
        <v>13</v>
      </c>
      <c r="L844">
        <v>2004</v>
      </c>
      <c r="N844" s="20"/>
    </row>
    <row r="845" spans="1:14" ht="22.5" hidden="1" customHeight="1" x14ac:dyDescent="0.25">
      <c r="A845" s="17" t="s">
        <v>3001</v>
      </c>
      <c r="B845" s="17"/>
      <c r="C845" s="10">
        <v>8</v>
      </c>
      <c r="D845" s="10" t="s">
        <v>1667</v>
      </c>
      <c r="E845" s="11" t="s">
        <v>1708</v>
      </c>
      <c r="F845" s="12" t="s">
        <v>850</v>
      </c>
      <c r="G845" s="15" t="s">
        <v>2998</v>
      </c>
      <c r="H845" s="10" t="s">
        <v>8</v>
      </c>
      <c r="I845" s="12" t="s">
        <v>2374</v>
      </c>
      <c r="J845" s="9">
        <f t="shared" si="30"/>
        <v>2004</v>
      </c>
      <c r="K845" s="13">
        <f t="shared" ca="1" si="31"/>
        <v>13</v>
      </c>
      <c r="L845">
        <v>2004</v>
      </c>
      <c r="N845" s="20"/>
    </row>
    <row r="846" spans="1:14" ht="22.5" hidden="1" customHeight="1" x14ac:dyDescent="0.25">
      <c r="A846" s="17" t="s">
        <v>3002</v>
      </c>
      <c r="B846" s="17"/>
      <c r="C846" s="10">
        <v>8</v>
      </c>
      <c r="D846" s="10" t="s">
        <v>1668</v>
      </c>
      <c r="E846" s="11" t="s">
        <v>1681</v>
      </c>
      <c r="F846" s="12" t="s">
        <v>851</v>
      </c>
      <c r="G846" s="15" t="s">
        <v>2998</v>
      </c>
      <c r="H846" s="10" t="s">
        <v>8</v>
      </c>
      <c r="I846" s="12" t="s">
        <v>2375</v>
      </c>
      <c r="J846" s="9">
        <f t="shared" si="30"/>
        <v>2004</v>
      </c>
      <c r="K846" s="13">
        <f t="shared" ca="1" si="31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1682</v>
      </c>
      <c r="F847" s="12" t="s">
        <v>852</v>
      </c>
      <c r="G847" s="15" t="s">
        <v>2998</v>
      </c>
      <c r="H847" s="10" t="s">
        <v>8</v>
      </c>
      <c r="I847" s="12" t="s">
        <v>2376</v>
      </c>
      <c r="J847" s="9">
        <f t="shared" si="30"/>
        <v>2004</v>
      </c>
      <c r="K847" s="13">
        <f t="shared" ca="1" si="31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1683</v>
      </c>
      <c r="F848" s="12" t="s">
        <v>853</v>
      </c>
      <c r="G848" s="15" t="s">
        <v>2998</v>
      </c>
      <c r="H848" s="10" t="s">
        <v>8</v>
      </c>
      <c r="I848" s="12" t="s">
        <v>2309</v>
      </c>
      <c r="J848" s="9">
        <f t="shared" si="30"/>
        <v>2004</v>
      </c>
      <c r="K848" s="13">
        <f t="shared" ca="1" si="31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1684</v>
      </c>
      <c r="F849" s="12" t="s">
        <v>854</v>
      </c>
      <c r="G849" s="15" t="s">
        <v>2998</v>
      </c>
      <c r="H849" s="10" t="s">
        <v>8</v>
      </c>
      <c r="I849" s="12" t="s">
        <v>2364</v>
      </c>
      <c r="J849" s="9">
        <f t="shared" si="30"/>
        <v>2004</v>
      </c>
      <c r="K849" s="13">
        <f t="shared" ca="1" si="31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1685</v>
      </c>
      <c r="F850" s="12" t="s">
        <v>855</v>
      </c>
      <c r="G850" s="15" t="s">
        <v>2998</v>
      </c>
      <c r="H850" s="10" t="s">
        <v>9</v>
      </c>
      <c r="I850" s="12" t="s">
        <v>2362</v>
      </c>
      <c r="J850" s="9">
        <f t="shared" si="30"/>
        <v>2004</v>
      </c>
      <c r="K850" s="13">
        <f t="shared" ca="1" si="31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1686</v>
      </c>
      <c r="F851" s="12" t="s">
        <v>856</v>
      </c>
      <c r="G851" s="15" t="s">
        <v>2998</v>
      </c>
      <c r="H851" s="10" t="s">
        <v>9</v>
      </c>
      <c r="I851" s="12" t="s">
        <v>2283</v>
      </c>
      <c r="J851" s="9">
        <f t="shared" si="30"/>
        <v>2004</v>
      </c>
      <c r="K851" s="13">
        <f t="shared" ca="1" si="31"/>
        <v>13</v>
      </c>
      <c r="L851">
        <v>2004</v>
      </c>
      <c r="N851" s="20"/>
    </row>
    <row r="852" spans="1:14" ht="22.5" hidden="1" customHeight="1" x14ac:dyDescent="0.25">
      <c r="A852" s="17"/>
      <c r="B852" s="17"/>
      <c r="C852" s="10">
        <v>8</v>
      </c>
      <c r="D852" s="10" t="s">
        <v>1668</v>
      </c>
      <c r="E852" s="11" t="s">
        <v>1687</v>
      </c>
      <c r="F852" s="12" t="s">
        <v>857</v>
      </c>
      <c r="G852" s="15" t="s">
        <v>2998</v>
      </c>
      <c r="H852" s="10" t="s">
        <v>9</v>
      </c>
      <c r="I852" s="12" t="s">
        <v>2377</v>
      </c>
      <c r="J852" s="9">
        <f t="shared" si="30"/>
        <v>2004</v>
      </c>
      <c r="K852" s="13">
        <f t="shared" ca="1" si="31"/>
        <v>13</v>
      </c>
      <c r="L852">
        <v>2004</v>
      </c>
      <c r="N852" s="20"/>
    </row>
    <row r="853" spans="1:14" ht="22.5" hidden="1" customHeight="1" x14ac:dyDescent="0.25">
      <c r="A853" s="17" t="s">
        <v>3002</v>
      </c>
      <c r="B853" s="17"/>
      <c r="C853" s="10">
        <v>8</v>
      </c>
      <c r="D853" s="10" t="s">
        <v>1668</v>
      </c>
      <c r="E853" s="11" t="s">
        <v>1688</v>
      </c>
      <c r="F853" s="12" t="s">
        <v>858</v>
      </c>
      <c r="G853" s="15" t="s">
        <v>2998</v>
      </c>
      <c r="H853" s="10" t="s">
        <v>8</v>
      </c>
      <c r="I853" s="12" t="s">
        <v>2378</v>
      </c>
      <c r="J853" s="9">
        <f t="shared" si="30"/>
        <v>2004</v>
      </c>
      <c r="K853" s="13">
        <f t="shared" ca="1" si="31"/>
        <v>13</v>
      </c>
      <c r="L853">
        <v>2004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1689</v>
      </c>
      <c r="F854" s="12" t="s">
        <v>859</v>
      </c>
      <c r="G854" s="15" t="s">
        <v>2998</v>
      </c>
      <c r="H854" s="10" t="s">
        <v>8</v>
      </c>
      <c r="I854" s="12" t="s">
        <v>2379</v>
      </c>
      <c r="J854" s="9">
        <f t="shared" si="30"/>
        <v>2003</v>
      </c>
      <c r="K854" s="13">
        <f t="shared" ca="1" si="31"/>
        <v>14</v>
      </c>
      <c r="L854">
        <v>2003</v>
      </c>
      <c r="N854" s="20"/>
    </row>
    <row r="855" spans="1:14" ht="22.5" hidden="1" customHeight="1" x14ac:dyDescent="0.25">
      <c r="A855" s="17"/>
      <c r="B855" s="17"/>
      <c r="C855" s="10">
        <v>8</v>
      </c>
      <c r="D855" s="10" t="s">
        <v>1668</v>
      </c>
      <c r="E855" s="11" t="s">
        <v>1690</v>
      </c>
      <c r="F855" s="12" t="s">
        <v>860</v>
      </c>
      <c r="G855" s="15" t="s">
        <v>2998</v>
      </c>
      <c r="H855" s="10" t="s">
        <v>8</v>
      </c>
      <c r="I855" s="12" t="s">
        <v>2380</v>
      </c>
      <c r="J855" s="9">
        <f t="shared" si="30"/>
        <v>2003</v>
      </c>
      <c r="K855" s="13">
        <f t="shared" ca="1" si="31"/>
        <v>14</v>
      </c>
      <c r="L855">
        <v>2003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1691</v>
      </c>
      <c r="F856" s="12" t="s">
        <v>861</v>
      </c>
      <c r="G856" s="15" t="s">
        <v>2998</v>
      </c>
      <c r="H856" s="10" t="s">
        <v>8</v>
      </c>
      <c r="I856" s="12" t="s">
        <v>2381</v>
      </c>
      <c r="J856" s="9">
        <f t="shared" si="30"/>
        <v>2004</v>
      </c>
      <c r="K856" s="13">
        <f t="shared" ca="1" si="31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1692</v>
      </c>
      <c r="F857" s="12" t="s">
        <v>862</v>
      </c>
      <c r="G857" s="15" t="s">
        <v>2998</v>
      </c>
      <c r="H857" s="10" t="s">
        <v>8</v>
      </c>
      <c r="I857" s="12" t="s">
        <v>2382</v>
      </c>
      <c r="J857" s="9">
        <f t="shared" si="30"/>
        <v>2004</v>
      </c>
      <c r="K857" s="13">
        <f t="shared" ca="1" si="31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1693</v>
      </c>
      <c r="F858" s="12" t="s">
        <v>863</v>
      </c>
      <c r="G858" s="15" t="s">
        <v>2998</v>
      </c>
      <c r="H858" s="10" t="s">
        <v>9</v>
      </c>
      <c r="I858" s="12" t="s">
        <v>2264</v>
      </c>
      <c r="J858" s="9">
        <f t="shared" si="30"/>
        <v>2004</v>
      </c>
      <c r="K858" s="13">
        <f t="shared" ca="1" si="31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1694</v>
      </c>
      <c r="F859" s="12" t="s">
        <v>864</v>
      </c>
      <c r="G859" s="15" t="s">
        <v>2998</v>
      </c>
      <c r="H859" s="10" t="s">
        <v>9</v>
      </c>
      <c r="I859" s="12" t="s">
        <v>2383</v>
      </c>
      <c r="J859" s="9">
        <f t="shared" si="30"/>
        <v>2004</v>
      </c>
      <c r="K859" s="13">
        <f t="shared" ca="1" si="31"/>
        <v>13</v>
      </c>
      <c r="L859">
        <v>2004</v>
      </c>
      <c r="N859" s="20"/>
    </row>
    <row r="860" spans="1:14" ht="22.5" hidden="1" customHeight="1" x14ac:dyDescent="0.25">
      <c r="A860" s="17" t="s">
        <v>3002</v>
      </c>
      <c r="B860" s="17"/>
      <c r="C860" s="10">
        <v>8</v>
      </c>
      <c r="D860" s="10" t="s">
        <v>1668</v>
      </c>
      <c r="E860" s="11" t="s">
        <v>1695</v>
      </c>
      <c r="F860" s="12" t="s">
        <v>865</v>
      </c>
      <c r="G860" s="15" t="s">
        <v>2998</v>
      </c>
      <c r="H860" s="10" t="s">
        <v>8</v>
      </c>
      <c r="I860" s="12" t="s">
        <v>2384</v>
      </c>
      <c r="J860" s="9">
        <f t="shared" si="30"/>
        <v>2004</v>
      </c>
      <c r="K860" s="13">
        <f t="shared" ca="1" si="31"/>
        <v>13</v>
      </c>
      <c r="L860">
        <v>2004</v>
      </c>
      <c r="N860" s="20"/>
    </row>
    <row r="861" spans="1:14" ht="22.5" hidden="1" customHeight="1" x14ac:dyDescent="0.25">
      <c r="A861" s="17"/>
      <c r="B861" s="17"/>
      <c r="C861" s="10">
        <v>8</v>
      </c>
      <c r="D861" s="10" t="s">
        <v>1668</v>
      </c>
      <c r="E861" s="11" t="s">
        <v>1696</v>
      </c>
      <c r="F861" s="12" t="s">
        <v>866</v>
      </c>
      <c r="G861" s="15" t="s">
        <v>2998</v>
      </c>
      <c r="H861" s="10" t="s">
        <v>9</v>
      </c>
      <c r="I861" s="12" t="s">
        <v>2385</v>
      </c>
      <c r="J861" s="9">
        <f t="shared" si="30"/>
        <v>2004</v>
      </c>
      <c r="K861" s="13">
        <f t="shared" ca="1" si="31"/>
        <v>13</v>
      </c>
      <c r="L861">
        <v>2004</v>
      </c>
      <c r="N861" s="20"/>
    </row>
    <row r="862" spans="1:14" ht="22.5" hidden="1" customHeight="1" x14ac:dyDescent="0.25">
      <c r="A862" s="17" t="s">
        <v>3002</v>
      </c>
      <c r="B862" s="17"/>
      <c r="C862" s="10">
        <v>8</v>
      </c>
      <c r="D862" s="10" t="s">
        <v>1668</v>
      </c>
      <c r="E862" s="11" t="s">
        <v>1697</v>
      </c>
      <c r="F862" s="12" t="s">
        <v>867</v>
      </c>
      <c r="G862" s="15" t="s">
        <v>2998</v>
      </c>
      <c r="H862" s="10" t="s">
        <v>8</v>
      </c>
      <c r="I862" s="12" t="s">
        <v>2386</v>
      </c>
      <c r="J862" s="9">
        <f t="shared" si="30"/>
        <v>2004</v>
      </c>
      <c r="K862" s="13">
        <f t="shared" ca="1" si="31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1698</v>
      </c>
      <c r="F863" s="12" t="s">
        <v>868</v>
      </c>
      <c r="G863" s="15" t="s">
        <v>2998</v>
      </c>
      <c r="H863" s="10" t="s">
        <v>9</v>
      </c>
      <c r="I863" s="12" t="s">
        <v>2317</v>
      </c>
      <c r="J863" s="9">
        <f t="shared" si="30"/>
        <v>2004</v>
      </c>
      <c r="K863" s="13">
        <f t="shared" ca="1" si="31"/>
        <v>13</v>
      </c>
      <c r="L863">
        <v>2004</v>
      </c>
      <c r="N863" s="20"/>
    </row>
    <row r="864" spans="1:14" ht="22.5" hidden="1" customHeight="1" x14ac:dyDescent="0.25">
      <c r="A864" s="17"/>
      <c r="B864" s="17"/>
      <c r="C864" s="10">
        <v>8</v>
      </c>
      <c r="D864" s="10" t="s">
        <v>1668</v>
      </c>
      <c r="E864" s="11" t="s">
        <v>1700</v>
      </c>
      <c r="F864" s="12" t="s">
        <v>869</v>
      </c>
      <c r="G864" s="15" t="s">
        <v>2998</v>
      </c>
      <c r="H864" s="10" t="s">
        <v>9</v>
      </c>
      <c r="I864" s="12" t="s">
        <v>2387</v>
      </c>
      <c r="J864" s="9">
        <f t="shared" si="30"/>
        <v>2004</v>
      </c>
      <c r="K864" s="13">
        <f t="shared" ca="1" si="31"/>
        <v>13</v>
      </c>
      <c r="L864">
        <v>2004</v>
      </c>
      <c r="N864" s="20"/>
    </row>
    <row r="865" spans="1:14" ht="22.5" hidden="1" customHeight="1" x14ac:dyDescent="0.25">
      <c r="A865" s="17" t="s">
        <v>3002</v>
      </c>
      <c r="B865" s="17"/>
      <c r="C865" s="10">
        <v>8</v>
      </c>
      <c r="D865" s="10" t="s">
        <v>1668</v>
      </c>
      <c r="E865" s="11" t="s">
        <v>1701</v>
      </c>
      <c r="F865" s="12" t="s">
        <v>870</v>
      </c>
      <c r="G865" s="15" t="s">
        <v>2998</v>
      </c>
      <c r="H865" s="10" t="s">
        <v>8</v>
      </c>
      <c r="I865" s="12" t="s">
        <v>2388</v>
      </c>
      <c r="J865" s="9">
        <f t="shared" si="30"/>
        <v>2004</v>
      </c>
      <c r="K865" s="13">
        <f t="shared" ca="1" si="31"/>
        <v>13</v>
      </c>
      <c r="L865">
        <v>2004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1702</v>
      </c>
      <c r="F866" s="12" t="s">
        <v>871</v>
      </c>
      <c r="G866" s="15" t="s">
        <v>2998</v>
      </c>
      <c r="H866" s="10" t="s">
        <v>8</v>
      </c>
      <c r="I866" s="12" t="s">
        <v>2389</v>
      </c>
      <c r="J866" s="9">
        <f t="shared" si="30"/>
        <v>2003</v>
      </c>
      <c r="K866" s="13">
        <f t="shared" ca="1" si="31"/>
        <v>14</v>
      </c>
      <c r="L866">
        <v>2003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1703</v>
      </c>
      <c r="F867" s="12" t="s">
        <v>872</v>
      </c>
      <c r="G867" s="15" t="s">
        <v>2998</v>
      </c>
      <c r="H867" s="10" t="s">
        <v>8</v>
      </c>
      <c r="I867" s="12" t="s">
        <v>2390</v>
      </c>
      <c r="J867" s="9">
        <f t="shared" si="30"/>
        <v>2004</v>
      </c>
      <c r="K867" s="13">
        <f t="shared" ca="1" si="31"/>
        <v>13</v>
      </c>
      <c r="L867">
        <v>2004</v>
      </c>
      <c r="N867" s="20"/>
    </row>
    <row r="868" spans="1:14" ht="22.5" hidden="1" customHeight="1" x14ac:dyDescent="0.25">
      <c r="A868" s="17"/>
      <c r="B868" s="17"/>
      <c r="C868" s="10">
        <v>8</v>
      </c>
      <c r="D868" s="10" t="s">
        <v>1668</v>
      </c>
      <c r="E868" s="11" t="s">
        <v>1704</v>
      </c>
      <c r="F868" s="12" t="s">
        <v>873</v>
      </c>
      <c r="G868" s="15" t="s">
        <v>2998</v>
      </c>
      <c r="H868" s="10" t="s">
        <v>8</v>
      </c>
      <c r="I868" s="12" t="s">
        <v>2206</v>
      </c>
      <c r="J868" s="9">
        <f t="shared" si="30"/>
        <v>2004</v>
      </c>
      <c r="K868" s="13">
        <f t="shared" ca="1" si="31"/>
        <v>13</v>
      </c>
      <c r="L868">
        <v>2004</v>
      </c>
      <c r="N868" s="20"/>
    </row>
    <row r="869" spans="1:14" ht="22.5" hidden="1" customHeight="1" x14ac:dyDescent="0.25">
      <c r="A869" s="17" t="s">
        <v>3002</v>
      </c>
      <c r="B869" s="17"/>
      <c r="C869" s="10">
        <v>8</v>
      </c>
      <c r="D869" s="10" t="s">
        <v>1668</v>
      </c>
      <c r="E869" s="11" t="s">
        <v>1705</v>
      </c>
      <c r="F869" s="12" t="s">
        <v>874</v>
      </c>
      <c r="G869" s="15" t="s">
        <v>2998</v>
      </c>
      <c r="H869" s="10" t="s">
        <v>8</v>
      </c>
      <c r="I869" s="12" t="s">
        <v>2344</v>
      </c>
      <c r="J869" s="9">
        <f t="shared" si="30"/>
        <v>2004</v>
      </c>
      <c r="K869" s="13">
        <f t="shared" ca="1" si="31"/>
        <v>13</v>
      </c>
      <c r="L869">
        <v>2004</v>
      </c>
      <c r="N869" s="20"/>
    </row>
    <row r="870" spans="1:14" ht="22.5" hidden="1" customHeight="1" x14ac:dyDescent="0.25">
      <c r="A870" s="17"/>
      <c r="B870" s="17"/>
      <c r="C870" s="10">
        <v>8</v>
      </c>
      <c r="D870" s="10" t="s">
        <v>1668</v>
      </c>
      <c r="E870" s="11" t="s">
        <v>1706</v>
      </c>
      <c r="F870" s="12" t="s">
        <v>875</v>
      </c>
      <c r="G870" s="15" t="s">
        <v>2998</v>
      </c>
      <c r="H870" s="10" t="s">
        <v>9</v>
      </c>
      <c r="I870" s="12" t="s">
        <v>2391</v>
      </c>
      <c r="J870" s="9">
        <f t="shared" si="30"/>
        <v>2004</v>
      </c>
      <c r="K870" s="13">
        <f t="shared" ca="1" si="31"/>
        <v>13</v>
      </c>
      <c r="L870">
        <v>2004</v>
      </c>
      <c r="N870" s="20"/>
    </row>
    <row r="871" spans="1:14" ht="22.5" hidden="1" customHeight="1" x14ac:dyDescent="0.25">
      <c r="A871" s="17" t="s">
        <v>3002</v>
      </c>
      <c r="B871" s="17"/>
      <c r="C871" s="10">
        <v>8</v>
      </c>
      <c r="D871" s="10" t="s">
        <v>1668</v>
      </c>
      <c r="E871" s="11" t="s">
        <v>1707</v>
      </c>
      <c r="F871" s="12" t="s">
        <v>876</v>
      </c>
      <c r="G871" s="15" t="s">
        <v>2998</v>
      </c>
      <c r="H871" s="10" t="s">
        <v>9</v>
      </c>
      <c r="I871" s="12" t="s">
        <v>2392</v>
      </c>
      <c r="J871" s="9">
        <f t="shared" si="30"/>
        <v>2004</v>
      </c>
      <c r="K871" s="13">
        <f t="shared" ca="1" si="31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1681</v>
      </c>
      <c r="F872" s="12" t="s">
        <v>877</v>
      </c>
      <c r="G872" s="15" t="s">
        <v>2998</v>
      </c>
      <c r="H872" s="10" t="s">
        <v>8</v>
      </c>
      <c r="I872" s="12" t="s">
        <v>2393</v>
      </c>
      <c r="J872" s="9">
        <f t="shared" si="30"/>
        <v>2004</v>
      </c>
      <c r="K872" s="13">
        <f t="shared" ca="1" si="31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1682</v>
      </c>
      <c r="F873" s="12" t="s">
        <v>878</v>
      </c>
      <c r="G873" s="15" t="s">
        <v>2998</v>
      </c>
      <c r="H873" s="10" t="s">
        <v>9</v>
      </c>
      <c r="I873" s="12" t="s">
        <v>2394</v>
      </c>
      <c r="J873" s="9">
        <f t="shared" si="30"/>
        <v>2004</v>
      </c>
      <c r="K873" s="13">
        <f t="shared" ca="1" si="31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1683</v>
      </c>
      <c r="F874" s="12" t="s">
        <v>879</v>
      </c>
      <c r="G874" s="15" t="s">
        <v>2998</v>
      </c>
      <c r="H874" s="10" t="s">
        <v>8</v>
      </c>
      <c r="I874" s="12" t="s">
        <v>2395</v>
      </c>
      <c r="J874" s="9">
        <f t="shared" si="30"/>
        <v>2004</v>
      </c>
      <c r="K874" s="13">
        <f t="shared" ca="1" si="31"/>
        <v>13</v>
      </c>
      <c r="L874">
        <v>2004</v>
      </c>
      <c r="N874" s="20"/>
    </row>
    <row r="875" spans="1:14" ht="22.5" hidden="1" customHeight="1" x14ac:dyDescent="0.25">
      <c r="A875" s="17" t="s">
        <v>3001</v>
      </c>
      <c r="B875" s="17"/>
      <c r="C875" s="10">
        <v>8</v>
      </c>
      <c r="D875" s="10" t="s">
        <v>1669</v>
      </c>
      <c r="E875" s="11" t="s">
        <v>1684</v>
      </c>
      <c r="F875" s="12" t="s">
        <v>880</v>
      </c>
      <c r="G875" s="15" t="s">
        <v>2998</v>
      </c>
      <c r="H875" s="10" t="s">
        <v>8</v>
      </c>
      <c r="I875" s="12" t="s">
        <v>2396</v>
      </c>
      <c r="J875" s="9">
        <f t="shared" si="30"/>
        <v>2004</v>
      </c>
      <c r="K875" s="13">
        <f t="shared" ca="1" si="31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1686</v>
      </c>
      <c r="F876" s="12" t="s">
        <v>881</v>
      </c>
      <c r="G876" s="15" t="s">
        <v>2998</v>
      </c>
      <c r="H876" s="10" t="s">
        <v>9</v>
      </c>
      <c r="I876" s="12" t="s">
        <v>2337</v>
      </c>
      <c r="J876" s="9">
        <f t="shared" si="30"/>
        <v>2004</v>
      </c>
      <c r="K876" s="13">
        <f t="shared" ca="1" si="31"/>
        <v>13</v>
      </c>
      <c r="L876">
        <v>2004</v>
      </c>
      <c r="N876" s="20"/>
    </row>
    <row r="877" spans="1:14" ht="22.5" hidden="1" customHeight="1" x14ac:dyDescent="0.25">
      <c r="A877" s="17"/>
      <c r="B877" s="17"/>
      <c r="C877" s="10">
        <v>8</v>
      </c>
      <c r="D877" s="10" t="s">
        <v>1669</v>
      </c>
      <c r="E877" s="11" t="s">
        <v>1687</v>
      </c>
      <c r="F877" s="12" t="s">
        <v>882</v>
      </c>
      <c r="G877" s="15" t="s">
        <v>2998</v>
      </c>
      <c r="H877" s="10" t="s">
        <v>9</v>
      </c>
      <c r="I877" s="12" t="s">
        <v>2397</v>
      </c>
      <c r="J877" s="9">
        <f t="shared" si="30"/>
        <v>2004</v>
      </c>
      <c r="K877" s="13">
        <f t="shared" ca="1" si="31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1688</v>
      </c>
      <c r="F878" s="12" t="s">
        <v>883</v>
      </c>
      <c r="G878" s="15" t="s">
        <v>2998</v>
      </c>
      <c r="H878" s="10" t="s">
        <v>9</v>
      </c>
      <c r="I878" s="12" t="s">
        <v>2398</v>
      </c>
      <c r="J878" s="9">
        <f t="shared" si="30"/>
        <v>2004</v>
      </c>
      <c r="K878" s="13">
        <f t="shared" ca="1" si="31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1689</v>
      </c>
      <c r="F879" s="12" t="s">
        <v>884</v>
      </c>
      <c r="G879" s="15" t="s">
        <v>2998</v>
      </c>
      <c r="H879" s="10" t="s">
        <v>8</v>
      </c>
      <c r="I879" s="12" t="s">
        <v>2399</v>
      </c>
      <c r="J879" s="9">
        <f t="shared" si="30"/>
        <v>2004</v>
      </c>
      <c r="K879" s="13">
        <f t="shared" ca="1" si="31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1690</v>
      </c>
      <c r="F880" s="12" t="s">
        <v>885</v>
      </c>
      <c r="G880" s="15" t="s">
        <v>2998</v>
      </c>
      <c r="H880" s="10" t="s">
        <v>9</v>
      </c>
      <c r="I880" s="12" t="s">
        <v>2400</v>
      </c>
      <c r="J880" s="9">
        <f t="shared" si="30"/>
        <v>2004</v>
      </c>
      <c r="K880" s="13">
        <f t="shared" ca="1" si="31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1691</v>
      </c>
      <c r="F881" s="12" t="s">
        <v>886</v>
      </c>
      <c r="G881" s="15" t="s">
        <v>2998</v>
      </c>
      <c r="H881" s="10" t="s">
        <v>8</v>
      </c>
      <c r="I881" s="12" t="s">
        <v>2401</v>
      </c>
      <c r="J881" s="9">
        <f t="shared" si="30"/>
        <v>2004</v>
      </c>
      <c r="K881" s="13">
        <f t="shared" ca="1" si="31"/>
        <v>13</v>
      </c>
      <c r="L881">
        <v>2004</v>
      </c>
      <c r="N881" s="20"/>
    </row>
    <row r="882" spans="1:14" ht="22.5" hidden="1" customHeight="1" x14ac:dyDescent="0.25">
      <c r="A882" s="17" t="s">
        <v>3001</v>
      </c>
      <c r="B882" s="17"/>
      <c r="C882" s="10">
        <v>8</v>
      </c>
      <c r="D882" s="10" t="s">
        <v>1669</v>
      </c>
      <c r="E882" s="11" t="s">
        <v>1692</v>
      </c>
      <c r="F882" s="12" t="s">
        <v>887</v>
      </c>
      <c r="G882" s="15" t="s">
        <v>2998</v>
      </c>
      <c r="H882" s="10" t="s">
        <v>8</v>
      </c>
      <c r="I882" s="12" t="s">
        <v>2402</v>
      </c>
      <c r="J882" s="9">
        <f t="shared" si="30"/>
        <v>2004</v>
      </c>
      <c r="K882" s="13">
        <f t="shared" ca="1" si="31"/>
        <v>13</v>
      </c>
      <c r="L882">
        <v>2004</v>
      </c>
      <c r="N882" s="20"/>
    </row>
    <row r="883" spans="1:14" ht="22.5" hidden="1" customHeight="1" x14ac:dyDescent="0.25">
      <c r="A883" s="17"/>
      <c r="B883" s="17"/>
      <c r="C883" s="10">
        <v>8</v>
      </c>
      <c r="D883" s="10" t="s">
        <v>1669</v>
      </c>
      <c r="E883" s="11" t="s">
        <v>1693</v>
      </c>
      <c r="F883" s="12" t="s">
        <v>888</v>
      </c>
      <c r="G883" s="15" t="s">
        <v>2997</v>
      </c>
      <c r="H883" s="10" t="s">
        <v>9</v>
      </c>
      <c r="I883" s="12" t="s">
        <v>2403</v>
      </c>
      <c r="J883" s="9">
        <f t="shared" si="30"/>
        <v>2002</v>
      </c>
      <c r="K883" s="13">
        <f t="shared" ca="1" si="31"/>
        <v>15</v>
      </c>
      <c r="L883">
        <v>2002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1694</v>
      </c>
      <c r="F884" s="12" t="s">
        <v>889</v>
      </c>
      <c r="G884" s="15" t="s">
        <v>2998</v>
      </c>
      <c r="H884" s="10" t="s">
        <v>9</v>
      </c>
      <c r="I884" s="12" t="s">
        <v>2404</v>
      </c>
      <c r="J884" s="9">
        <f t="shared" si="30"/>
        <v>2004</v>
      </c>
      <c r="K884" s="13">
        <f t="shared" ca="1" si="31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1695</v>
      </c>
      <c r="F885" s="12" t="s">
        <v>890</v>
      </c>
      <c r="G885" s="15" t="s">
        <v>2998</v>
      </c>
      <c r="H885" s="10" t="s">
        <v>8</v>
      </c>
      <c r="I885" s="12" t="s">
        <v>2405</v>
      </c>
      <c r="J885" s="9">
        <f t="shared" si="30"/>
        <v>2004</v>
      </c>
      <c r="K885" s="13">
        <f t="shared" ca="1" si="31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1696</v>
      </c>
      <c r="F886" s="12" t="s">
        <v>891</v>
      </c>
      <c r="G886" s="15" t="s">
        <v>2998</v>
      </c>
      <c r="H886" s="10" t="s">
        <v>9</v>
      </c>
      <c r="I886" s="12" t="s">
        <v>2406</v>
      </c>
      <c r="J886" s="9">
        <f t="shared" si="30"/>
        <v>2004</v>
      </c>
      <c r="K886" s="13">
        <f t="shared" ca="1" si="31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1697</v>
      </c>
      <c r="F887" s="12" t="s">
        <v>892</v>
      </c>
      <c r="G887" s="15" t="s">
        <v>2998</v>
      </c>
      <c r="H887" s="10" t="s">
        <v>9</v>
      </c>
      <c r="I887" s="12" t="s">
        <v>2322</v>
      </c>
      <c r="J887" s="9">
        <f t="shared" si="30"/>
        <v>2004</v>
      </c>
      <c r="K887" s="13">
        <f t="shared" ca="1" si="31"/>
        <v>13</v>
      </c>
      <c r="L887">
        <v>2004</v>
      </c>
      <c r="N887" s="20"/>
    </row>
    <row r="888" spans="1:14" ht="22.5" hidden="1" customHeight="1" x14ac:dyDescent="0.25">
      <c r="A888" s="17" t="s">
        <v>3001</v>
      </c>
      <c r="B888" s="17"/>
      <c r="C888" s="10">
        <v>8</v>
      </c>
      <c r="D888" s="10" t="s">
        <v>1669</v>
      </c>
      <c r="E888" s="11" t="s">
        <v>1698</v>
      </c>
      <c r="F888" s="12" t="s">
        <v>893</v>
      </c>
      <c r="G888" s="15" t="s">
        <v>2998</v>
      </c>
      <c r="H888" s="10" t="s">
        <v>9</v>
      </c>
      <c r="I888" s="12" t="s">
        <v>2387</v>
      </c>
      <c r="J888" s="9">
        <f t="shared" si="30"/>
        <v>2004</v>
      </c>
      <c r="K888" s="13">
        <f t="shared" ca="1" si="31"/>
        <v>13</v>
      </c>
      <c r="L888">
        <v>2004</v>
      </c>
      <c r="N888" s="20"/>
    </row>
    <row r="889" spans="1:14" ht="22.5" hidden="1" customHeight="1" x14ac:dyDescent="0.25">
      <c r="A889" s="17"/>
      <c r="B889" s="17"/>
      <c r="C889" s="10">
        <v>8</v>
      </c>
      <c r="D889" s="10" t="s">
        <v>1669</v>
      </c>
      <c r="E889" s="11" t="s">
        <v>1699</v>
      </c>
      <c r="F889" s="12" t="s">
        <v>894</v>
      </c>
      <c r="G889" s="15" t="s">
        <v>2998</v>
      </c>
      <c r="H889" s="10" t="s">
        <v>9</v>
      </c>
      <c r="I889" s="12" t="s">
        <v>2407</v>
      </c>
      <c r="J889" s="9">
        <f t="shared" si="30"/>
        <v>2004</v>
      </c>
      <c r="K889" s="13">
        <f t="shared" ca="1" si="31"/>
        <v>13</v>
      </c>
      <c r="L889">
        <v>2004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1700</v>
      </c>
      <c r="F890" s="12" t="s">
        <v>895</v>
      </c>
      <c r="G890" s="15" t="s">
        <v>2998</v>
      </c>
      <c r="H890" s="10" t="s">
        <v>8</v>
      </c>
      <c r="I890" s="12" t="s">
        <v>2247</v>
      </c>
      <c r="J890" s="9">
        <f t="shared" si="30"/>
        <v>2003</v>
      </c>
      <c r="K890" s="13">
        <f t="shared" ca="1" si="31"/>
        <v>14</v>
      </c>
      <c r="L890">
        <v>2003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1701</v>
      </c>
      <c r="F891" s="12" t="s">
        <v>896</v>
      </c>
      <c r="G891" s="15" t="s">
        <v>2998</v>
      </c>
      <c r="H891" s="10" t="s">
        <v>8</v>
      </c>
      <c r="I891" s="12" t="s">
        <v>2408</v>
      </c>
      <c r="J891" s="9">
        <f t="shared" si="30"/>
        <v>2004</v>
      </c>
      <c r="K891" s="13">
        <f t="shared" ca="1" si="31"/>
        <v>13</v>
      </c>
      <c r="L891">
        <v>2004</v>
      </c>
      <c r="N891" s="20"/>
    </row>
    <row r="892" spans="1:14" ht="22.5" hidden="1" customHeight="1" x14ac:dyDescent="0.25">
      <c r="A892" s="17" t="s">
        <v>3001</v>
      </c>
      <c r="B892" s="17"/>
      <c r="C892" s="10">
        <v>8</v>
      </c>
      <c r="D892" s="10" t="s">
        <v>1669</v>
      </c>
      <c r="E892" s="11" t="s">
        <v>1702</v>
      </c>
      <c r="F892" s="12" t="s">
        <v>897</v>
      </c>
      <c r="G892" s="15" t="s">
        <v>2998</v>
      </c>
      <c r="H892" s="10" t="s">
        <v>8</v>
      </c>
      <c r="I892" s="12" t="s">
        <v>2399</v>
      </c>
      <c r="J892" s="9">
        <f t="shared" si="30"/>
        <v>2004</v>
      </c>
      <c r="K892" s="13">
        <f t="shared" ca="1" si="31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1681</v>
      </c>
      <c r="F893" s="12" t="s">
        <v>898</v>
      </c>
      <c r="G893" s="15" t="s">
        <v>2998</v>
      </c>
      <c r="H893" s="10" t="s">
        <v>8</v>
      </c>
      <c r="I893" s="12" t="s">
        <v>2409</v>
      </c>
      <c r="J893" s="9">
        <f t="shared" si="30"/>
        <v>2004</v>
      </c>
      <c r="K893" s="13">
        <f t="shared" ca="1" si="31"/>
        <v>13</v>
      </c>
      <c r="L893">
        <v>2004</v>
      </c>
      <c r="N893" s="20"/>
    </row>
    <row r="894" spans="1:14" ht="22.5" hidden="1" customHeight="1" x14ac:dyDescent="0.25">
      <c r="A894" s="17"/>
      <c r="B894" s="17"/>
      <c r="C894" s="10">
        <v>8</v>
      </c>
      <c r="D894" s="10" t="s">
        <v>9</v>
      </c>
      <c r="E894" s="11" t="s">
        <v>1682</v>
      </c>
      <c r="F894" s="12" t="s">
        <v>899</v>
      </c>
      <c r="G894" s="15" t="s">
        <v>2998</v>
      </c>
      <c r="H894" s="10" t="s">
        <v>9</v>
      </c>
      <c r="I894" s="12" t="s">
        <v>2410</v>
      </c>
      <c r="J894" s="9">
        <f t="shared" si="30"/>
        <v>2004</v>
      </c>
      <c r="K894" s="13">
        <f t="shared" ca="1" si="31"/>
        <v>13</v>
      </c>
      <c r="L894">
        <v>2004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1683</v>
      </c>
      <c r="F895" s="12" t="s">
        <v>900</v>
      </c>
      <c r="G895" s="15" t="s">
        <v>2998</v>
      </c>
      <c r="H895" s="10" t="s">
        <v>8</v>
      </c>
      <c r="I895" s="12" t="s">
        <v>2411</v>
      </c>
      <c r="J895" s="9">
        <f t="shared" si="30"/>
        <v>2003</v>
      </c>
      <c r="K895" s="13">
        <f t="shared" ca="1" si="31"/>
        <v>14</v>
      </c>
      <c r="L895">
        <v>2003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1684</v>
      </c>
      <c r="F896" s="12" t="s">
        <v>901</v>
      </c>
      <c r="G896" s="15" t="s">
        <v>2998</v>
      </c>
      <c r="H896" s="10" t="s">
        <v>8</v>
      </c>
      <c r="I896" s="12" t="s">
        <v>2363</v>
      </c>
      <c r="J896" s="9">
        <f t="shared" si="30"/>
        <v>2004</v>
      </c>
      <c r="K896" s="13">
        <f t="shared" ca="1" si="31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1685</v>
      </c>
      <c r="F897" s="12" t="s">
        <v>902</v>
      </c>
      <c r="G897" s="15" t="s">
        <v>2998</v>
      </c>
      <c r="H897" s="10" t="s">
        <v>9</v>
      </c>
      <c r="I897" s="12" t="s">
        <v>2412</v>
      </c>
      <c r="J897" s="9">
        <f t="shared" si="30"/>
        <v>2004</v>
      </c>
      <c r="K897" s="13">
        <f t="shared" ca="1" si="31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1686</v>
      </c>
      <c r="F898" s="12" t="s">
        <v>903</v>
      </c>
      <c r="G898" s="15" t="s">
        <v>2998</v>
      </c>
      <c r="H898" s="10" t="s">
        <v>8</v>
      </c>
      <c r="I898" s="12" t="s">
        <v>2413</v>
      </c>
      <c r="J898" s="9">
        <f t="shared" si="30"/>
        <v>2004</v>
      </c>
      <c r="K898" s="13">
        <f t="shared" ca="1" si="31"/>
        <v>13</v>
      </c>
      <c r="L898">
        <v>2004</v>
      </c>
      <c r="N898" s="20"/>
    </row>
    <row r="899" spans="1:14" ht="22.5" hidden="1" customHeight="1" x14ac:dyDescent="0.25">
      <c r="A899" s="17" t="s">
        <v>3002</v>
      </c>
      <c r="B899" s="17"/>
      <c r="C899" s="10">
        <v>8</v>
      </c>
      <c r="D899" s="10" t="s">
        <v>9</v>
      </c>
      <c r="E899" s="11" t="s">
        <v>1687</v>
      </c>
      <c r="F899" s="12" t="s">
        <v>904</v>
      </c>
      <c r="G899" s="15" t="s">
        <v>2998</v>
      </c>
      <c r="H899" s="10" t="s">
        <v>8</v>
      </c>
      <c r="I899" s="12" t="s">
        <v>2414</v>
      </c>
      <c r="J899" s="9">
        <f t="shared" si="30"/>
        <v>2004</v>
      </c>
      <c r="K899" s="13">
        <f t="shared" ca="1" si="31"/>
        <v>13</v>
      </c>
      <c r="L899">
        <v>2004</v>
      </c>
      <c r="N899" s="20"/>
    </row>
    <row r="900" spans="1:14" ht="22.5" hidden="1" customHeight="1" x14ac:dyDescent="0.25">
      <c r="A900" s="17"/>
      <c r="B900" s="17"/>
      <c r="C900" s="10">
        <v>8</v>
      </c>
      <c r="D900" s="10" t="s">
        <v>9</v>
      </c>
      <c r="E900" s="11" t="s">
        <v>1688</v>
      </c>
      <c r="F900" s="12" t="s">
        <v>905</v>
      </c>
      <c r="G900" s="15" t="s">
        <v>2998</v>
      </c>
      <c r="H900" s="10" t="s">
        <v>8</v>
      </c>
      <c r="I900" s="12" t="s">
        <v>2415</v>
      </c>
      <c r="J900" s="9">
        <f t="shared" si="30"/>
        <v>2004</v>
      </c>
      <c r="K900" s="13">
        <f t="shared" ca="1" si="31"/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1689</v>
      </c>
      <c r="F901" s="12" t="s">
        <v>906</v>
      </c>
      <c r="G901" s="15" t="s">
        <v>2998</v>
      </c>
      <c r="H901" s="10" t="s">
        <v>9</v>
      </c>
      <c r="I901" s="12" t="s">
        <v>2094</v>
      </c>
      <c r="J901" s="9">
        <f t="shared" ref="J901:J964" si="32">YEAR(I901)</f>
        <v>2004</v>
      </c>
      <c r="K901" s="13">
        <f t="shared" ref="K901:K964" ca="1" si="33">(YEAR(NOW())-YEAR(I901))</f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1690</v>
      </c>
      <c r="F902" s="12" t="s">
        <v>907</v>
      </c>
      <c r="G902" s="15" t="s">
        <v>2998</v>
      </c>
      <c r="H902" s="10" t="s">
        <v>8</v>
      </c>
      <c r="I902" s="12" t="s">
        <v>2416</v>
      </c>
      <c r="J902" s="9">
        <f t="shared" si="32"/>
        <v>2004</v>
      </c>
      <c r="K902" s="13">
        <f t="shared" ca="1" si="33"/>
        <v>13</v>
      </c>
      <c r="L902">
        <v>2004</v>
      </c>
      <c r="N902" s="20"/>
    </row>
    <row r="903" spans="1:14" ht="22.5" hidden="1" customHeight="1" x14ac:dyDescent="0.25">
      <c r="A903" s="17" t="s">
        <v>3002</v>
      </c>
      <c r="B903" s="17"/>
      <c r="C903" s="10">
        <v>8</v>
      </c>
      <c r="D903" s="10" t="s">
        <v>9</v>
      </c>
      <c r="E903" s="11" t="s">
        <v>1691</v>
      </c>
      <c r="F903" s="12" t="s">
        <v>908</v>
      </c>
      <c r="G903" s="15" t="s">
        <v>2998</v>
      </c>
      <c r="H903" s="10" t="s">
        <v>8</v>
      </c>
      <c r="I903" s="12" t="s">
        <v>2417</v>
      </c>
      <c r="J903" s="9">
        <f t="shared" si="32"/>
        <v>2004</v>
      </c>
      <c r="K903" s="13">
        <f t="shared" ca="1" si="33"/>
        <v>13</v>
      </c>
      <c r="L903">
        <v>2004</v>
      </c>
      <c r="N903" s="20"/>
    </row>
    <row r="904" spans="1:14" ht="22.5" hidden="1" customHeight="1" x14ac:dyDescent="0.25">
      <c r="A904" s="17"/>
      <c r="B904" s="17"/>
      <c r="C904" s="10">
        <v>8</v>
      </c>
      <c r="D904" s="10" t="s">
        <v>9</v>
      </c>
      <c r="E904" s="11" t="s">
        <v>1692</v>
      </c>
      <c r="F904" s="12" t="s">
        <v>909</v>
      </c>
      <c r="G904" s="15" t="s">
        <v>2997</v>
      </c>
      <c r="H904" s="10" t="s">
        <v>8</v>
      </c>
      <c r="I904" s="12" t="s">
        <v>2418</v>
      </c>
      <c r="J904" s="9">
        <f t="shared" si="32"/>
        <v>2002</v>
      </c>
      <c r="K904" s="13">
        <f t="shared" ca="1" si="33"/>
        <v>15</v>
      </c>
      <c r="L904">
        <v>2002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1693</v>
      </c>
      <c r="F905" s="12" t="s">
        <v>910</v>
      </c>
      <c r="G905" s="15" t="s">
        <v>2998</v>
      </c>
      <c r="H905" s="10" t="s">
        <v>8</v>
      </c>
      <c r="I905" s="12" t="s">
        <v>2332</v>
      </c>
      <c r="J905" s="9">
        <f t="shared" si="32"/>
        <v>2004</v>
      </c>
      <c r="K905" s="13">
        <f t="shared" ca="1" si="33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1694</v>
      </c>
      <c r="F906" s="12" t="s">
        <v>911</v>
      </c>
      <c r="G906" s="15" t="s">
        <v>2998</v>
      </c>
      <c r="H906" s="10" t="s">
        <v>9</v>
      </c>
      <c r="I906" s="12" t="s">
        <v>2393</v>
      </c>
      <c r="J906" s="9">
        <f t="shared" si="32"/>
        <v>2004</v>
      </c>
      <c r="K906" s="13">
        <f t="shared" ca="1" si="33"/>
        <v>13</v>
      </c>
      <c r="L906">
        <v>2004</v>
      </c>
      <c r="N906" s="20"/>
    </row>
    <row r="907" spans="1:14" ht="22.5" hidden="1" customHeight="1" x14ac:dyDescent="0.25">
      <c r="A907" s="17" t="s">
        <v>3002</v>
      </c>
      <c r="B907" s="17"/>
      <c r="C907" s="10">
        <v>8</v>
      </c>
      <c r="D907" s="10" t="s">
        <v>9</v>
      </c>
      <c r="E907" s="11" t="s">
        <v>1695</v>
      </c>
      <c r="F907" s="12" t="s">
        <v>912</v>
      </c>
      <c r="G907" s="15" t="s">
        <v>2998</v>
      </c>
      <c r="H907" s="10" t="s">
        <v>9</v>
      </c>
      <c r="I907" s="12" t="s">
        <v>2390</v>
      </c>
      <c r="J907" s="9">
        <f t="shared" si="32"/>
        <v>2004</v>
      </c>
      <c r="K907" s="13">
        <f t="shared" ca="1" si="33"/>
        <v>13</v>
      </c>
      <c r="L907">
        <v>2004</v>
      </c>
      <c r="N907" s="20"/>
    </row>
    <row r="908" spans="1:14" ht="22.5" hidden="1" customHeight="1" x14ac:dyDescent="0.25">
      <c r="A908" s="17"/>
      <c r="B908" s="17"/>
      <c r="C908" s="10">
        <v>8</v>
      </c>
      <c r="D908" s="10" t="s">
        <v>9</v>
      </c>
      <c r="E908" s="11" t="s">
        <v>1696</v>
      </c>
      <c r="F908" s="12" t="s">
        <v>913</v>
      </c>
      <c r="G908" s="15" t="s">
        <v>2998</v>
      </c>
      <c r="H908" s="10" t="s">
        <v>9</v>
      </c>
      <c r="I908" s="12" t="s">
        <v>2419</v>
      </c>
      <c r="J908" s="9">
        <f t="shared" si="32"/>
        <v>2003</v>
      </c>
      <c r="K908" s="13">
        <f t="shared" ca="1" si="33"/>
        <v>14</v>
      </c>
      <c r="L908">
        <v>2003</v>
      </c>
      <c r="N908" s="20"/>
    </row>
    <row r="909" spans="1:14" ht="22.5" hidden="1" customHeight="1" x14ac:dyDescent="0.25">
      <c r="A909" s="17" t="s">
        <v>3002</v>
      </c>
      <c r="B909" s="17"/>
      <c r="C909" s="10">
        <v>8</v>
      </c>
      <c r="D909" s="10" t="s">
        <v>9</v>
      </c>
      <c r="E909" s="11" t="s">
        <v>1697</v>
      </c>
      <c r="F909" s="12" t="s">
        <v>914</v>
      </c>
      <c r="G909" s="15" t="s">
        <v>2998</v>
      </c>
      <c r="H909" s="10" t="s">
        <v>8</v>
      </c>
      <c r="I909" s="12" t="s">
        <v>2420</v>
      </c>
      <c r="J909" s="9">
        <f t="shared" si="32"/>
        <v>2003</v>
      </c>
      <c r="K909" s="13">
        <f t="shared" ca="1" si="33"/>
        <v>14</v>
      </c>
      <c r="L909">
        <v>2003</v>
      </c>
      <c r="N909" s="20"/>
    </row>
    <row r="910" spans="1:14" ht="22.5" hidden="1" customHeight="1" x14ac:dyDescent="0.25">
      <c r="A910" s="17"/>
      <c r="B910" s="17"/>
      <c r="C910" s="10">
        <v>8</v>
      </c>
      <c r="D910" s="10" t="s">
        <v>9</v>
      </c>
      <c r="E910" s="11" t="s">
        <v>1698</v>
      </c>
      <c r="F910" s="12" t="s">
        <v>915</v>
      </c>
      <c r="G910" s="15" t="s">
        <v>2998</v>
      </c>
      <c r="H910" s="10" t="s">
        <v>8</v>
      </c>
      <c r="I910" s="12" t="s">
        <v>2332</v>
      </c>
      <c r="J910" s="9">
        <f t="shared" si="32"/>
        <v>2004</v>
      </c>
      <c r="K910" s="13">
        <f t="shared" ca="1" si="33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1699</v>
      </c>
      <c r="F911" s="12" t="s">
        <v>916</v>
      </c>
      <c r="G911" s="15" t="s">
        <v>2998</v>
      </c>
      <c r="H911" s="10" t="s">
        <v>8</v>
      </c>
      <c r="I911" s="12" t="s">
        <v>2410</v>
      </c>
      <c r="J911" s="9">
        <f t="shared" si="32"/>
        <v>2004</v>
      </c>
      <c r="K911" s="13">
        <f t="shared" ca="1" si="33"/>
        <v>13</v>
      </c>
      <c r="L911">
        <v>2004</v>
      </c>
      <c r="N911" s="20"/>
    </row>
    <row r="912" spans="1:14" ht="22.5" hidden="1" customHeight="1" x14ac:dyDescent="0.25">
      <c r="A912" s="17" t="s">
        <v>3002</v>
      </c>
      <c r="B912" s="17"/>
      <c r="C912" s="10">
        <v>8</v>
      </c>
      <c r="D912" s="10" t="s">
        <v>9</v>
      </c>
      <c r="E912" s="11" t="s">
        <v>1700</v>
      </c>
      <c r="F912" s="12" t="s">
        <v>917</v>
      </c>
      <c r="G912" s="15" t="s">
        <v>2998</v>
      </c>
      <c r="H912" s="10" t="s">
        <v>8</v>
      </c>
      <c r="I912" s="12" t="s">
        <v>2421</v>
      </c>
      <c r="J912" s="9">
        <f t="shared" si="32"/>
        <v>2003</v>
      </c>
      <c r="K912" s="13">
        <f t="shared" ca="1" si="33"/>
        <v>14</v>
      </c>
      <c r="L912">
        <v>2003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1701</v>
      </c>
      <c r="F913" s="12" t="s">
        <v>918</v>
      </c>
      <c r="G913" s="15" t="s">
        <v>2998</v>
      </c>
      <c r="H913" s="10" t="s">
        <v>8</v>
      </c>
      <c r="I913" s="12" t="s">
        <v>2349</v>
      </c>
      <c r="J913" s="9">
        <f t="shared" si="32"/>
        <v>2004</v>
      </c>
      <c r="K913" s="13">
        <f t="shared" ca="1" si="33"/>
        <v>13</v>
      </c>
      <c r="L913">
        <v>2004</v>
      </c>
      <c r="N913" s="20"/>
    </row>
    <row r="914" spans="1:14" ht="22.5" hidden="1" customHeight="1" x14ac:dyDescent="0.25">
      <c r="A914" s="17"/>
      <c r="B914" s="17"/>
      <c r="C914" s="10">
        <v>8</v>
      </c>
      <c r="D914" s="10" t="s">
        <v>9</v>
      </c>
      <c r="E914" s="11" t="s">
        <v>1702</v>
      </c>
      <c r="F914" s="12" t="s">
        <v>919</v>
      </c>
      <c r="G914" s="15" t="s">
        <v>2998</v>
      </c>
      <c r="H914" s="10" t="s">
        <v>8</v>
      </c>
      <c r="I914" s="12" t="s">
        <v>2422</v>
      </c>
      <c r="J914" s="9">
        <f t="shared" si="32"/>
        <v>2004</v>
      </c>
      <c r="K914" s="13">
        <f t="shared" ca="1" si="33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1682</v>
      </c>
      <c r="F915" s="12" t="s">
        <v>920</v>
      </c>
      <c r="G915" s="15" t="s">
        <v>2998</v>
      </c>
      <c r="H915" s="10" t="s">
        <v>8</v>
      </c>
      <c r="I915" s="12" t="s">
        <v>2423</v>
      </c>
      <c r="J915" s="9">
        <f t="shared" si="32"/>
        <v>2004</v>
      </c>
      <c r="K915" s="13">
        <f t="shared" ca="1" si="33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1683</v>
      </c>
      <c r="F916" s="12" t="s">
        <v>921</v>
      </c>
      <c r="G916" s="15" t="s">
        <v>2998</v>
      </c>
      <c r="H916" s="10" t="s">
        <v>9</v>
      </c>
      <c r="I916" s="12" t="s">
        <v>2424</v>
      </c>
      <c r="J916" s="9">
        <f t="shared" si="32"/>
        <v>2004</v>
      </c>
      <c r="K916" s="13">
        <f t="shared" ca="1" si="33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1684</v>
      </c>
      <c r="F917" s="12" t="s">
        <v>922</v>
      </c>
      <c r="G917" s="15" t="s">
        <v>2998</v>
      </c>
      <c r="H917" s="10" t="s">
        <v>8</v>
      </c>
      <c r="I917" s="12" t="s">
        <v>2391</v>
      </c>
      <c r="J917" s="9">
        <f t="shared" si="32"/>
        <v>2004</v>
      </c>
      <c r="K917" s="13">
        <f t="shared" ca="1" si="33"/>
        <v>13</v>
      </c>
      <c r="L917">
        <v>2004</v>
      </c>
      <c r="N917" s="20"/>
    </row>
    <row r="918" spans="1:14" ht="22.5" hidden="1" customHeight="1" x14ac:dyDescent="0.25">
      <c r="A918" s="17" t="s">
        <v>3001</v>
      </c>
      <c r="B918" s="17"/>
      <c r="C918" s="10">
        <v>8</v>
      </c>
      <c r="D918" s="10" t="s">
        <v>1670</v>
      </c>
      <c r="E918" s="11" t="s">
        <v>1686</v>
      </c>
      <c r="F918" s="12" t="s">
        <v>923</v>
      </c>
      <c r="G918" s="15" t="s">
        <v>2998</v>
      </c>
      <c r="H918" s="10" t="s">
        <v>8</v>
      </c>
      <c r="I918" s="12" t="s">
        <v>2343</v>
      </c>
      <c r="J918" s="9">
        <f t="shared" si="32"/>
        <v>2004</v>
      </c>
      <c r="K918" s="13">
        <f t="shared" ca="1" si="33"/>
        <v>13</v>
      </c>
      <c r="L918">
        <v>2004</v>
      </c>
      <c r="N918" s="20"/>
    </row>
    <row r="919" spans="1:14" ht="22.5" hidden="1" customHeight="1" x14ac:dyDescent="0.25">
      <c r="A919" s="17"/>
      <c r="B919" s="17"/>
      <c r="C919" s="10">
        <v>8</v>
      </c>
      <c r="D919" s="10" t="s">
        <v>1670</v>
      </c>
      <c r="E919" s="11" t="s">
        <v>1687</v>
      </c>
      <c r="F919" s="12" t="s">
        <v>924</v>
      </c>
      <c r="G919" s="15" t="s">
        <v>2998</v>
      </c>
      <c r="H919" s="10" t="s">
        <v>9</v>
      </c>
      <c r="I919" s="12" t="s">
        <v>2425</v>
      </c>
      <c r="J919" s="9">
        <f t="shared" si="32"/>
        <v>2004</v>
      </c>
      <c r="K919" s="13">
        <f t="shared" ca="1" si="33"/>
        <v>13</v>
      </c>
      <c r="L919">
        <v>2004</v>
      </c>
      <c r="N919" s="20"/>
    </row>
    <row r="920" spans="1:14" ht="22.5" hidden="1" customHeight="1" x14ac:dyDescent="0.25">
      <c r="A920" s="17" t="s">
        <v>3001</v>
      </c>
      <c r="B920" s="17"/>
      <c r="C920" s="10">
        <v>8</v>
      </c>
      <c r="D920" s="10" t="s">
        <v>1670</v>
      </c>
      <c r="E920" s="11" t="s">
        <v>1688</v>
      </c>
      <c r="F920" s="12" t="s">
        <v>925</v>
      </c>
      <c r="G920" s="15" t="s">
        <v>2998</v>
      </c>
      <c r="H920" s="10" t="s">
        <v>9</v>
      </c>
      <c r="I920" s="12" t="s">
        <v>2426</v>
      </c>
      <c r="J920" s="9">
        <f t="shared" si="32"/>
        <v>2004</v>
      </c>
      <c r="K920" s="13">
        <f t="shared" ca="1" si="33"/>
        <v>13</v>
      </c>
      <c r="L920">
        <v>2004</v>
      </c>
      <c r="N920" s="20"/>
    </row>
    <row r="921" spans="1:14" ht="22.5" hidden="1" customHeight="1" x14ac:dyDescent="0.25">
      <c r="A921" s="17"/>
      <c r="B921" s="17"/>
      <c r="C921" s="10">
        <v>8</v>
      </c>
      <c r="D921" s="10" t="s">
        <v>1670</v>
      </c>
      <c r="E921" s="11" t="s">
        <v>1689</v>
      </c>
      <c r="F921" s="12" t="s">
        <v>926</v>
      </c>
      <c r="G921" s="15" t="s">
        <v>2997</v>
      </c>
      <c r="H921" s="10" t="s">
        <v>8</v>
      </c>
      <c r="I921" s="12" t="s">
        <v>2427</v>
      </c>
      <c r="J921" s="9">
        <f t="shared" si="32"/>
        <v>2001</v>
      </c>
      <c r="K921" s="13">
        <f t="shared" ca="1" si="33"/>
        <v>16</v>
      </c>
      <c r="L921">
        <v>2001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1690</v>
      </c>
      <c r="F922" s="12" t="s">
        <v>927</v>
      </c>
      <c r="G922" s="15" t="s">
        <v>2998</v>
      </c>
      <c r="H922" s="10" t="s">
        <v>8</v>
      </c>
      <c r="I922" s="12" t="s">
        <v>2406</v>
      </c>
      <c r="J922" s="9">
        <f t="shared" si="32"/>
        <v>2004</v>
      </c>
      <c r="K922" s="13">
        <f t="shared" ca="1" si="33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1691</v>
      </c>
      <c r="F923" s="12" t="s">
        <v>928</v>
      </c>
      <c r="G923" s="15" t="s">
        <v>2998</v>
      </c>
      <c r="H923" s="10" t="s">
        <v>9</v>
      </c>
      <c r="I923" s="12" t="s">
        <v>2428</v>
      </c>
      <c r="J923" s="9">
        <f t="shared" si="32"/>
        <v>2004</v>
      </c>
      <c r="K923" s="13">
        <f t="shared" ca="1" si="33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1692</v>
      </c>
      <c r="F924" s="12" t="s">
        <v>929</v>
      </c>
      <c r="G924" s="15" t="s">
        <v>2998</v>
      </c>
      <c r="H924" s="10" t="s">
        <v>9</v>
      </c>
      <c r="I924" s="12" t="s">
        <v>2429</v>
      </c>
      <c r="J924" s="9">
        <f t="shared" si="32"/>
        <v>2004</v>
      </c>
      <c r="K924" s="13">
        <f t="shared" ca="1" si="33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1693</v>
      </c>
      <c r="F925" s="12" t="s">
        <v>930</v>
      </c>
      <c r="G925" s="15" t="s">
        <v>2998</v>
      </c>
      <c r="H925" s="10" t="s">
        <v>8</v>
      </c>
      <c r="I925" s="12" t="s">
        <v>2430</v>
      </c>
      <c r="J925" s="9">
        <f t="shared" si="32"/>
        <v>2004</v>
      </c>
      <c r="K925" s="13">
        <f t="shared" ca="1" si="33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1695</v>
      </c>
      <c r="F926" s="12" t="s">
        <v>931</v>
      </c>
      <c r="G926" s="15" t="s">
        <v>2998</v>
      </c>
      <c r="H926" s="10" t="s">
        <v>9</v>
      </c>
      <c r="I926" s="12" t="s">
        <v>2337</v>
      </c>
      <c r="J926" s="9">
        <f t="shared" si="32"/>
        <v>2004</v>
      </c>
      <c r="K926" s="13">
        <f t="shared" ca="1" si="33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1696</v>
      </c>
      <c r="F927" s="12" t="s">
        <v>932</v>
      </c>
      <c r="G927" s="15" t="s">
        <v>2998</v>
      </c>
      <c r="H927" s="10" t="s">
        <v>9</v>
      </c>
      <c r="I927" s="12" t="s">
        <v>2431</v>
      </c>
      <c r="J927" s="9">
        <f t="shared" si="32"/>
        <v>2004</v>
      </c>
      <c r="K927" s="13">
        <f t="shared" ca="1" si="33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1697</v>
      </c>
      <c r="F928" s="12" t="s">
        <v>933</v>
      </c>
      <c r="G928" s="15" t="s">
        <v>2998</v>
      </c>
      <c r="H928" s="10" t="s">
        <v>9</v>
      </c>
      <c r="I928" s="12" t="s">
        <v>2432</v>
      </c>
      <c r="J928" s="9">
        <f t="shared" si="32"/>
        <v>2004</v>
      </c>
      <c r="K928" s="13">
        <f t="shared" ca="1" si="33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1698</v>
      </c>
      <c r="F929" s="12" t="s">
        <v>934</v>
      </c>
      <c r="G929" s="15" t="s">
        <v>2998</v>
      </c>
      <c r="H929" s="10" t="s">
        <v>9</v>
      </c>
      <c r="I929" s="12" t="s">
        <v>2365</v>
      </c>
      <c r="J929" s="9">
        <f t="shared" si="32"/>
        <v>2004</v>
      </c>
      <c r="K929" s="13">
        <f t="shared" ca="1" si="33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1699</v>
      </c>
      <c r="F930" s="12" t="s">
        <v>935</v>
      </c>
      <c r="G930" s="15" t="s">
        <v>2998</v>
      </c>
      <c r="H930" s="10" t="s">
        <v>9</v>
      </c>
      <c r="I930" s="12" t="s">
        <v>2332</v>
      </c>
      <c r="J930" s="9">
        <f t="shared" si="32"/>
        <v>2004</v>
      </c>
      <c r="K930" s="13">
        <f t="shared" ca="1" si="33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1701</v>
      </c>
      <c r="F931" s="12" t="s">
        <v>936</v>
      </c>
      <c r="G931" s="15" t="s">
        <v>2998</v>
      </c>
      <c r="H931" s="10" t="s">
        <v>8</v>
      </c>
      <c r="I931" s="12" t="s">
        <v>2433</v>
      </c>
      <c r="J931" s="9">
        <f t="shared" si="32"/>
        <v>2004</v>
      </c>
      <c r="K931" s="13">
        <f t="shared" ca="1" si="33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1702</v>
      </c>
      <c r="F932" s="12" t="s">
        <v>937</v>
      </c>
      <c r="G932" s="15" t="s">
        <v>2998</v>
      </c>
      <c r="H932" s="10" t="s">
        <v>9</v>
      </c>
      <c r="I932" s="12" t="s">
        <v>2434</v>
      </c>
      <c r="J932" s="9">
        <f t="shared" si="32"/>
        <v>2004</v>
      </c>
      <c r="K932" s="13">
        <f t="shared" ca="1" si="33"/>
        <v>13</v>
      </c>
      <c r="L932">
        <v>2004</v>
      </c>
      <c r="N932" s="20"/>
    </row>
    <row r="933" spans="1:14" ht="22.5" hidden="1" customHeight="1" x14ac:dyDescent="0.25">
      <c r="A933" s="17" t="s">
        <v>3001</v>
      </c>
      <c r="B933" s="17"/>
      <c r="C933" s="10">
        <v>8</v>
      </c>
      <c r="D933" s="10" t="s">
        <v>1670</v>
      </c>
      <c r="E933" s="11" t="s">
        <v>1703</v>
      </c>
      <c r="F933" s="12" t="s">
        <v>938</v>
      </c>
      <c r="G933" s="15" t="s">
        <v>2998</v>
      </c>
      <c r="H933" s="10" t="s">
        <v>8</v>
      </c>
      <c r="I933" s="12" t="s">
        <v>2435</v>
      </c>
      <c r="J933" s="9">
        <f t="shared" si="32"/>
        <v>2003</v>
      </c>
      <c r="K933" s="13">
        <f t="shared" ca="1" si="33"/>
        <v>14</v>
      </c>
      <c r="L933">
        <v>2003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1704</v>
      </c>
      <c r="F934" s="12" t="s">
        <v>939</v>
      </c>
      <c r="G934" s="15" t="s">
        <v>2998</v>
      </c>
      <c r="H934" s="10" t="s">
        <v>8</v>
      </c>
      <c r="I934" s="12" t="s">
        <v>2406</v>
      </c>
      <c r="J934" s="9">
        <f t="shared" si="32"/>
        <v>2004</v>
      </c>
      <c r="K934" s="13">
        <f t="shared" ca="1" si="33"/>
        <v>13</v>
      </c>
      <c r="L934">
        <v>2004</v>
      </c>
      <c r="N934" s="20"/>
    </row>
    <row r="935" spans="1:14" ht="22.5" hidden="1" customHeight="1" x14ac:dyDescent="0.25">
      <c r="A935" s="17"/>
      <c r="B935" s="17"/>
      <c r="C935" s="10">
        <v>8</v>
      </c>
      <c r="D935" s="10" t="s">
        <v>1670</v>
      </c>
      <c r="E935" s="11" t="s">
        <v>1705</v>
      </c>
      <c r="F935" s="12" t="s">
        <v>940</v>
      </c>
      <c r="G935" s="15" t="s">
        <v>2997</v>
      </c>
      <c r="H935" s="10" t="s">
        <v>8</v>
      </c>
      <c r="I935" s="12" t="s">
        <v>2436</v>
      </c>
      <c r="J935" s="9">
        <f t="shared" si="32"/>
        <v>2000</v>
      </c>
      <c r="K935" s="13">
        <f t="shared" ca="1" si="33"/>
        <v>17</v>
      </c>
      <c r="L935">
        <v>2000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1706</v>
      </c>
      <c r="F936" s="12" t="s">
        <v>941</v>
      </c>
      <c r="G936" s="15" t="s">
        <v>2998</v>
      </c>
      <c r="H936" s="10" t="s">
        <v>8</v>
      </c>
      <c r="I936" s="12" t="s">
        <v>2365</v>
      </c>
      <c r="J936" s="9">
        <f t="shared" si="32"/>
        <v>2004</v>
      </c>
      <c r="K936" s="13">
        <f t="shared" ca="1" si="33"/>
        <v>13</v>
      </c>
      <c r="L936">
        <v>2004</v>
      </c>
      <c r="N936" s="20"/>
    </row>
    <row r="937" spans="1:14" ht="22.5" hidden="1" customHeight="1" x14ac:dyDescent="0.25">
      <c r="A937" s="17" t="s">
        <v>3001</v>
      </c>
      <c r="B937" s="17"/>
      <c r="C937" s="10">
        <v>8</v>
      </c>
      <c r="D937" s="10" t="s">
        <v>1670</v>
      </c>
      <c r="E937" s="11" t="s">
        <v>1707</v>
      </c>
      <c r="F937" s="12" t="s">
        <v>942</v>
      </c>
      <c r="G937" s="15" t="s">
        <v>2998</v>
      </c>
      <c r="H937" s="10" t="s">
        <v>8</v>
      </c>
      <c r="I937" s="12" t="s">
        <v>2324</v>
      </c>
      <c r="J937" s="9">
        <f t="shared" si="32"/>
        <v>2004</v>
      </c>
      <c r="K937" s="13">
        <f t="shared" ca="1" si="33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1681</v>
      </c>
      <c r="F938" s="12" t="s">
        <v>943</v>
      </c>
      <c r="G938" s="15" t="s">
        <v>2998</v>
      </c>
      <c r="H938" s="10" t="s">
        <v>8</v>
      </c>
      <c r="I938" s="12" t="s">
        <v>2402</v>
      </c>
      <c r="J938" s="9">
        <f t="shared" si="32"/>
        <v>2004</v>
      </c>
      <c r="K938" s="13">
        <f t="shared" ca="1" si="33"/>
        <v>13</v>
      </c>
      <c r="L938">
        <v>2004</v>
      </c>
      <c r="N938" s="20"/>
    </row>
    <row r="939" spans="1:14" ht="22.5" hidden="1" customHeight="1" x14ac:dyDescent="0.25">
      <c r="A939" s="17" t="s">
        <v>3002</v>
      </c>
      <c r="B939" s="17"/>
      <c r="C939" s="10">
        <v>8</v>
      </c>
      <c r="D939" s="10" t="s">
        <v>1671</v>
      </c>
      <c r="E939" s="11" t="s">
        <v>1682</v>
      </c>
      <c r="F939" s="12" t="s">
        <v>944</v>
      </c>
      <c r="G939" s="15" t="s">
        <v>2998</v>
      </c>
      <c r="H939" s="10" t="s">
        <v>8</v>
      </c>
      <c r="I939" s="12" t="s">
        <v>2318</v>
      </c>
      <c r="J939" s="9">
        <f t="shared" si="32"/>
        <v>2004</v>
      </c>
      <c r="K939" s="13">
        <f t="shared" ca="1" si="33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1683</v>
      </c>
      <c r="F940" s="12" t="s">
        <v>945</v>
      </c>
      <c r="G940" s="15" t="s">
        <v>2998</v>
      </c>
      <c r="H940" s="10" t="s">
        <v>8</v>
      </c>
      <c r="I940" s="12" t="s">
        <v>2311</v>
      </c>
      <c r="J940" s="9">
        <f t="shared" si="32"/>
        <v>2004</v>
      </c>
      <c r="K940" s="13">
        <f t="shared" ca="1" si="33"/>
        <v>13</v>
      </c>
      <c r="L940">
        <v>2004</v>
      </c>
      <c r="N940" s="20"/>
    </row>
    <row r="941" spans="1:14" ht="22.5" hidden="1" customHeight="1" x14ac:dyDescent="0.25">
      <c r="A941" s="17"/>
      <c r="B941" s="17"/>
      <c r="C941" s="10">
        <v>8</v>
      </c>
      <c r="D941" s="10" t="s">
        <v>1671</v>
      </c>
      <c r="E941" s="11" t="s">
        <v>1684</v>
      </c>
      <c r="F941" s="12" t="s">
        <v>946</v>
      </c>
      <c r="G941" s="15" t="s">
        <v>2998</v>
      </c>
      <c r="H941" s="10" t="s">
        <v>9</v>
      </c>
      <c r="I941" s="12" t="s">
        <v>2398</v>
      </c>
      <c r="J941" s="9">
        <f t="shared" si="32"/>
        <v>2004</v>
      </c>
      <c r="K941" s="13">
        <f t="shared" ca="1" si="33"/>
        <v>13</v>
      </c>
      <c r="L941">
        <v>2004</v>
      </c>
      <c r="N941" s="20"/>
    </row>
    <row r="942" spans="1:14" ht="22.5" hidden="1" customHeight="1" x14ac:dyDescent="0.25">
      <c r="A942" s="17" t="s">
        <v>3002</v>
      </c>
      <c r="B942" s="17"/>
      <c r="C942" s="10">
        <v>8</v>
      </c>
      <c r="D942" s="10" t="s">
        <v>1671</v>
      </c>
      <c r="E942" s="11" t="s">
        <v>1685</v>
      </c>
      <c r="F942" s="12" t="s">
        <v>947</v>
      </c>
      <c r="G942" s="15" t="s">
        <v>2998</v>
      </c>
      <c r="H942" s="10" t="s">
        <v>8</v>
      </c>
      <c r="I942" s="12" t="s">
        <v>2345</v>
      </c>
      <c r="J942" s="9">
        <f t="shared" si="32"/>
        <v>2004</v>
      </c>
      <c r="K942" s="13">
        <f t="shared" ca="1" si="33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1686</v>
      </c>
      <c r="F943" s="12" t="s">
        <v>948</v>
      </c>
      <c r="G943" s="15" t="s">
        <v>2998</v>
      </c>
      <c r="H943" s="10" t="s">
        <v>9</v>
      </c>
      <c r="I943" s="12" t="s">
        <v>2437</v>
      </c>
      <c r="J943" s="9">
        <f t="shared" si="32"/>
        <v>2004</v>
      </c>
      <c r="K943" s="13">
        <f t="shared" ca="1" si="33"/>
        <v>13</v>
      </c>
      <c r="L943">
        <v>2004</v>
      </c>
      <c r="N943" s="20"/>
    </row>
    <row r="944" spans="1:14" ht="22.5" hidden="1" customHeight="1" x14ac:dyDescent="0.25">
      <c r="A944" s="17"/>
      <c r="B944" s="17"/>
      <c r="C944" s="10">
        <v>8</v>
      </c>
      <c r="D944" s="10" t="s">
        <v>1671</v>
      </c>
      <c r="E944" s="11" t="s">
        <v>1688</v>
      </c>
      <c r="F944" s="12" t="s">
        <v>949</v>
      </c>
      <c r="G944" s="15" t="s">
        <v>2998</v>
      </c>
      <c r="H944" s="10" t="s">
        <v>8</v>
      </c>
      <c r="I944" s="12" t="s">
        <v>2354</v>
      </c>
      <c r="J944" s="9">
        <f t="shared" si="32"/>
        <v>2004</v>
      </c>
      <c r="K944" s="13">
        <f t="shared" ca="1" si="33"/>
        <v>13</v>
      </c>
      <c r="L944">
        <v>2004</v>
      </c>
      <c r="N944" s="20"/>
    </row>
    <row r="945" spans="1:14" ht="22.5" hidden="1" customHeight="1" x14ac:dyDescent="0.25">
      <c r="A945" s="17" t="s">
        <v>3002</v>
      </c>
      <c r="B945" s="17"/>
      <c r="C945" s="10">
        <v>8</v>
      </c>
      <c r="D945" s="10" t="s">
        <v>1671</v>
      </c>
      <c r="E945" s="11" t="s">
        <v>1689</v>
      </c>
      <c r="F945" s="12" t="s">
        <v>950</v>
      </c>
      <c r="G945" s="15" t="s">
        <v>2998</v>
      </c>
      <c r="H945" s="10" t="s">
        <v>8</v>
      </c>
      <c r="I945" s="12" t="s">
        <v>2399</v>
      </c>
      <c r="J945" s="9">
        <f t="shared" si="32"/>
        <v>2004</v>
      </c>
      <c r="K945" s="13">
        <f t="shared" ca="1" si="33"/>
        <v>13</v>
      </c>
      <c r="L945">
        <v>2004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1690</v>
      </c>
      <c r="F946" s="12" t="s">
        <v>951</v>
      </c>
      <c r="G946" s="15" t="s">
        <v>2998</v>
      </c>
      <c r="H946" s="10" t="s">
        <v>8</v>
      </c>
      <c r="I946" s="12" t="s">
        <v>2438</v>
      </c>
      <c r="J946" s="9">
        <f t="shared" si="32"/>
        <v>2003</v>
      </c>
      <c r="K946" s="13">
        <f t="shared" ca="1" si="33"/>
        <v>14</v>
      </c>
      <c r="L946">
        <v>2003</v>
      </c>
      <c r="N946" s="20"/>
    </row>
    <row r="947" spans="1:14" ht="22.5" hidden="1" customHeight="1" x14ac:dyDescent="0.25">
      <c r="A947" s="17"/>
      <c r="B947" s="17"/>
      <c r="C947" s="10">
        <v>8</v>
      </c>
      <c r="D947" s="10" t="s">
        <v>1671</v>
      </c>
      <c r="E947" s="11" t="s">
        <v>1691</v>
      </c>
      <c r="F947" s="12" t="s">
        <v>952</v>
      </c>
      <c r="G947" s="15" t="s">
        <v>2998</v>
      </c>
      <c r="H947" s="10" t="s">
        <v>8</v>
      </c>
      <c r="I947" s="12" t="s">
        <v>2312</v>
      </c>
      <c r="J947" s="9">
        <f t="shared" si="32"/>
        <v>2004</v>
      </c>
      <c r="K947" s="13">
        <f t="shared" ca="1" si="33"/>
        <v>13</v>
      </c>
      <c r="L947">
        <v>2004</v>
      </c>
      <c r="N947" s="20"/>
    </row>
    <row r="948" spans="1:14" ht="22.5" hidden="1" customHeight="1" x14ac:dyDescent="0.25">
      <c r="A948" s="17" t="s">
        <v>3002</v>
      </c>
      <c r="B948" s="17"/>
      <c r="C948" s="10">
        <v>8</v>
      </c>
      <c r="D948" s="10" t="s">
        <v>1671</v>
      </c>
      <c r="E948" s="11" t="s">
        <v>1692</v>
      </c>
      <c r="F948" s="12" t="s">
        <v>953</v>
      </c>
      <c r="G948" s="15" t="s">
        <v>2998</v>
      </c>
      <c r="H948" s="10" t="s">
        <v>8</v>
      </c>
      <c r="I948" s="12" t="s">
        <v>2439</v>
      </c>
      <c r="J948" s="9">
        <f t="shared" si="32"/>
        <v>2004</v>
      </c>
      <c r="K948" s="13">
        <f t="shared" ca="1" si="33"/>
        <v>13</v>
      </c>
      <c r="L948">
        <v>2004</v>
      </c>
      <c r="N948" s="20"/>
    </row>
    <row r="949" spans="1:14" ht="22.5" hidden="1" customHeight="1" x14ac:dyDescent="0.25">
      <c r="A949" s="17"/>
      <c r="B949" s="17"/>
      <c r="C949" s="10">
        <v>8</v>
      </c>
      <c r="D949" s="10" t="s">
        <v>1671</v>
      </c>
      <c r="E949" s="11" t="s">
        <v>1693</v>
      </c>
      <c r="F949" s="12" t="s">
        <v>954</v>
      </c>
      <c r="G949" s="15" t="s">
        <v>2998</v>
      </c>
      <c r="H949" s="10" t="s">
        <v>8</v>
      </c>
      <c r="I949" s="12" t="s">
        <v>2440</v>
      </c>
      <c r="J949" s="9">
        <f t="shared" si="32"/>
        <v>2004</v>
      </c>
      <c r="K949" s="13">
        <f t="shared" ca="1" si="33"/>
        <v>13</v>
      </c>
      <c r="L949">
        <v>2004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1694</v>
      </c>
      <c r="F950" s="12" t="s">
        <v>955</v>
      </c>
      <c r="G950" s="15" t="s">
        <v>2997</v>
      </c>
      <c r="H950" s="10" t="s">
        <v>9</v>
      </c>
      <c r="I950" s="12" t="s">
        <v>2441</v>
      </c>
      <c r="J950" s="9">
        <f t="shared" si="32"/>
        <v>2002</v>
      </c>
      <c r="K950" s="13">
        <f t="shared" ca="1" si="33"/>
        <v>15</v>
      </c>
      <c r="L950">
        <v>2002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1695</v>
      </c>
      <c r="F951" s="12" t="s">
        <v>956</v>
      </c>
      <c r="G951" s="15" t="s">
        <v>2998</v>
      </c>
      <c r="H951" s="10" t="s">
        <v>9</v>
      </c>
      <c r="I951" s="12" t="s">
        <v>2350</v>
      </c>
      <c r="J951" s="9">
        <f t="shared" si="32"/>
        <v>2004</v>
      </c>
      <c r="K951" s="13">
        <f t="shared" ca="1" si="33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1696</v>
      </c>
      <c r="F952" s="12" t="s">
        <v>957</v>
      </c>
      <c r="G952" s="15" t="s">
        <v>2998</v>
      </c>
      <c r="H952" s="10" t="s">
        <v>8</v>
      </c>
      <c r="I952" s="12" t="s">
        <v>2442</v>
      </c>
      <c r="J952" s="9">
        <f t="shared" si="32"/>
        <v>2004</v>
      </c>
      <c r="K952" s="13">
        <f t="shared" ca="1" si="33"/>
        <v>13</v>
      </c>
      <c r="L952">
        <v>2004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1697</v>
      </c>
      <c r="F953" s="12" t="s">
        <v>958</v>
      </c>
      <c r="G953" s="15" t="s">
        <v>2998</v>
      </c>
      <c r="H953" s="10" t="s">
        <v>8</v>
      </c>
      <c r="I953" s="12" t="s">
        <v>2443</v>
      </c>
      <c r="J953" s="9">
        <f t="shared" si="32"/>
        <v>2003</v>
      </c>
      <c r="K953" s="13">
        <f t="shared" ca="1" si="33"/>
        <v>14</v>
      </c>
      <c r="L953">
        <v>2003</v>
      </c>
      <c r="N953" s="20"/>
    </row>
    <row r="954" spans="1:14" ht="22.5" hidden="1" customHeight="1" x14ac:dyDescent="0.25">
      <c r="A954" s="17" t="s">
        <v>3002</v>
      </c>
      <c r="B954" s="17"/>
      <c r="C954" s="10">
        <v>8</v>
      </c>
      <c r="D954" s="10" t="s">
        <v>1671</v>
      </c>
      <c r="E954" s="11" t="s">
        <v>1698</v>
      </c>
      <c r="F954" s="12" t="s">
        <v>959</v>
      </c>
      <c r="G954" s="15" t="s">
        <v>2998</v>
      </c>
      <c r="H954" s="10" t="s">
        <v>8</v>
      </c>
      <c r="I954" s="12" t="s">
        <v>2094</v>
      </c>
      <c r="J954" s="9">
        <f t="shared" si="32"/>
        <v>2004</v>
      </c>
      <c r="K954" s="13">
        <f t="shared" ca="1" si="33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1699</v>
      </c>
      <c r="F955" s="12" t="s">
        <v>960</v>
      </c>
      <c r="G955" s="15" t="s">
        <v>2998</v>
      </c>
      <c r="H955" s="10" t="s">
        <v>9</v>
      </c>
      <c r="I955" s="12" t="s">
        <v>2345</v>
      </c>
      <c r="J955" s="9">
        <f t="shared" si="32"/>
        <v>2004</v>
      </c>
      <c r="K955" s="13">
        <f t="shared" ca="1" si="33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1700</v>
      </c>
      <c r="F956" s="12" t="s">
        <v>961</v>
      </c>
      <c r="G956" s="15" t="s">
        <v>2998</v>
      </c>
      <c r="H956" s="10" t="s">
        <v>9</v>
      </c>
      <c r="I956" s="12" t="s">
        <v>2378</v>
      </c>
      <c r="J956" s="9">
        <f t="shared" si="32"/>
        <v>2004</v>
      </c>
      <c r="K956" s="13">
        <f t="shared" ca="1" si="33"/>
        <v>13</v>
      </c>
      <c r="L956">
        <v>2004</v>
      </c>
      <c r="N956" s="20"/>
    </row>
    <row r="957" spans="1:14" ht="22.5" hidden="1" customHeight="1" x14ac:dyDescent="0.25">
      <c r="A957" s="17"/>
      <c r="B957" s="17"/>
      <c r="C957" s="10">
        <v>8</v>
      </c>
      <c r="D957" s="10" t="s">
        <v>1671</v>
      </c>
      <c r="E957" s="11" t="s">
        <v>1701</v>
      </c>
      <c r="F957" s="12" t="s">
        <v>962</v>
      </c>
      <c r="G957" s="15" t="s">
        <v>2998</v>
      </c>
      <c r="H957" s="10" t="s">
        <v>9</v>
      </c>
      <c r="I957" s="12" t="s">
        <v>2444</v>
      </c>
      <c r="J957" s="9">
        <f t="shared" si="32"/>
        <v>2004</v>
      </c>
      <c r="K957" s="13">
        <f t="shared" ca="1" si="33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1702</v>
      </c>
      <c r="F958" s="12" t="s">
        <v>963</v>
      </c>
      <c r="G958" s="15" t="s">
        <v>2998</v>
      </c>
      <c r="H958" s="10" t="s">
        <v>8</v>
      </c>
      <c r="I958" s="12" t="s">
        <v>2343</v>
      </c>
      <c r="J958" s="9">
        <f t="shared" si="32"/>
        <v>2004</v>
      </c>
      <c r="K958" s="13">
        <f t="shared" ca="1" si="33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1703</v>
      </c>
      <c r="F959" s="12" t="s">
        <v>964</v>
      </c>
      <c r="G959" s="15" t="s">
        <v>2998</v>
      </c>
      <c r="H959" s="10" t="s">
        <v>9</v>
      </c>
      <c r="I959" s="12" t="s">
        <v>2365</v>
      </c>
      <c r="J959" s="9">
        <f t="shared" si="32"/>
        <v>2004</v>
      </c>
      <c r="K959" s="13">
        <f t="shared" ca="1" si="33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1704</v>
      </c>
      <c r="F960" s="12" t="s">
        <v>965</v>
      </c>
      <c r="G960" s="15" t="s">
        <v>2998</v>
      </c>
      <c r="H960" s="10" t="s">
        <v>8</v>
      </c>
      <c r="I960" s="12" t="s">
        <v>2094</v>
      </c>
      <c r="J960" s="9">
        <f t="shared" si="32"/>
        <v>2004</v>
      </c>
      <c r="K960" s="13">
        <f t="shared" ca="1" si="33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1705</v>
      </c>
      <c r="F961" s="12" t="s">
        <v>966</v>
      </c>
      <c r="G961" s="15" t="s">
        <v>2998</v>
      </c>
      <c r="H961" s="10" t="s">
        <v>9</v>
      </c>
      <c r="I961" s="12" t="s">
        <v>2445</v>
      </c>
      <c r="J961" s="9">
        <f t="shared" si="32"/>
        <v>2004</v>
      </c>
      <c r="K961" s="13">
        <f t="shared" ca="1" si="33"/>
        <v>13</v>
      </c>
      <c r="L961">
        <v>2004</v>
      </c>
      <c r="N961" s="20"/>
    </row>
    <row r="962" spans="1:14" ht="22.5" hidden="1" customHeight="1" x14ac:dyDescent="0.25">
      <c r="A962" s="17" t="s">
        <v>3002</v>
      </c>
      <c r="B962" s="17"/>
      <c r="C962" s="10">
        <v>8</v>
      </c>
      <c r="D962" s="10" t="s">
        <v>1671</v>
      </c>
      <c r="E962" s="11" t="s">
        <v>1706</v>
      </c>
      <c r="F962" s="12" t="s">
        <v>967</v>
      </c>
      <c r="G962" s="15" t="s">
        <v>2998</v>
      </c>
      <c r="H962" s="10" t="s">
        <v>9</v>
      </c>
      <c r="I962" s="12" t="s">
        <v>2183</v>
      </c>
      <c r="J962" s="9">
        <f t="shared" si="32"/>
        <v>2004</v>
      </c>
      <c r="K962" s="13">
        <f t="shared" ca="1" si="33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1707</v>
      </c>
      <c r="F963" s="12" t="s">
        <v>968</v>
      </c>
      <c r="G963" s="15" t="s">
        <v>2998</v>
      </c>
      <c r="H963" s="10" t="s">
        <v>8</v>
      </c>
      <c r="I963" s="12" t="s">
        <v>2315</v>
      </c>
      <c r="J963" s="9">
        <f t="shared" si="32"/>
        <v>2004</v>
      </c>
      <c r="K963" s="13">
        <f t="shared" ca="1" si="33"/>
        <v>13</v>
      </c>
      <c r="L963">
        <v>2004</v>
      </c>
      <c r="N963" s="20"/>
    </row>
    <row r="964" spans="1:14" ht="22.5" hidden="1" customHeight="1" x14ac:dyDescent="0.25">
      <c r="A964" s="17"/>
      <c r="B964" s="17"/>
      <c r="C964" s="10">
        <v>8</v>
      </c>
      <c r="D964" s="10" t="s">
        <v>1671</v>
      </c>
      <c r="E964" s="11" t="s">
        <v>1708</v>
      </c>
      <c r="F964" s="12" t="s">
        <v>969</v>
      </c>
      <c r="G964" s="15" t="s">
        <v>2998</v>
      </c>
      <c r="H964" s="10" t="s">
        <v>9</v>
      </c>
      <c r="I964" s="12" t="s">
        <v>2446</v>
      </c>
      <c r="J964" s="9">
        <f t="shared" si="32"/>
        <v>2004</v>
      </c>
      <c r="K964" s="13">
        <f t="shared" ca="1" si="33"/>
        <v>13</v>
      </c>
      <c r="L964">
        <v>2004</v>
      </c>
      <c r="N964" s="20"/>
    </row>
    <row r="965" spans="1:14" ht="22.5" hidden="1" customHeight="1" x14ac:dyDescent="0.25">
      <c r="A965" s="17" t="s">
        <v>3002</v>
      </c>
      <c r="B965" s="17"/>
      <c r="C965" s="10">
        <v>8</v>
      </c>
      <c r="D965" s="10" t="s">
        <v>1671</v>
      </c>
      <c r="E965" s="11" t="s">
        <v>1709</v>
      </c>
      <c r="F965" s="12" t="s">
        <v>970</v>
      </c>
      <c r="G965" s="15" t="s">
        <v>2998</v>
      </c>
      <c r="H965" s="10" t="s">
        <v>8</v>
      </c>
      <c r="I965" s="12" t="s">
        <v>2308</v>
      </c>
      <c r="J965" s="9">
        <f t="shared" ref="J965:J1028" si="34">YEAR(I965)</f>
        <v>2004</v>
      </c>
      <c r="K965" s="13">
        <f t="shared" ref="K965:K1028" ca="1" si="35">(YEAR(NOW())-YEAR(I965))</f>
        <v>13</v>
      </c>
      <c r="L965">
        <v>2004</v>
      </c>
      <c r="N965" s="20"/>
    </row>
    <row r="966" spans="1:14" ht="22.5" hidden="1" customHeight="1" x14ac:dyDescent="0.25">
      <c r="A966" s="17" t="s">
        <v>3001</v>
      </c>
      <c r="B966" s="17"/>
      <c r="C966" s="10">
        <v>9</v>
      </c>
      <c r="D966" s="10" t="s">
        <v>1665</v>
      </c>
      <c r="E966" s="11" t="s">
        <v>1681</v>
      </c>
      <c r="F966" s="12" t="s">
        <v>971</v>
      </c>
      <c r="G966" s="15" t="s">
        <v>2998</v>
      </c>
      <c r="H966" s="10" t="s">
        <v>8</v>
      </c>
      <c r="I966" s="12" t="s">
        <v>2447</v>
      </c>
      <c r="J966" s="9">
        <f t="shared" si="34"/>
        <v>2003</v>
      </c>
      <c r="K966" s="13">
        <f t="shared" ca="1" si="35"/>
        <v>14</v>
      </c>
      <c r="L966">
        <v>2003</v>
      </c>
      <c r="N966" s="20"/>
    </row>
    <row r="967" spans="1:14" ht="22.5" hidden="1" customHeight="1" x14ac:dyDescent="0.25">
      <c r="A967" s="21" t="s">
        <v>3001</v>
      </c>
      <c r="B967" s="21"/>
      <c r="C967" s="10">
        <v>9</v>
      </c>
      <c r="D967" s="10" t="s">
        <v>1665</v>
      </c>
      <c r="E967" s="11" t="s">
        <v>1682</v>
      </c>
      <c r="F967" s="12" t="s">
        <v>972</v>
      </c>
      <c r="G967" s="15" t="s">
        <v>2998</v>
      </c>
      <c r="H967" s="10" t="s">
        <v>8</v>
      </c>
      <c r="I967" s="12" t="s">
        <v>2448</v>
      </c>
      <c r="J967" s="9">
        <f t="shared" si="34"/>
        <v>2003</v>
      </c>
      <c r="K967" s="13">
        <f t="shared" ca="1" si="35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1683</v>
      </c>
      <c r="F968" s="12" t="s">
        <v>973</v>
      </c>
      <c r="G968" s="15" t="s">
        <v>2998</v>
      </c>
      <c r="H968" s="10" t="s">
        <v>9</v>
      </c>
      <c r="I968" s="12" t="s">
        <v>2449</v>
      </c>
      <c r="J968" s="9">
        <f t="shared" si="34"/>
        <v>2003</v>
      </c>
      <c r="K968" s="13">
        <f t="shared" ca="1" si="35"/>
        <v>14</v>
      </c>
      <c r="L968">
        <v>2003</v>
      </c>
      <c r="N968" s="20"/>
    </row>
    <row r="969" spans="1:14" ht="22.5" hidden="1" customHeight="1" x14ac:dyDescent="0.25">
      <c r="A969" s="17"/>
      <c r="B969" s="17"/>
      <c r="C969" s="10">
        <v>9</v>
      </c>
      <c r="D969" s="10" t="s">
        <v>1665</v>
      </c>
      <c r="E969" s="11" t="s">
        <v>1684</v>
      </c>
      <c r="F969" s="12" t="s">
        <v>974</v>
      </c>
      <c r="G969" s="15" t="s">
        <v>2997</v>
      </c>
      <c r="H969" s="10" t="s">
        <v>8</v>
      </c>
      <c r="I969" s="12" t="s">
        <v>2450</v>
      </c>
      <c r="J969" s="9">
        <f t="shared" si="34"/>
        <v>2002</v>
      </c>
      <c r="K969" s="13">
        <f t="shared" ca="1" si="35"/>
        <v>15</v>
      </c>
      <c r="L969">
        <v>2002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1685</v>
      </c>
      <c r="F970" s="12" t="s">
        <v>975</v>
      </c>
      <c r="G970" s="15" t="s">
        <v>2998</v>
      </c>
      <c r="H970" s="10" t="s">
        <v>9</v>
      </c>
      <c r="I970" s="12" t="s">
        <v>2451</v>
      </c>
      <c r="J970" s="9">
        <f t="shared" si="34"/>
        <v>2003</v>
      </c>
      <c r="K970" s="13">
        <f t="shared" ca="1" si="35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1686</v>
      </c>
      <c r="F971" s="12" t="s">
        <v>976</v>
      </c>
      <c r="G971" s="15" t="s">
        <v>2998</v>
      </c>
      <c r="H971" s="10" t="s">
        <v>9</v>
      </c>
      <c r="I971" s="12" t="s">
        <v>2452</v>
      </c>
      <c r="J971" s="9">
        <f t="shared" si="34"/>
        <v>2003</v>
      </c>
      <c r="K971" s="13">
        <f t="shared" ca="1" si="35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1688</v>
      </c>
      <c r="F972" s="12" t="s">
        <v>977</v>
      </c>
      <c r="G972" s="15" t="s">
        <v>2998</v>
      </c>
      <c r="H972" s="10" t="s">
        <v>8</v>
      </c>
      <c r="I972" s="12" t="s">
        <v>2453</v>
      </c>
      <c r="J972" s="9">
        <f t="shared" si="34"/>
        <v>2003</v>
      </c>
      <c r="K972" s="13">
        <f t="shared" ca="1" si="35"/>
        <v>14</v>
      </c>
      <c r="L972">
        <v>2003</v>
      </c>
      <c r="N972" s="20"/>
    </row>
    <row r="973" spans="1:14" ht="22.5" hidden="1" customHeight="1" x14ac:dyDescent="0.25">
      <c r="A973" s="17" t="s">
        <v>3001</v>
      </c>
      <c r="B973" s="17"/>
      <c r="C973" s="10">
        <v>9</v>
      </c>
      <c r="D973" s="10" t="s">
        <v>1665</v>
      </c>
      <c r="E973" s="11" t="s">
        <v>1689</v>
      </c>
      <c r="F973" s="12" t="s">
        <v>978</v>
      </c>
      <c r="G973" s="15" t="s">
        <v>2997</v>
      </c>
      <c r="H973" s="10" t="s">
        <v>8</v>
      </c>
      <c r="I973" s="12" t="s">
        <v>2454</v>
      </c>
      <c r="J973" s="9">
        <f t="shared" si="34"/>
        <v>2001</v>
      </c>
      <c r="K973" s="13">
        <f t="shared" ca="1" si="35"/>
        <v>16</v>
      </c>
      <c r="L973">
        <v>2001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1690</v>
      </c>
      <c r="F974" s="12" t="s">
        <v>979</v>
      </c>
      <c r="G974" s="15" t="s">
        <v>2998</v>
      </c>
      <c r="H974" s="10" t="s">
        <v>9</v>
      </c>
      <c r="I974" s="12" t="s">
        <v>2455</v>
      </c>
      <c r="J974" s="9">
        <f t="shared" si="34"/>
        <v>2003</v>
      </c>
      <c r="K974" s="13">
        <f t="shared" ca="1" si="35"/>
        <v>14</v>
      </c>
      <c r="L974">
        <v>2003</v>
      </c>
      <c r="N974" s="20"/>
    </row>
    <row r="975" spans="1:14" ht="22.5" hidden="1" customHeight="1" x14ac:dyDescent="0.25">
      <c r="A975" s="17"/>
      <c r="B975" s="17"/>
      <c r="C975" s="10">
        <v>9</v>
      </c>
      <c r="D975" s="10" t="s">
        <v>1665</v>
      </c>
      <c r="E975" s="11" t="s">
        <v>1691</v>
      </c>
      <c r="F975" s="12" t="s">
        <v>980</v>
      </c>
      <c r="G975" s="15" t="s">
        <v>2998</v>
      </c>
      <c r="H975" s="10" t="s">
        <v>9</v>
      </c>
      <c r="I975" s="12" t="s">
        <v>2456</v>
      </c>
      <c r="J975" s="9">
        <f t="shared" si="34"/>
        <v>2003</v>
      </c>
      <c r="K975" s="13">
        <f t="shared" ca="1" si="35"/>
        <v>14</v>
      </c>
      <c r="L975">
        <v>2003</v>
      </c>
      <c r="N975" s="20"/>
    </row>
    <row r="976" spans="1:14" ht="22.5" hidden="1" customHeight="1" x14ac:dyDescent="0.25">
      <c r="A976" s="17" t="s">
        <v>3001</v>
      </c>
      <c r="B976" s="17"/>
      <c r="C976" s="10">
        <v>9</v>
      </c>
      <c r="D976" s="10" t="s">
        <v>1665</v>
      </c>
      <c r="E976" s="11" t="s">
        <v>1692</v>
      </c>
      <c r="F976" s="12" t="s">
        <v>981</v>
      </c>
      <c r="G976" s="15" t="s">
        <v>2998</v>
      </c>
      <c r="H976" s="10" t="s">
        <v>8</v>
      </c>
      <c r="I976" s="12" t="s">
        <v>2457</v>
      </c>
      <c r="J976" s="9">
        <f t="shared" si="34"/>
        <v>2003</v>
      </c>
      <c r="K976" s="13">
        <f t="shared" ca="1" si="35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1693</v>
      </c>
      <c r="F977" s="12" t="s">
        <v>982</v>
      </c>
      <c r="G977" s="15" t="s">
        <v>2998</v>
      </c>
      <c r="H977" s="10" t="s">
        <v>8</v>
      </c>
      <c r="I977" s="12" t="s">
        <v>2327</v>
      </c>
      <c r="J977" s="9">
        <f t="shared" si="34"/>
        <v>2003</v>
      </c>
      <c r="K977" s="13">
        <f t="shared" ca="1" si="35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1694</v>
      </c>
      <c r="F978" s="12" t="s">
        <v>983</v>
      </c>
      <c r="G978" s="15" t="s">
        <v>2998</v>
      </c>
      <c r="H978" s="10" t="s">
        <v>8</v>
      </c>
      <c r="I978" s="12" t="s">
        <v>2455</v>
      </c>
      <c r="J978" s="9">
        <f t="shared" si="34"/>
        <v>2003</v>
      </c>
      <c r="K978" s="13">
        <f t="shared" ca="1" si="35"/>
        <v>14</v>
      </c>
      <c r="L978">
        <v>2003</v>
      </c>
      <c r="N978" s="20"/>
    </row>
    <row r="979" spans="1:14" ht="22.5" hidden="1" customHeight="1" x14ac:dyDescent="0.25">
      <c r="A979" s="17"/>
      <c r="B979" s="17"/>
      <c r="C979" s="10">
        <v>9</v>
      </c>
      <c r="D979" s="10" t="s">
        <v>1665</v>
      </c>
      <c r="E979" s="11" t="s">
        <v>1695</v>
      </c>
      <c r="F979" s="12" t="s">
        <v>984</v>
      </c>
      <c r="G979" s="15" t="s">
        <v>2998</v>
      </c>
      <c r="H979" s="10" t="s">
        <v>9</v>
      </c>
      <c r="I979" s="12" t="s">
        <v>2449</v>
      </c>
      <c r="J979" s="9">
        <f t="shared" si="34"/>
        <v>2003</v>
      </c>
      <c r="K979" s="13">
        <f t="shared" ca="1" si="35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1696</v>
      </c>
      <c r="F980" s="12" t="s">
        <v>985</v>
      </c>
      <c r="G980" s="15" t="s">
        <v>2998</v>
      </c>
      <c r="H980" s="10" t="s">
        <v>9</v>
      </c>
      <c r="I980" s="12" t="s">
        <v>2458</v>
      </c>
      <c r="J980" s="9">
        <f t="shared" si="34"/>
        <v>2003</v>
      </c>
      <c r="K980" s="13">
        <f t="shared" ca="1" si="35"/>
        <v>14</v>
      </c>
      <c r="L980">
        <v>2003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1697</v>
      </c>
      <c r="F981" s="12" t="s">
        <v>986</v>
      </c>
      <c r="G981" s="15" t="s">
        <v>2997</v>
      </c>
      <c r="H981" s="10" t="s">
        <v>9</v>
      </c>
      <c r="I981" s="12" t="s">
        <v>2459</v>
      </c>
      <c r="J981" s="9">
        <f t="shared" si="34"/>
        <v>2002</v>
      </c>
      <c r="K981" s="13">
        <f t="shared" ca="1" si="35"/>
        <v>15</v>
      </c>
      <c r="L981">
        <v>2002</v>
      </c>
      <c r="N981" s="20"/>
    </row>
    <row r="982" spans="1:14" ht="22.5" hidden="1" customHeight="1" x14ac:dyDescent="0.25">
      <c r="A982" s="17" t="s">
        <v>3001</v>
      </c>
      <c r="B982" s="17"/>
      <c r="C982" s="10">
        <v>9</v>
      </c>
      <c r="D982" s="10" t="s">
        <v>1665</v>
      </c>
      <c r="E982" s="11" t="s">
        <v>1698</v>
      </c>
      <c r="F982" s="12" t="s">
        <v>987</v>
      </c>
      <c r="G982" s="15" t="s">
        <v>2998</v>
      </c>
      <c r="H982" s="10" t="s">
        <v>9</v>
      </c>
      <c r="I982" s="12" t="s">
        <v>2460</v>
      </c>
      <c r="J982" s="9">
        <f t="shared" si="34"/>
        <v>2003</v>
      </c>
      <c r="K982" s="13">
        <f t="shared" ca="1" si="35"/>
        <v>14</v>
      </c>
      <c r="L982">
        <v>2003</v>
      </c>
      <c r="N982" s="20"/>
    </row>
    <row r="983" spans="1:14" ht="22.5" hidden="1" customHeight="1" x14ac:dyDescent="0.25">
      <c r="A983" s="17"/>
      <c r="B983" s="17"/>
      <c r="C983" s="10">
        <v>9</v>
      </c>
      <c r="D983" s="10" t="s">
        <v>1665</v>
      </c>
      <c r="E983" s="11" t="s">
        <v>1699</v>
      </c>
      <c r="F983" s="12" t="s">
        <v>988</v>
      </c>
      <c r="G983" s="15" t="s">
        <v>2998</v>
      </c>
      <c r="H983" s="10" t="s">
        <v>9</v>
      </c>
      <c r="I983" s="12" t="s">
        <v>2333</v>
      </c>
      <c r="J983" s="9">
        <f t="shared" si="34"/>
        <v>2003</v>
      </c>
      <c r="K983" s="13">
        <f t="shared" ca="1" si="35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1700</v>
      </c>
      <c r="F984" s="12" t="s">
        <v>989</v>
      </c>
      <c r="G984" s="15" t="s">
        <v>2998</v>
      </c>
      <c r="H984" s="10" t="s">
        <v>9</v>
      </c>
      <c r="I984" s="12" t="s">
        <v>2461</v>
      </c>
      <c r="J984" s="9">
        <f t="shared" si="34"/>
        <v>2003</v>
      </c>
      <c r="K984" s="13">
        <f t="shared" ca="1" si="35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1701</v>
      </c>
      <c r="F985" s="12" t="s">
        <v>990</v>
      </c>
      <c r="G985" s="15" t="s">
        <v>2998</v>
      </c>
      <c r="H985" s="10" t="s">
        <v>9</v>
      </c>
      <c r="I985" s="12" t="s">
        <v>2462</v>
      </c>
      <c r="J985" s="9">
        <f t="shared" si="34"/>
        <v>2003</v>
      </c>
      <c r="K985" s="13">
        <f t="shared" ca="1" si="35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1702</v>
      </c>
      <c r="F986" s="12" t="s">
        <v>991</v>
      </c>
      <c r="G986" s="15" t="s">
        <v>2998</v>
      </c>
      <c r="H986" s="10" t="s">
        <v>9</v>
      </c>
      <c r="I986" s="12" t="s">
        <v>2463</v>
      </c>
      <c r="J986" s="9">
        <f t="shared" si="34"/>
        <v>2003</v>
      </c>
      <c r="K986" s="13">
        <f t="shared" ca="1" si="35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1703</v>
      </c>
      <c r="F987" s="12" t="s">
        <v>992</v>
      </c>
      <c r="G987" s="15" t="s">
        <v>2998</v>
      </c>
      <c r="H987" s="10" t="s">
        <v>8</v>
      </c>
      <c r="I987" s="12" t="s">
        <v>2464</v>
      </c>
      <c r="J987" s="9">
        <f t="shared" si="34"/>
        <v>2003</v>
      </c>
      <c r="K987" s="13">
        <f t="shared" ca="1" si="35"/>
        <v>14</v>
      </c>
      <c r="L987">
        <v>2003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1704</v>
      </c>
      <c r="F988" s="12" t="s">
        <v>993</v>
      </c>
      <c r="G988" s="15" t="s">
        <v>2998</v>
      </c>
      <c r="H988" s="10" t="s">
        <v>8</v>
      </c>
      <c r="I988" s="12" t="s">
        <v>2368</v>
      </c>
      <c r="J988" s="9">
        <f t="shared" si="34"/>
        <v>2004</v>
      </c>
      <c r="K988" s="13">
        <f t="shared" ca="1" si="35"/>
        <v>13</v>
      </c>
      <c r="L988">
        <v>2004</v>
      </c>
      <c r="N988" s="20"/>
    </row>
    <row r="989" spans="1:14" ht="22.5" hidden="1" customHeight="1" x14ac:dyDescent="0.25">
      <c r="A989" s="17" t="s">
        <v>3001</v>
      </c>
      <c r="B989" s="17"/>
      <c r="C989" s="10">
        <v>9</v>
      </c>
      <c r="D989" s="10" t="s">
        <v>1665</v>
      </c>
      <c r="E989" s="11" t="s">
        <v>1705</v>
      </c>
      <c r="F989" s="12" t="s">
        <v>994</v>
      </c>
      <c r="G989" s="15" t="s">
        <v>2998</v>
      </c>
      <c r="H989" s="10" t="s">
        <v>8</v>
      </c>
      <c r="I989" s="12" t="s">
        <v>2465</v>
      </c>
      <c r="J989" s="9">
        <f t="shared" si="34"/>
        <v>2003</v>
      </c>
      <c r="K989" s="13">
        <f t="shared" ca="1" si="35"/>
        <v>14</v>
      </c>
      <c r="L989">
        <v>2003</v>
      </c>
      <c r="N989" s="20"/>
    </row>
    <row r="990" spans="1:14" ht="22.5" hidden="1" customHeight="1" x14ac:dyDescent="0.25">
      <c r="A990" s="17"/>
      <c r="B990" s="17"/>
      <c r="C990" s="10">
        <v>9</v>
      </c>
      <c r="D990" s="10" t="s">
        <v>1665</v>
      </c>
      <c r="E990" s="11" t="s">
        <v>1706</v>
      </c>
      <c r="F990" s="12" t="s">
        <v>995</v>
      </c>
      <c r="G990" s="15" t="s">
        <v>2998</v>
      </c>
      <c r="H990" s="10" t="s">
        <v>9</v>
      </c>
      <c r="I990" s="12" t="s">
        <v>2455</v>
      </c>
      <c r="J990" s="9">
        <f t="shared" si="34"/>
        <v>2003</v>
      </c>
      <c r="K990" s="13">
        <f t="shared" ca="1" si="35"/>
        <v>14</v>
      </c>
      <c r="L990">
        <v>2003</v>
      </c>
      <c r="N990" s="20"/>
    </row>
    <row r="991" spans="1:14" ht="22.5" hidden="1" customHeight="1" x14ac:dyDescent="0.25">
      <c r="A991" s="17" t="s">
        <v>3001</v>
      </c>
      <c r="B991" s="17"/>
      <c r="C991" s="10">
        <v>9</v>
      </c>
      <c r="D991" s="10" t="s">
        <v>1665</v>
      </c>
      <c r="E991" s="11" t="s">
        <v>1707</v>
      </c>
      <c r="F991" s="12" t="s">
        <v>996</v>
      </c>
      <c r="G991" s="15" t="s">
        <v>2998</v>
      </c>
      <c r="H991" s="10" t="s">
        <v>8</v>
      </c>
      <c r="I991" s="12" t="s">
        <v>2466</v>
      </c>
      <c r="J991" s="9">
        <f t="shared" si="34"/>
        <v>2003</v>
      </c>
      <c r="K991" s="13">
        <f t="shared" ca="1" si="35"/>
        <v>14</v>
      </c>
      <c r="L991">
        <v>2003</v>
      </c>
      <c r="N991" s="20"/>
    </row>
    <row r="992" spans="1:14" ht="22.5" hidden="1" customHeight="1" x14ac:dyDescent="0.25">
      <c r="A992" s="17"/>
      <c r="B992" s="17"/>
      <c r="C992" s="10">
        <v>9</v>
      </c>
      <c r="D992" s="10" t="s">
        <v>1665</v>
      </c>
      <c r="E992" s="11" t="s">
        <v>1708</v>
      </c>
      <c r="F992" s="12" t="s">
        <v>997</v>
      </c>
      <c r="G992" s="15" t="s">
        <v>2998</v>
      </c>
      <c r="H992" s="10" t="s">
        <v>8</v>
      </c>
      <c r="I992" s="12" t="s">
        <v>2467</v>
      </c>
      <c r="J992" s="9">
        <f t="shared" si="34"/>
        <v>2003</v>
      </c>
      <c r="K992" s="13">
        <f t="shared" ca="1" si="35"/>
        <v>14</v>
      </c>
      <c r="L992">
        <v>2003</v>
      </c>
      <c r="N992" s="20"/>
    </row>
    <row r="993" spans="1:14" ht="22.5" hidden="1" customHeight="1" x14ac:dyDescent="0.25">
      <c r="A993" s="17" t="s">
        <v>3002</v>
      </c>
      <c r="B993" s="17"/>
      <c r="C993" s="10">
        <v>9</v>
      </c>
      <c r="D993" s="10" t="s">
        <v>1666</v>
      </c>
      <c r="E993" s="11" t="s">
        <v>1681</v>
      </c>
      <c r="F993" s="12" t="s">
        <v>998</v>
      </c>
      <c r="G993" s="15" t="s">
        <v>2998</v>
      </c>
      <c r="H993" s="10" t="s">
        <v>8</v>
      </c>
      <c r="I993" s="12" t="s">
        <v>2468</v>
      </c>
      <c r="J993" s="9">
        <f t="shared" si="34"/>
        <v>2003</v>
      </c>
      <c r="K993" s="13">
        <f t="shared" ca="1" si="35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1682</v>
      </c>
      <c r="F994" s="12" t="s">
        <v>999</v>
      </c>
      <c r="G994" s="15" t="s">
        <v>2998</v>
      </c>
      <c r="H994" s="10" t="s">
        <v>9</v>
      </c>
      <c r="I994" s="12" t="s">
        <v>2469</v>
      </c>
      <c r="J994" s="9">
        <f t="shared" si="34"/>
        <v>2003</v>
      </c>
      <c r="K994" s="13">
        <f t="shared" ca="1" si="35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1683</v>
      </c>
      <c r="F995" s="12" t="s">
        <v>1000</v>
      </c>
      <c r="G995" s="15" t="s">
        <v>2998</v>
      </c>
      <c r="H995" s="10" t="s">
        <v>9</v>
      </c>
      <c r="I995" s="12" t="s">
        <v>2470</v>
      </c>
      <c r="J995" s="9">
        <f t="shared" si="34"/>
        <v>2003</v>
      </c>
      <c r="K995" s="13">
        <f t="shared" ca="1" si="35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1684</v>
      </c>
      <c r="F996" s="12" t="s">
        <v>1001</v>
      </c>
      <c r="G996" s="15" t="s">
        <v>2998</v>
      </c>
      <c r="H996" s="10" t="s">
        <v>8</v>
      </c>
      <c r="I996" s="12" t="s">
        <v>2471</v>
      </c>
      <c r="J996" s="9">
        <f t="shared" si="34"/>
        <v>2003</v>
      </c>
      <c r="K996" s="13">
        <f t="shared" ca="1" si="35"/>
        <v>14</v>
      </c>
      <c r="L996">
        <v>2003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1685</v>
      </c>
      <c r="F997" s="12" t="s">
        <v>1002</v>
      </c>
      <c r="G997" s="15" t="s">
        <v>2997</v>
      </c>
      <c r="H997" s="10" t="s">
        <v>9</v>
      </c>
      <c r="I997" s="12" t="s">
        <v>2472</v>
      </c>
      <c r="J997" s="9">
        <f t="shared" si="34"/>
        <v>2001</v>
      </c>
      <c r="K997" s="13">
        <f t="shared" ca="1" si="35"/>
        <v>16</v>
      </c>
      <c r="L997">
        <v>2001</v>
      </c>
      <c r="N997" s="20"/>
    </row>
    <row r="998" spans="1:14" ht="22.5" hidden="1" customHeight="1" x14ac:dyDescent="0.25">
      <c r="A998" s="17"/>
      <c r="B998" s="17"/>
      <c r="C998" s="10">
        <v>9</v>
      </c>
      <c r="D998" s="10" t="s">
        <v>1666</v>
      </c>
      <c r="E998" s="11" t="s">
        <v>1686</v>
      </c>
      <c r="F998" s="12" t="s">
        <v>1003</v>
      </c>
      <c r="G998" s="15" t="s">
        <v>2998</v>
      </c>
      <c r="H998" s="10" t="s">
        <v>9</v>
      </c>
      <c r="I998" s="12" t="s">
        <v>2473</v>
      </c>
      <c r="J998" s="9">
        <f t="shared" si="34"/>
        <v>2003</v>
      </c>
      <c r="K998" s="13">
        <f t="shared" ca="1" si="35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1687</v>
      </c>
      <c r="F999" s="12" t="s">
        <v>1004</v>
      </c>
      <c r="G999" s="15" t="s">
        <v>2998</v>
      </c>
      <c r="H999" s="10" t="s">
        <v>8</v>
      </c>
      <c r="I999" s="12" t="s">
        <v>2474</v>
      </c>
      <c r="J999" s="9">
        <f t="shared" si="34"/>
        <v>2003</v>
      </c>
      <c r="K999" s="13">
        <f t="shared" ca="1" si="35"/>
        <v>14</v>
      </c>
      <c r="L999">
        <v>2003</v>
      </c>
      <c r="N999" s="20"/>
    </row>
    <row r="1000" spans="1:14" ht="22.5" hidden="1" customHeight="1" x14ac:dyDescent="0.25">
      <c r="A1000" s="17" t="s">
        <v>3002</v>
      </c>
      <c r="B1000" s="17"/>
      <c r="C1000" s="10">
        <v>9</v>
      </c>
      <c r="D1000" s="10" t="s">
        <v>1666</v>
      </c>
      <c r="E1000" s="11" t="s">
        <v>1688</v>
      </c>
      <c r="F1000" s="12" t="s">
        <v>1005</v>
      </c>
      <c r="G1000" s="15" t="s">
        <v>2998</v>
      </c>
      <c r="H1000" s="10" t="s">
        <v>8</v>
      </c>
      <c r="I1000" s="12" t="s">
        <v>2475</v>
      </c>
      <c r="J1000" s="9">
        <f t="shared" si="34"/>
        <v>2003</v>
      </c>
      <c r="K1000" s="13">
        <f t="shared" ca="1" si="35"/>
        <v>14</v>
      </c>
      <c r="L1000">
        <v>2003</v>
      </c>
      <c r="N1000" s="20"/>
    </row>
    <row r="1001" spans="1:14" ht="22.5" hidden="1" customHeight="1" x14ac:dyDescent="0.25">
      <c r="A1001" s="17"/>
      <c r="B1001" s="17"/>
      <c r="C1001" s="10">
        <v>9</v>
      </c>
      <c r="D1001" s="10" t="s">
        <v>1666</v>
      </c>
      <c r="E1001" s="11" t="s">
        <v>1689</v>
      </c>
      <c r="F1001" s="12" t="s">
        <v>1006</v>
      </c>
      <c r="G1001" s="15" t="s">
        <v>2997</v>
      </c>
      <c r="H1001" s="10" t="s">
        <v>9</v>
      </c>
      <c r="I1001" s="12" t="s">
        <v>2476</v>
      </c>
      <c r="J1001" s="9">
        <f t="shared" si="34"/>
        <v>2001</v>
      </c>
      <c r="K1001" s="13">
        <f t="shared" ca="1" si="35"/>
        <v>16</v>
      </c>
      <c r="L1001">
        <v>2001</v>
      </c>
      <c r="N1001" s="20"/>
    </row>
    <row r="1002" spans="1:14" ht="22.5" hidden="1" customHeight="1" x14ac:dyDescent="0.25">
      <c r="A1002" s="17" t="s">
        <v>3002</v>
      </c>
      <c r="B1002" s="17"/>
      <c r="C1002" s="10">
        <v>9</v>
      </c>
      <c r="D1002" s="10" t="s">
        <v>1666</v>
      </c>
      <c r="E1002" s="11" t="s">
        <v>1690</v>
      </c>
      <c r="F1002" s="12" t="s">
        <v>1007</v>
      </c>
      <c r="G1002" s="15" t="s">
        <v>2998</v>
      </c>
      <c r="H1002" s="10" t="s">
        <v>9</v>
      </c>
      <c r="I1002" s="12" t="s">
        <v>2477</v>
      </c>
      <c r="J1002" s="9">
        <f t="shared" si="34"/>
        <v>2003</v>
      </c>
      <c r="K1002" s="13">
        <f t="shared" ca="1" si="35"/>
        <v>14</v>
      </c>
      <c r="L1002">
        <v>2003</v>
      </c>
      <c r="N1002" s="20"/>
    </row>
    <row r="1003" spans="1:14" ht="22.5" hidden="1" customHeight="1" x14ac:dyDescent="0.25">
      <c r="A1003" s="17"/>
      <c r="B1003" s="17"/>
      <c r="C1003" s="10">
        <v>9</v>
      </c>
      <c r="D1003" s="10" t="s">
        <v>1666</v>
      </c>
      <c r="E1003" s="11" t="s">
        <v>1691</v>
      </c>
      <c r="F1003" s="12" t="s">
        <v>1008</v>
      </c>
      <c r="G1003" s="15" t="s">
        <v>2997</v>
      </c>
      <c r="H1003" s="10" t="s">
        <v>8</v>
      </c>
      <c r="I1003" s="12" t="s">
        <v>2478</v>
      </c>
      <c r="J1003" s="9">
        <f t="shared" si="34"/>
        <v>2002</v>
      </c>
      <c r="K1003" s="13">
        <f t="shared" ca="1" si="35"/>
        <v>15</v>
      </c>
      <c r="L1003">
        <v>2002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1692</v>
      </c>
      <c r="F1004" s="12" t="s">
        <v>1009</v>
      </c>
      <c r="G1004" s="15" t="s">
        <v>2998</v>
      </c>
      <c r="H1004" s="10" t="s">
        <v>9</v>
      </c>
      <c r="I1004" s="12" t="s">
        <v>2479</v>
      </c>
      <c r="J1004" s="9">
        <f t="shared" si="34"/>
        <v>2003</v>
      </c>
      <c r="K1004" s="13">
        <f t="shared" ca="1" si="35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1693</v>
      </c>
      <c r="F1005" s="12" t="s">
        <v>1010</v>
      </c>
      <c r="G1005" s="15" t="s">
        <v>2998</v>
      </c>
      <c r="H1005" s="10" t="s">
        <v>9</v>
      </c>
      <c r="I1005" s="12" t="s">
        <v>2480</v>
      </c>
      <c r="J1005" s="9">
        <f t="shared" si="34"/>
        <v>2003</v>
      </c>
      <c r="K1005" s="13">
        <f t="shared" ca="1" si="35"/>
        <v>14</v>
      </c>
      <c r="L1005">
        <v>2003</v>
      </c>
      <c r="N1005" s="20"/>
    </row>
    <row r="1006" spans="1:14" ht="22.5" hidden="1" customHeight="1" x14ac:dyDescent="0.25">
      <c r="A1006" s="17" t="s">
        <v>3002</v>
      </c>
      <c r="B1006" s="17"/>
      <c r="C1006" s="10">
        <v>9</v>
      </c>
      <c r="D1006" s="10" t="s">
        <v>1666</v>
      </c>
      <c r="E1006" s="11" t="s">
        <v>1694</v>
      </c>
      <c r="F1006" s="12" t="s">
        <v>1011</v>
      </c>
      <c r="G1006" s="15" t="s">
        <v>2998</v>
      </c>
      <c r="H1006" s="10" t="s">
        <v>9</v>
      </c>
      <c r="I1006" s="12" t="s">
        <v>2481</v>
      </c>
      <c r="J1006" s="9">
        <f t="shared" si="34"/>
        <v>2003</v>
      </c>
      <c r="K1006" s="13">
        <f t="shared" ca="1" si="35"/>
        <v>14</v>
      </c>
      <c r="L1006">
        <v>2003</v>
      </c>
      <c r="N1006" s="20"/>
    </row>
    <row r="1007" spans="1:14" ht="22.5" hidden="1" customHeight="1" x14ac:dyDescent="0.25">
      <c r="A1007" s="17"/>
      <c r="B1007" s="17"/>
      <c r="C1007" s="10">
        <v>9</v>
      </c>
      <c r="D1007" s="10" t="s">
        <v>1666</v>
      </c>
      <c r="E1007" s="11" t="s">
        <v>1695</v>
      </c>
      <c r="F1007" s="12" t="s">
        <v>1012</v>
      </c>
      <c r="G1007" s="15" t="s">
        <v>2998</v>
      </c>
      <c r="H1007" s="10" t="s">
        <v>9</v>
      </c>
      <c r="I1007" s="12" t="s">
        <v>2482</v>
      </c>
      <c r="J1007" s="9">
        <f t="shared" si="34"/>
        <v>2003</v>
      </c>
      <c r="K1007" s="13">
        <f t="shared" ca="1" si="35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1696</v>
      </c>
      <c r="F1008" s="12" t="s">
        <v>1013</v>
      </c>
      <c r="G1008" s="15" t="s">
        <v>2998</v>
      </c>
      <c r="H1008" s="10" t="s">
        <v>9</v>
      </c>
      <c r="I1008" s="12" t="s">
        <v>2483</v>
      </c>
      <c r="J1008" s="9">
        <f t="shared" si="34"/>
        <v>2003</v>
      </c>
      <c r="K1008" s="13">
        <f t="shared" ca="1" si="35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1697</v>
      </c>
      <c r="F1009" s="12" t="s">
        <v>1014</v>
      </c>
      <c r="G1009" s="15" t="s">
        <v>2998</v>
      </c>
      <c r="H1009" s="10" t="s">
        <v>8</v>
      </c>
      <c r="I1009" s="12" t="s">
        <v>2484</v>
      </c>
      <c r="J1009" s="9">
        <f t="shared" si="34"/>
        <v>2003</v>
      </c>
      <c r="K1009" s="13">
        <f t="shared" ca="1" si="35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1698</v>
      </c>
      <c r="F1010" s="12" t="s">
        <v>1015</v>
      </c>
      <c r="G1010" s="15" t="s">
        <v>2998</v>
      </c>
      <c r="H1010" s="10" t="s">
        <v>9</v>
      </c>
      <c r="I1010" s="12" t="s">
        <v>2485</v>
      </c>
      <c r="J1010" s="9">
        <f t="shared" si="34"/>
        <v>2003</v>
      </c>
      <c r="K1010" s="13">
        <f t="shared" ca="1" si="35"/>
        <v>14</v>
      </c>
      <c r="L1010">
        <v>2003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1699</v>
      </c>
      <c r="F1011" s="12" t="s">
        <v>1016</v>
      </c>
      <c r="G1011" s="15" t="s">
        <v>2997</v>
      </c>
      <c r="H1011" s="10" t="s">
        <v>8</v>
      </c>
      <c r="I1011" s="12" t="s">
        <v>2486</v>
      </c>
      <c r="J1011" s="9">
        <f t="shared" si="34"/>
        <v>2002</v>
      </c>
      <c r="K1011" s="13">
        <f t="shared" ca="1" si="35"/>
        <v>15</v>
      </c>
      <c r="L1011">
        <v>2002</v>
      </c>
      <c r="N1011" s="20"/>
    </row>
    <row r="1012" spans="1:14" ht="22.5" hidden="1" customHeight="1" x14ac:dyDescent="0.25">
      <c r="A1012" s="17" t="s">
        <v>3002</v>
      </c>
      <c r="B1012" s="17"/>
      <c r="C1012" s="10">
        <v>9</v>
      </c>
      <c r="D1012" s="10" t="s">
        <v>1666</v>
      </c>
      <c r="E1012" s="11" t="s">
        <v>1700</v>
      </c>
      <c r="F1012" s="12" t="s">
        <v>1017</v>
      </c>
      <c r="G1012" s="15" t="s">
        <v>2998</v>
      </c>
      <c r="H1012" s="10" t="s">
        <v>9</v>
      </c>
      <c r="I1012" s="12" t="s">
        <v>2487</v>
      </c>
      <c r="J1012" s="9">
        <f t="shared" si="34"/>
        <v>2003</v>
      </c>
      <c r="K1012" s="13">
        <f t="shared" ca="1" si="35"/>
        <v>14</v>
      </c>
      <c r="L1012">
        <v>2003</v>
      </c>
      <c r="N1012" s="20"/>
    </row>
    <row r="1013" spans="1:14" ht="22.5" hidden="1" customHeight="1" x14ac:dyDescent="0.25">
      <c r="A1013" s="17"/>
      <c r="B1013" s="17"/>
      <c r="C1013" s="10">
        <v>9</v>
      </c>
      <c r="D1013" s="10" t="s">
        <v>1666</v>
      </c>
      <c r="E1013" s="11" t="s">
        <v>1701</v>
      </c>
      <c r="F1013" s="12" t="s">
        <v>1018</v>
      </c>
      <c r="G1013" s="15" t="s">
        <v>2997</v>
      </c>
      <c r="H1013" s="10" t="s">
        <v>8</v>
      </c>
      <c r="I1013" s="12" t="s">
        <v>2459</v>
      </c>
      <c r="J1013" s="9">
        <f t="shared" si="34"/>
        <v>2002</v>
      </c>
      <c r="K1013" s="13">
        <f t="shared" ca="1" si="35"/>
        <v>15</v>
      </c>
      <c r="L1013">
        <v>2002</v>
      </c>
      <c r="N1013" s="20"/>
    </row>
    <row r="1014" spans="1:14" ht="22.5" hidden="1" customHeight="1" x14ac:dyDescent="0.25">
      <c r="A1014" s="17" t="s">
        <v>3002</v>
      </c>
      <c r="B1014" s="17"/>
      <c r="C1014" s="10">
        <v>9</v>
      </c>
      <c r="D1014" s="10" t="s">
        <v>1666</v>
      </c>
      <c r="E1014" s="11" t="s">
        <v>1702</v>
      </c>
      <c r="F1014" s="12" t="s">
        <v>1019</v>
      </c>
      <c r="G1014" s="15" t="s">
        <v>2998</v>
      </c>
      <c r="H1014" s="10" t="s">
        <v>8</v>
      </c>
      <c r="I1014" s="12" t="s">
        <v>2488</v>
      </c>
      <c r="J1014" s="9">
        <f t="shared" si="34"/>
        <v>2003</v>
      </c>
      <c r="K1014" s="13">
        <f t="shared" ca="1" si="35"/>
        <v>14</v>
      </c>
      <c r="L1014">
        <v>2003</v>
      </c>
      <c r="N1014" s="20"/>
    </row>
    <row r="1015" spans="1:14" ht="22.5" hidden="1" customHeight="1" x14ac:dyDescent="0.25">
      <c r="A1015" s="17"/>
      <c r="B1015" s="17"/>
      <c r="C1015" s="10">
        <v>9</v>
      </c>
      <c r="D1015" s="10" t="s">
        <v>1666</v>
      </c>
      <c r="E1015" s="11" t="s">
        <v>1703</v>
      </c>
      <c r="F1015" s="12" t="s">
        <v>1020</v>
      </c>
      <c r="G1015" s="15" t="s">
        <v>2998</v>
      </c>
      <c r="H1015" s="10" t="s">
        <v>8</v>
      </c>
      <c r="I1015" s="12" t="s">
        <v>2489</v>
      </c>
      <c r="J1015" s="9">
        <f t="shared" si="34"/>
        <v>2003</v>
      </c>
      <c r="K1015" s="13">
        <f t="shared" ca="1" si="35"/>
        <v>14</v>
      </c>
      <c r="L1015">
        <v>2003</v>
      </c>
      <c r="N1015" s="20"/>
    </row>
    <row r="1016" spans="1:14" ht="22.5" hidden="1" customHeight="1" x14ac:dyDescent="0.25">
      <c r="A1016" s="17" t="s">
        <v>3002</v>
      </c>
      <c r="B1016" s="17"/>
      <c r="C1016" s="10">
        <v>9</v>
      </c>
      <c r="D1016" s="10" t="s">
        <v>1666</v>
      </c>
      <c r="E1016" s="11" t="s">
        <v>1704</v>
      </c>
      <c r="F1016" s="12" t="s">
        <v>1021</v>
      </c>
      <c r="G1016" s="15" t="s">
        <v>2998</v>
      </c>
      <c r="H1016" s="10" t="s">
        <v>8</v>
      </c>
      <c r="I1016" s="12" t="s">
        <v>2488</v>
      </c>
      <c r="J1016" s="9">
        <f t="shared" si="34"/>
        <v>2003</v>
      </c>
      <c r="K1016" s="13">
        <f t="shared" ca="1" si="35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1705</v>
      </c>
      <c r="F1017" s="12" t="s">
        <v>1022</v>
      </c>
      <c r="G1017" s="15" t="s">
        <v>2998</v>
      </c>
      <c r="H1017" s="10" t="s">
        <v>8</v>
      </c>
      <c r="I1017" s="12" t="s">
        <v>2482</v>
      </c>
      <c r="J1017" s="9">
        <f t="shared" si="34"/>
        <v>2003</v>
      </c>
      <c r="K1017" s="13">
        <f t="shared" ca="1" si="35"/>
        <v>14</v>
      </c>
      <c r="L1017">
        <v>2003</v>
      </c>
      <c r="N1017" s="20"/>
    </row>
    <row r="1018" spans="1:14" ht="22.5" hidden="1" customHeight="1" x14ac:dyDescent="0.25">
      <c r="A1018" s="17"/>
      <c r="B1018" s="17"/>
      <c r="C1018" s="10">
        <v>9</v>
      </c>
      <c r="D1018" s="10" t="s">
        <v>1666</v>
      </c>
      <c r="E1018" s="11" t="s">
        <v>1706</v>
      </c>
      <c r="F1018" s="12" t="s">
        <v>1023</v>
      </c>
      <c r="G1018" s="15" t="s">
        <v>2998</v>
      </c>
      <c r="H1018" s="10" t="s">
        <v>8</v>
      </c>
      <c r="I1018" s="12" t="s">
        <v>2490</v>
      </c>
      <c r="J1018" s="9">
        <f t="shared" si="34"/>
        <v>2003</v>
      </c>
      <c r="K1018" s="13">
        <f t="shared" ca="1" si="35"/>
        <v>14</v>
      </c>
      <c r="L1018">
        <v>2003</v>
      </c>
      <c r="N1018" s="20"/>
    </row>
    <row r="1019" spans="1:14" ht="22.5" hidden="1" customHeight="1" x14ac:dyDescent="0.25">
      <c r="A1019" s="17" t="s">
        <v>3002</v>
      </c>
      <c r="B1019" s="17"/>
      <c r="C1019" s="10">
        <v>9</v>
      </c>
      <c r="D1019" s="10" t="s">
        <v>1666</v>
      </c>
      <c r="E1019" s="11" t="s">
        <v>1707</v>
      </c>
      <c r="F1019" s="12" t="s">
        <v>1024</v>
      </c>
      <c r="G1019" s="15" t="s">
        <v>2998</v>
      </c>
      <c r="H1019" s="10" t="s">
        <v>8</v>
      </c>
      <c r="I1019" s="12" t="s">
        <v>2491</v>
      </c>
      <c r="J1019" s="9">
        <f t="shared" si="34"/>
        <v>2003</v>
      </c>
      <c r="K1019" s="13">
        <f t="shared" ca="1" si="35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1681</v>
      </c>
      <c r="F1020" s="12" t="s">
        <v>1025</v>
      </c>
      <c r="G1020" s="15" t="s">
        <v>2998</v>
      </c>
      <c r="H1020" s="10" t="s">
        <v>8</v>
      </c>
      <c r="I1020" s="12" t="s">
        <v>2492</v>
      </c>
      <c r="J1020" s="9">
        <f t="shared" si="34"/>
        <v>2003</v>
      </c>
      <c r="K1020" s="13">
        <f t="shared" ca="1" si="35"/>
        <v>14</v>
      </c>
      <c r="L1020">
        <v>2003</v>
      </c>
      <c r="N1020" s="20"/>
    </row>
    <row r="1021" spans="1:14" ht="22.5" hidden="1" customHeight="1" x14ac:dyDescent="0.25">
      <c r="A1021" s="17" t="s">
        <v>3001</v>
      </c>
      <c r="B1021" s="17"/>
      <c r="C1021" s="10">
        <v>9</v>
      </c>
      <c r="D1021" s="10" t="s">
        <v>1667</v>
      </c>
      <c r="E1021" s="11" t="s">
        <v>1682</v>
      </c>
      <c r="F1021" s="12" t="s">
        <v>1026</v>
      </c>
      <c r="G1021" s="15" t="s">
        <v>2998</v>
      </c>
      <c r="H1021" s="10" t="s">
        <v>9</v>
      </c>
      <c r="I1021" s="12" t="s">
        <v>2493</v>
      </c>
      <c r="J1021" s="9">
        <f t="shared" si="34"/>
        <v>2003</v>
      </c>
      <c r="K1021" s="13">
        <f t="shared" ca="1" si="35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1683</v>
      </c>
      <c r="F1022" s="12" t="s">
        <v>1027</v>
      </c>
      <c r="G1022" s="15" t="s">
        <v>2998</v>
      </c>
      <c r="H1022" s="10" t="s">
        <v>9</v>
      </c>
      <c r="I1022" s="12" t="s">
        <v>2494</v>
      </c>
      <c r="J1022" s="9">
        <f t="shared" si="34"/>
        <v>2003</v>
      </c>
      <c r="K1022" s="13">
        <f t="shared" ca="1" si="35"/>
        <v>14</v>
      </c>
      <c r="L1022">
        <v>2003</v>
      </c>
      <c r="N1022" s="20"/>
    </row>
    <row r="1023" spans="1:14" ht="22.5" hidden="1" customHeight="1" x14ac:dyDescent="0.25">
      <c r="A1023" s="17"/>
      <c r="B1023" s="17"/>
      <c r="C1023" s="10">
        <v>9</v>
      </c>
      <c r="D1023" s="10" t="s">
        <v>1667</v>
      </c>
      <c r="E1023" s="11" t="s">
        <v>1684</v>
      </c>
      <c r="F1023" s="12" t="s">
        <v>1028</v>
      </c>
      <c r="G1023" s="15" t="s">
        <v>2998</v>
      </c>
      <c r="H1023" s="10" t="s">
        <v>9</v>
      </c>
      <c r="I1023" s="12" t="s">
        <v>2495</v>
      </c>
      <c r="J1023" s="9">
        <f t="shared" si="34"/>
        <v>2003</v>
      </c>
      <c r="K1023" s="13">
        <f t="shared" ca="1" si="35"/>
        <v>14</v>
      </c>
      <c r="L1023">
        <v>2003</v>
      </c>
      <c r="N1023" s="20"/>
    </row>
    <row r="1024" spans="1:14" ht="22.5" hidden="1" customHeight="1" x14ac:dyDescent="0.25">
      <c r="A1024" s="17" t="s">
        <v>3001</v>
      </c>
      <c r="B1024" s="17"/>
      <c r="C1024" s="10">
        <v>9</v>
      </c>
      <c r="D1024" s="10" t="s">
        <v>1667</v>
      </c>
      <c r="E1024" s="11" t="s">
        <v>1685</v>
      </c>
      <c r="F1024" s="12" t="s">
        <v>1029</v>
      </c>
      <c r="G1024" s="15" t="s">
        <v>2998</v>
      </c>
      <c r="H1024" s="10" t="s">
        <v>9</v>
      </c>
      <c r="I1024" s="12" t="s">
        <v>2496</v>
      </c>
      <c r="J1024" s="9">
        <f t="shared" si="34"/>
        <v>2003</v>
      </c>
      <c r="K1024" s="13">
        <f t="shared" ca="1" si="35"/>
        <v>14</v>
      </c>
      <c r="L1024">
        <v>2003</v>
      </c>
      <c r="N1024" s="20"/>
    </row>
    <row r="1025" spans="1:14" ht="22.5" hidden="1" customHeight="1" x14ac:dyDescent="0.25">
      <c r="A1025" s="17"/>
      <c r="B1025" s="17"/>
      <c r="C1025" s="10">
        <v>9</v>
      </c>
      <c r="D1025" s="10" t="s">
        <v>1667</v>
      </c>
      <c r="E1025" s="11" t="s">
        <v>1686</v>
      </c>
      <c r="F1025" s="12" t="s">
        <v>1030</v>
      </c>
      <c r="G1025" s="15" t="s">
        <v>2998</v>
      </c>
      <c r="H1025" s="10" t="s">
        <v>8</v>
      </c>
      <c r="I1025" s="12" t="s">
        <v>2497</v>
      </c>
      <c r="J1025" s="9">
        <f t="shared" si="34"/>
        <v>2003</v>
      </c>
      <c r="K1025" s="13">
        <f t="shared" ca="1" si="35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1687</v>
      </c>
      <c r="F1026" s="12" t="s">
        <v>1031</v>
      </c>
      <c r="G1026" s="15" t="s">
        <v>2998</v>
      </c>
      <c r="H1026" s="10" t="s">
        <v>8</v>
      </c>
      <c r="I1026" s="12" t="s">
        <v>2498</v>
      </c>
      <c r="J1026" s="9">
        <f t="shared" si="34"/>
        <v>2003</v>
      </c>
      <c r="K1026" s="13">
        <f t="shared" ca="1" si="35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1688</v>
      </c>
      <c r="F1027" s="12" t="s">
        <v>1032</v>
      </c>
      <c r="G1027" s="15" t="s">
        <v>2998</v>
      </c>
      <c r="H1027" s="10" t="s">
        <v>8</v>
      </c>
      <c r="I1027" s="12" t="s">
        <v>2499</v>
      </c>
      <c r="J1027" s="9">
        <f t="shared" si="34"/>
        <v>2003</v>
      </c>
      <c r="K1027" s="13">
        <f t="shared" ca="1" si="35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1689</v>
      </c>
      <c r="F1028" s="12" t="s">
        <v>1033</v>
      </c>
      <c r="G1028" s="15" t="s">
        <v>2998</v>
      </c>
      <c r="H1028" s="10" t="s">
        <v>8</v>
      </c>
      <c r="I1028" s="12" t="s">
        <v>2500</v>
      </c>
      <c r="J1028" s="9">
        <f t="shared" si="34"/>
        <v>2003</v>
      </c>
      <c r="K1028" s="13">
        <f t="shared" ca="1" si="35"/>
        <v>14</v>
      </c>
      <c r="L1028">
        <v>2003</v>
      </c>
      <c r="N1028" s="20"/>
    </row>
    <row r="1029" spans="1:14" ht="22.5" hidden="1" customHeight="1" x14ac:dyDescent="0.25">
      <c r="A1029" s="17" t="s">
        <v>3001</v>
      </c>
      <c r="B1029" s="17"/>
      <c r="C1029" s="10">
        <v>9</v>
      </c>
      <c r="D1029" s="10" t="s">
        <v>1667</v>
      </c>
      <c r="E1029" s="11" t="s">
        <v>1690</v>
      </c>
      <c r="F1029" s="12" t="s">
        <v>1034</v>
      </c>
      <c r="G1029" s="15" t="s">
        <v>2998</v>
      </c>
      <c r="H1029" s="10" t="s">
        <v>8</v>
      </c>
      <c r="I1029" s="12" t="s">
        <v>2501</v>
      </c>
      <c r="J1029" s="9">
        <f t="shared" ref="J1029:J1092" si="36">YEAR(I1029)</f>
        <v>2003</v>
      </c>
      <c r="K1029" s="13">
        <f t="shared" ref="K1029:K1092" ca="1" si="37">(YEAR(NOW())-YEAR(I1029))</f>
        <v>14</v>
      </c>
      <c r="L1029">
        <v>2003</v>
      </c>
      <c r="N1029" s="20"/>
    </row>
    <row r="1030" spans="1:14" ht="22.5" hidden="1" customHeight="1" x14ac:dyDescent="0.25">
      <c r="A1030" s="17"/>
      <c r="B1030" s="17"/>
      <c r="C1030" s="10">
        <v>9</v>
      </c>
      <c r="D1030" s="10" t="s">
        <v>1667</v>
      </c>
      <c r="E1030" s="11" t="s">
        <v>1691</v>
      </c>
      <c r="F1030" s="12" t="s">
        <v>1035</v>
      </c>
      <c r="G1030" s="15" t="s">
        <v>2998</v>
      </c>
      <c r="H1030" s="10" t="s">
        <v>8</v>
      </c>
      <c r="I1030" s="12" t="s">
        <v>2502</v>
      </c>
      <c r="J1030" s="9">
        <f t="shared" si="36"/>
        <v>2003</v>
      </c>
      <c r="K1030" s="13">
        <f t="shared" ca="1" si="37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1692</v>
      </c>
      <c r="F1031" s="12" t="s">
        <v>1036</v>
      </c>
      <c r="G1031" s="15" t="s">
        <v>2998</v>
      </c>
      <c r="H1031" s="10" t="s">
        <v>8</v>
      </c>
      <c r="I1031" s="12" t="s">
        <v>2503</v>
      </c>
      <c r="J1031" s="9">
        <f t="shared" si="36"/>
        <v>2003</v>
      </c>
      <c r="K1031" s="13">
        <f t="shared" ca="1" si="37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1693</v>
      </c>
      <c r="F1032" s="12" t="s">
        <v>1037</v>
      </c>
      <c r="G1032" s="15" t="s">
        <v>2998</v>
      </c>
      <c r="H1032" s="10" t="s">
        <v>9</v>
      </c>
      <c r="I1032" s="12" t="s">
        <v>2172</v>
      </c>
      <c r="J1032" s="9">
        <f t="shared" si="36"/>
        <v>2003</v>
      </c>
      <c r="K1032" s="13">
        <f t="shared" ca="1" si="37"/>
        <v>14</v>
      </c>
      <c r="L1032">
        <v>2003</v>
      </c>
      <c r="N1032" s="20"/>
    </row>
    <row r="1033" spans="1:14" ht="22.5" hidden="1" customHeight="1" x14ac:dyDescent="0.25">
      <c r="A1033" s="17" t="s">
        <v>3001</v>
      </c>
      <c r="B1033" s="17"/>
      <c r="C1033" s="10">
        <v>9</v>
      </c>
      <c r="D1033" s="10" t="s">
        <v>1667</v>
      </c>
      <c r="E1033" s="11" t="s">
        <v>1694</v>
      </c>
      <c r="F1033" s="12" t="s">
        <v>1038</v>
      </c>
      <c r="G1033" s="15" t="s">
        <v>2998</v>
      </c>
      <c r="H1033" s="10" t="s">
        <v>9</v>
      </c>
      <c r="I1033" s="12" t="s">
        <v>2465</v>
      </c>
      <c r="J1033" s="9">
        <f t="shared" si="36"/>
        <v>2003</v>
      </c>
      <c r="K1033" s="13">
        <f t="shared" ca="1" si="37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1695</v>
      </c>
      <c r="F1034" s="12" t="s">
        <v>1039</v>
      </c>
      <c r="G1034" s="15" t="s">
        <v>2998</v>
      </c>
      <c r="H1034" s="10" t="s">
        <v>9</v>
      </c>
      <c r="I1034" s="12" t="s">
        <v>2504</v>
      </c>
      <c r="J1034" s="9">
        <f t="shared" si="36"/>
        <v>2003</v>
      </c>
      <c r="K1034" s="13">
        <f t="shared" ca="1" si="37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1696</v>
      </c>
      <c r="F1035" s="12" t="s">
        <v>1040</v>
      </c>
      <c r="G1035" s="15" t="s">
        <v>2998</v>
      </c>
      <c r="H1035" s="10" t="s">
        <v>9</v>
      </c>
      <c r="I1035" s="12" t="s">
        <v>2505</v>
      </c>
      <c r="J1035" s="9">
        <f t="shared" si="36"/>
        <v>2003</v>
      </c>
      <c r="K1035" s="13">
        <f t="shared" ca="1" si="37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1697</v>
      </c>
      <c r="F1036" s="12" t="s">
        <v>1041</v>
      </c>
      <c r="G1036" s="15" t="s">
        <v>2998</v>
      </c>
      <c r="H1036" s="10" t="s">
        <v>9</v>
      </c>
      <c r="I1036" s="12" t="s">
        <v>2506</v>
      </c>
      <c r="J1036" s="9">
        <f t="shared" si="36"/>
        <v>2003</v>
      </c>
      <c r="K1036" s="13">
        <f t="shared" ca="1" si="37"/>
        <v>14</v>
      </c>
      <c r="L1036">
        <v>2003</v>
      </c>
      <c r="N1036" s="20"/>
    </row>
    <row r="1037" spans="1:14" ht="22.5" hidden="1" customHeight="1" x14ac:dyDescent="0.25">
      <c r="A1037" s="17"/>
      <c r="B1037" s="17"/>
      <c r="C1037" s="10">
        <v>9</v>
      </c>
      <c r="D1037" s="10" t="s">
        <v>1667</v>
      </c>
      <c r="E1037" s="11" t="s">
        <v>1698</v>
      </c>
      <c r="F1037" s="12" t="s">
        <v>1042</v>
      </c>
      <c r="G1037" s="15" t="s">
        <v>2998</v>
      </c>
      <c r="H1037" s="10" t="s">
        <v>9</v>
      </c>
      <c r="I1037" s="12" t="s">
        <v>2507</v>
      </c>
      <c r="J1037" s="9">
        <f t="shared" si="36"/>
        <v>2003</v>
      </c>
      <c r="K1037" s="13">
        <f t="shared" ca="1" si="37"/>
        <v>14</v>
      </c>
      <c r="L1037">
        <v>2003</v>
      </c>
      <c r="N1037" s="20"/>
    </row>
    <row r="1038" spans="1:14" ht="22.5" hidden="1" customHeight="1" x14ac:dyDescent="0.25">
      <c r="A1038" s="17" t="s">
        <v>3001</v>
      </c>
      <c r="B1038" s="17"/>
      <c r="C1038" s="10">
        <v>9</v>
      </c>
      <c r="D1038" s="10" t="s">
        <v>1667</v>
      </c>
      <c r="E1038" s="11" t="s">
        <v>1699</v>
      </c>
      <c r="F1038" s="12" t="s">
        <v>1043</v>
      </c>
      <c r="G1038" s="15" t="s">
        <v>2998</v>
      </c>
      <c r="H1038" s="10" t="s">
        <v>9</v>
      </c>
      <c r="I1038" s="12" t="s">
        <v>2171</v>
      </c>
      <c r="J1038" s="9">
        <f t="shared" si="36"/>
        <v>2003</v>
      </c>
      <c r="K1038" s="13">
        <f t="shared" ca="1" si="37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1700</v>
      </c>
      <c r="F1039" s="12" t="s">
        <v>1044</v>
      </c>
      <c r="G1039" s="15" t="s">
        <v>2998</v>
      </c>
      <c r="H1039" s="10" t="s">
        <v>9</v>
      </c>
      <c r="I1039" s="12" t="s">
        <v>2508</v>
      </c>
      <c r="J1039" s="9">
        <f t="shared" si="36"/>
        <v>2003</v>
      </c>
      <c r="K1039" s="13">
        <f t="shared" ca="1" si="37"/>
        <v>14</v>
      </c>
      <c r="L1039">
        <v>2003</v>
      </c>
      <c r="N1039" s="20"/>
    </row>
    <row r="1040" spans="1:14" ht="22.5" hidden="1" customHeight="1" x14ac:dyDescent="0.25">
      <c r="A1040" s="17"/>
      <c r="B1040" s="17"/>
      <c r="C1040" s="10">
        <v>9</v>
      </c>
      <c r="D1040" s="10" t="s">
        <v>1667</v>
      </c>
      <c r="E1040" s="11" t="s">
        <v>1701</v>
      </c>
      <c r="F1040" s="12" t="s">
        <v>1045</v>
      </c>
      <c r="G1040" s="15" t="s">
        <v>2998</v>
      </c>
      <c r="H1040" s="10" t="s">
        <v>9</v>
      </c>
      <c r="I1040" s="12" t="s">
        <v>2509</v>
      </c>
      <c r="J1040" s="9">
        <f t="shared" si="36"/>
        <v>2003</v>
      </c>
      <c r="K1040" s="13">
        <f t="shared" ca="1" si="37"/>
        <v>14</v>
      </c>
      <c r="L1040">
        <v>2003</v>
      </c>
      <c r="N1040" s="20"/>
    </row>
    <row r="1041" spans="1:14" ht="22.5" hidden="1" customHeight="1" x14ac:dyDescent="0.25">
      <c r="A1041" s="17" t="s">
        <v>3001</v>
      </c>
      <c r="B1041" s="17"/>
      <c r="C1041" s="10">
        <v>9</v>
      </c>
      <c r="D1041" s="10" t="s">
        <v>1667</v>
      </c>
      <c r="E1041" s="11" t="s">
        <v>1702</v>
      </c>
      <c r="F1041" s="12" t="s">
        <v>1046</v>
      </c>
      <c r="G1041" s="15" t="s">
        <v>2998</v>
      </c>
      <c r="H1041" s="10" t="s">
        <v>8</v>
      </c>
      <c r="I1041" s="12" t="s">
        <v>2510</v>
      </c>
      <c r="J1041" s="9">
        <f t="shared" si="36"/>
        <v>2003</v>
      </c>
      <c r="K1041" s="13">
        <f t="shared" ca="1" si="37"/>
        <v>14</v>
      </c>
      <c r="L1041">
        <v>2003</v>
      </c>
      <c r="N1041" s="20"/>
    </row>
    <row r="1042" spans="1:14" ht="22.5" hidden="1" customHeight="1" x14ac:dyDescent="0.25">
      <c r="A1042" s="17"/>
      <c r="B1042" s="17"/>
      <c r="C1042" s="10">
        <v>9</v>
      </c>
      <c r="D1042" s="10" t="s">
        <v>1667</v>
      </c>
      <c r="E1042" s="11" t="s">
        <v>1703</v>
      </c>
      <c r="F1042" s="12" t="s">
        <v>1047</v>
      </c>
      <c r="G1042" s="15" t="s">
        <v>2997</v>
      </c>
      <c r="H1042" s="10" t="s">
        <v>9</v>
      </c>
      <c r="I1042" s="12" t="s">
        <v>2511</v>
      </c>
      <c r="J1042" s="9">
        <f t="shared" si="36"/>
        <v>2002</v>
      </c>
      <c r="K1042" s="13">
        <f t="shared" ca="1" si="37"/>
        <v>15</v>
      </c>
      <c r="L1042">
        <v>2002</v>
      </c>
      <c r="N1042" s="20"/>
    </row>
    <row r="1043" spans="1:14" ht="22.5" hidden="1" customHeight="1" x14ac:dyDescent="0.25">
      <c r="A1043" s="17" t="s">
        <v>3001</v>
      </c>
      <c r="B1043" s="17"/>
      <c r="C1043" s="10">
        <v>9</v>
      </c>
      <c r="D1043" s="10" t="s">
        <v>1667</v>
      </c>
      <c r="E1043" s="11" t="s">
        <v>1704</v>
      </c>
      <c r="F1043" s="12" t="s">
        <v>1048</v>
      </c>
      <c r="G1043" s="15" t="s">
        <v>2998</v>
      </c>
      <c r="H1043" s="10" t="s">
        <v>8</v>
      </c>
      <c r="I1043" s="12" t="s">
        <v>2509</v>
      </c>
      <c r="J1043" s="9">
        <f t="shared" si="36"/>
        <v>2003</v>
      </c>
      <c r="K1043" s="13">
        <f t="shared" ca="1" si="37"/>
        <v>14</v>
      </c>
      <c r="L1043">
        <v>2003</v>
      </c>
      <c r="N1043" s="20"/>
    </row>
    <row r="1044" spans="1:14" ht="22.5" hidden="1" customHeight="1" x14ac:dyDescent="0.25">
      <c r="A1044" s="17"/>
      <c r="B1044" s="17"/>
      <c r="C1044" s="10">
        <v>9</v>
      </c>
      <c r="D1044" s="10" t="s">
        <v>1667</v>
      </c>
      <c r="E1044" s="11" t="s">
        <v>1705</v>
      </c>
      <c r="F1044" s="12" t="s">
        <v>1049</v>
      </c>
      <c r="G1044" s="15" t="s">
        <v>2998</v>
      </c>
      <c r="H1044" s="10" t="s">
        <v>9</v>
      </c>
      <c r="I1044" s="12" t="s">
        <v>2498</v>
      </c>
      <c r="J1044" s="9">
        <f t="shared" si="36"/>
        <v>2003</v>
      </c>
      <c r="K1044" s="13">
        <f t="shared" ca="1" si="37"/>
        <v>14</v>
      </c>
      <c r="L1044">
        <v>2003</v>
      </c>
      <c r="N1044" s="20"/>
    </row>
    <row r="1045" spans="1:14" ht="22.5" hidden="1" customHeight="1" x14ac:dyDescent="0.25">
      <c r="A1045" s="17" t="s">
        <v>3001</v>
      </c>
      <c r="B1045" s="17"/>
      <c r="C1045" s="10">
        <v>9</v>
      </c>
      <c r="D1045" s="10" t="s">
        <v>1667</v>
      </c>
      <c r="E1045" s="11" t="s">
        <v>1706</v>
      </c>
      <c r="F1045" s="12" t="s">
        <v>1050</v>
      </c>
      <c r="G1045" s="15" t="s">
        <v>2998</v>
      </c>
      <c r="H1045" s="10" t="s">
        <v>8</v>
      </c>
      <c r="I1045" s="12" t="s">
        <v>2471</v>
      </c>
      <c r="J1045" s="9">
        <f t="shared" si="36"/>
        <v>2003</v>
      </c>
      <c r="K1045" s="13">
        <f t="shared" ca="1" si="37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1667</v>
      </c>
      <c r="E1046" s="11" t="s">
        <v>1707</v>
      </c>
      <c r="F1046" s="12" t="s">
        <v>1051</v>
      </c>
      <c r="G1046" s="15" t="s">
        <v>2998</v>
      </c>
      <c r="H1046" s="10" t="s">
        <v>8</v>
      </c>
      <c r="I1046" s="12" t="s">
        <v>2512</v>
      </c>
      <c r="J1046" s="9">
        <f t="shared" si="36"/>
        <v>2003</v>
      </c>
      <c r="K1046" s="13">
        <f t="shared" ca="1" si="37"/>
        <v>14</v>
      </c>
      <c r="L1046">
        <v>2003</v>
      </c>
      <c r="N1046" s="20"/>
    </row>
    <row r="1047" spans="1:14" ht="22.5" hidden="1" customHeight="1" x14ac:dyDescent="0.25">
      <c r="A1047" s="17"/>
      <c r="B1047" s="17"/>
      <c r="C1047" s="10">
        <v>9</v>
      </c>
      <c r="D1047" s="10" t="s">
        <v>1668</v>
      </c>
      <c r="E1047" s="11" t="s">
        <v>1681</v>
      </c>
      <c r="F1047" s="12" t="s">
        <v>1052</v>
      </c>
      <c r="G1047" s="15" t="s">
        <v>2997</v>
      </c>
      <c r="H1047" s="10" t="s">
        <v>8</v>
      </c>
      <c r="I1047" s="12" t="s">
        <v>2513</v>
      </c>
      <c r="J1047" s="9">
        <f t="shared" si="36"/>
        <v>2002</v>
      </c>
      <c r="K1047" s="13">
        <f t="shared" ca="1" si="37"/>
        <v>15</v>
      </c>
      <c r="L1047">
        <v>2002</v>
      </c>
      <c r="N1047" s="20"/>
    </row>
    <row r="1048" spans="1:14" ht="22.5" hidden="1" customHeight="1" x14ac:dyDescent="0.25">
      <c r="A1048" s="17" t="s">
        <v>3001</v>
      </c>
      <c r="B1048" s="17"/>
      <c r="C1048" s="10">
        <v>9</v>
      </c>
      <c r="D1048" s="10" t="s">
        <v>1668</v>
      </c>
      <c r="E1048" s="11" t="s">
        <v>1682</v>
      </c>
      <c r="F1048" s="12" t="s">
        <v>1053</v>
      </c>
      <c r="G1048" s="15" t="s">
        <v>2998</v>
      </c>
      <c r="H1048" s="10" t="s">
        <v>9</v>
      </c>
      <c r="I1048" s="12" t="s">
        <v>2510</v>
      </c>
      <c r="J1048" s="9">
        <f t="shared" si="36"/>
        <v>2003</v>
      </c>
      <c r="K1048" s="13">
        <f t="shared" ca="1" si="37"/>
        <v>14</v>
      </c>
      <c r="L1048">
        <v>2003</v>
      </c>
      <c r="N1048" s="20"/>
    </row>
    <row r="1049" spans="1:14" ht="22.5" hidden="1" customHeight="1" x14ac:dyDescent="0.25">
      <c r="A1049" s="17"/>
      <c r="B1049" s="17"/>
      <c r="C1049" s="10">
        <v>9</v>
      </c>
      <c r="D1049" s="10" t="s">
        <v>1668</v>
      </c>
      <c r="E1049" s="11" t="s">
        <v>1683</v>
      </c>
      <c r="F1049" s="12" t="s">
        <v>1054</v>
      </c>
      <c r="G1049" s="15" t="s">
        <v>2997</v>
      </c>
      <c r="H1049" s="10" t="s">
        <v>9</v>
      </c>
      <c r="I1049" s="12" t="s">
        <v>2514</v>
      </c>
      <c r="J1049" s="9">
        <f t="shared" si="36"/>
        <v>2002</v>
      </c>
      <c r="K1049" s="13">
        <f t="shared" ca="1" si="37"/>
        <v>15</v>
      </c>
      <c r="L1049">
        <v>2002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1684</v>
      </c>
      <c r="F1050" s="12" t="s">
        <v>1055</v>
      </c>
      <c r="G1050" s="15" t="s">
        <v>2998</v>
      </c>
      <c r="H1050" s="10" t="s">
        <v>8</v>
      </c>
      <c r="I1050" s="12" t="s">
        <v>2515</v>
      </c>
      <c r="J1050" s="9">
        <f t="shared" si="36"/>
        <v>2003</v>
      </c>
      <c r="K1050" s="13">
        <f t="shared" ca="1" si="37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1685</v>
      </c>
      <c r="F1051" s="12" t="s">
        <v>1056</v>
      </c>
      <c r="G1051" s="15" t="s">
        <v>2998</v>
      </c>
      <c r="H1051" s="10" t="s">
        <v>9</v>
      </c>
      <c r="I1051" s="12" t="s">
        <v>2516</v>
      </c>
      <c r="J1051" s="9">
        <f t="shared" si="36"/>
        <v>2003</v>
      </c>
      <c r="K1051" s="13">
        <f t="shared" ca="1" si="37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1686</v>
      </c>
      <c r="F1052" s="12" t="s">
        <v>1057</v>
      </c>
      <c r="G1052" s="15" t="s">
        <v>2998</v>
      </c>
      <c r="H1052" s="10" t="s">
        <v>8</v>
      </c>
      <c r="I1052" s="12" t="s">
        <v>2517</v>
      </c>
      <c r="J1052" s="9">
        <f t="shared" si="36"/>
        <v>2003</v>
      </c>
      <c r="K1052" s="13">
        <f t="shared" ca="1" si="37"/>
        <v>14</v>
      </c>
      <c r="L1052">
        <v>2003</v>
      </c>
      <c r="N1052" s="20"/>
    </row>
    <row r="1053" spans="1:14" ht="22.5" hidden="1" customHeight="1" x14ac:dyDescent="0.25">
      <c r="A1053" s="17" t="s">
        <v>3001</v>
      </c>
      <c r="B1053" s="17"/>
      <c r="C1053" s="10">
        <v>9</v>
      </c>
      <c r="D1053" s="10" t="s">
        <v>1668</v>
      </c>
      <c r="E1053" s="11" t="s">
        <v>1687</v>
      </c>
      <c r="F1053" s="12" t="s">
        <v>1058</v>
      </c>
      <c r="G1053" s="15" t="s">
        <v>2998</v>
      </c>
      <c r="H1053" s="10" t="s">
        <v>8</v>
      </c>
      <c r="I1053" s="12" t="s">
        <v>2518</v>
      </c>
      <c r="J1053" s="9">
        <f t="shared" si="36"/>
        <v>2004</v>
      </c>
      <c r="K1053" s="13">
        <f t="shared" ca="1" si="37"/>
        <v>13</v>
      </c>
      <c r="L1053">
        <v>2004</v>
      </c>
      <c r="N1053" s="20"/>
    </row>
    <row r="1054" spans="1:14" ht="22.5" hidden="1" customHeight="1" x14ac:dyDescent="0.25">
      <c r="A1054" s="17"/>
      <c r="B1054" s="17"/>
      <c r="C1054" s="10">
        <v>9</v>
      </c>
      <c r="D1054" s="10" t="s">
        <v>1668</v>
      </c>
      <c r="E1054" s="11" t="s">
        <v>1688</v>
      </c>
      <c r="F1054" s="12" t="s">
        <v>1059</v>
      </c>
      <c r="G1054" s="15" t="s">
        <v>2998</v>
      </c>
      <c r="H1054" s="10" t="s">
        <v>8</v>
      </c>
      <c r="I1054" s="12" t="s">
        <v>2519</v>
      </c>
      <c r="J1054" s="9">
        <f t="shared" si="36"/>
        <v>2003</v>
      </c>
      <c r="K1054" s="13">
        <f t="shared" ca="1" si="37"/>
        <v>14</v>
      </c>
      <c r="L1054">
        <v>2003</v>
      </c>
      <c r="N1054" s="20"/>
    </row>
    <row r="1055" spans="1:14" ht="22.5" hidden="1" customHeight="1" x14ac:dyDescent="0.25">
      <c r="A1055" s="17" t="s">
        <v>3001</v>
      </c>
      <c r="B1055" s="17"/>
      <c r="C1055" s="10">
        <v>9</v>
      </c>
      <c r="D1055" s="10" t="s">
        <v>1668</v>
      </c>
      <c r="E1055" s="11" t="s">
        <v>1689</v>
      </c>
      <c r="F1055" s="12" t="s">
        <v>1060</v>
      </c>
      <c r="G1055" s="15" t="s">
        <v>2997</v>
      </c>
      <c r="H1055" s="10" t="s">
        <v>9</v>
      </c>
      <c r="I1055" s="12" t="s">
        <v>2450</v>
      </c>
      <c r="J1055" s="9">
        <f t="shared" si="36"/>
        <v>2002</v>
      </c>
      <c r="K1055" s="13">
        <f t="shared" ca="1" si="37"/>
        <v>15</v>
      </c>
      <c r="L1055">
        <v>2002</v>
      </c>
      <c r="N1055" s="20"/>
    </row>
    <row r="1056" spans="1:14" ht="22.5" hidden="1" customHeight="1" x14ac:dyDescent="0.25">
      <c r="A1056" s="17"/>
      <c r="B1056" s="17"/>
      <c r="C1056" s="10">
        <v>9</v>
      </c>
      <c r="D1056" s="10" t="s">
        <v>1668</v>
      </c>
      <c r="E1056" s="11" t="s">
        <v>1690</v>
      </c>
      <c r="F1056" s="12" t="s">
        <v>1061</v>
      </c>
      <c r="G1056" s="15" t="s">
        <v>2998</v>
      </c>
      <c r="H1056" s="10" t="s">
        <v>9</v>
      </c>
      <c r="I1056" s="12" t="s">
        <v>2520</v>
      </c>
      <c r="J1056" s="9">
        <f t="shared" si="36"/>
        <v>2003</v>
      </c>
      <c r="K1056" s="13">
        <f t="shared" ca="1" si="37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1691</v>
      </c>
      <c r="F1057" s="12" t="s">
        <v>1062</v>
      </c>
      <c r="G1057" s="15" t="s">
        <v>2998</v>
      </c>
      <c r="H1057" s="10" t="s">
        <v>8</v>
      </c>
      <c r="I1057" s="12" t="s">
        <v>2477</v>
      </c>
      <c r="J1057" s="9">
        <f t="shared" si="36"/>
        <v>2003</v>
      </c>
      <c r="K1057" s="13">
        <f t="shared" ca="1" si="37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1692</v>
      </c>
      <c r="F1058" s="12" t="s">
        <v>1063</v>
      </c>
      <c r="G1058" s="15" t="s">
        <v>2998</v>
      </c>
      <c r="H1058" s="10" t="s">
        <v>9</v>
      </c>
      <c r="I1058" s="12" t="s">
        <v>2521</v>
      </c>
      <c r="J1058" s="9">
        <f t="shared" si="36"/>
        <v>2003</v>
      </c>
      <c r="K1058" s="13">
        <f t="shared" ca="1" si="37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1693</v>
      </c>
      <c r="F1059" s="12" t="s">
        <v>1064</v>
      </c>
      <c r="G1059" s="15" t="s">
        <v>2998</v>
      </c>
      <c r="H1059" s="10" t="s">
        <v>9</v>
      </c>
      <c r="I1059" s="12" t="s">
        <v>2522</v>
      </c>
      <c r="J1059" s="9">
        <f t="shared" si="36"/>
        <v>2003</v>
      </c>
      <c r="K1059" s="13">
        <f t="shared" ca="1" si="37"/>
        <v>14</v>
      </c>
      <c r="L1059">
        <v>2003</v>
      </c>
      <c r="N1059" s="20"/>
    </row>
    <row r="1060" spans="1:14" ht="22.5" hidden="1" customHeight="1" x14ac:dyDescent="0.25">
      <c r="A1060" s="17" t="s">
        <v>3001</v>
      </c>
      <c r="B1060" s="17"/>
      <c r="C1060" s="10">
        <v>9</v>
      </c>
      <c r="D1060" s="10" t="s">
        <v>1668</v>
      </c>
      <c r="E1060" s="11" t="s">
        <v>1694</v>
      </c>
      <c r="F1060" s="12" t="s">
        <v>1065</v>
      </c>
      <c r="G1060" s="15" t="s">
        <v>2998</v>
      </c>
      <c r="H1060" s="10" t="s">
        <v>8</v>
      </c>
      <c r="I1060" s="12" t="s">
        <v>2330</v>
      </c>
      <c r="J1060" s="9">
        <f t="shared" si="36"/>
        <v>2003</v>
      </c>
      <c r="K1060" s="13">
        <f t="shared" ca="1" si="37"/>
        <v>14</v>
      </c>
      <c r="L1060">
        <v>2003</v>
      </c>
      <c r="N1060" s="20"/>
    </row>
    <row r="1061" spans="1:14" ht="22.5" hidden="1" customHeight="1" x14ac:dyDescent="0.25">
      <c r="A1061" s="17"/>
      <c r="B1061" s="17"/>
      <c r="C1061" s="10">
        <v>9</v>
      </c>
      <c r="D1061" s="10" t="s">
        <v>1668</v>
      </c>
      <c r="E1061" s="11" t="s">
        <v>1695</v>
      </c>
      <c r="F1061" s="12" t="s">
        <v>1066</v>
      </c>
      <c r="G1061" s="15" t="s">
        <v>2998</v>
      </c>
      <c r="H1061" s="10" t="s">
        <v>9</v>
      </c>
      <c r="I1061" s="12" t="s">
        <v>2455</v>
      </c>
      <c r="J1061" s="9">
        <f t="shared" si="36"/>
        <v>2003</v>
      </c>
      <c r="K1061" s="13">
        <f t="shared" ca="1" si="37"/>
        <v>14</v>
      </c>
      <c r="L1061">
        <v>2003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1696</v>
      </c>
      <c r="F1062" s="12" t="s">
        <v>1067</v>
      </c>
      <c r="G1062" s="15" t="s">
        <v>2997</v>
      </c>
      <c r="H1062" s="10" t="s">
        <v>9</v>
      </c>
      <c r="I1062" s="12" t="s">
        <v>2523</v>
      </c>
      <c r="J1062" s="9">
        <f t="shared" si="36"/>
        <v>2002</v>
      </c>
      <c r="K1062" s="13">
        <f t="shared" ca="1" si="37"/>
        <v>15</v>
      </c>
      <c r="L1062">
        <v>2002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1697</v>
      </c>
      <c r="F1063" s="12" t="s">
        <v>1068</v>
      </c>
      <c r="G1063" s="15" t="s">
        <v>2998</v>
      </c>
      <c r="H1063" s="10" t="s">
        <v>9</v>
      </c>
      <c r="I1063" s="12" t="s">
        <v>2524</v>
      </c>
      <c r="J1063" s="9">
        <f t="shared" si="36"/>
        <v>2003</v>
      </c>
      <c r="K1063" s="13">
        <f t="shared" ca="1" si="37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1698</v>
      </c>
      <c r="F1064" s="12" t="s">
        <v>1069</v>
      </c>
      <c r="G1064" s="15" t="s">
        <v>2998</v>
      </c>
      <c r="H1064" s="10" t="s">
        <v>9</v>
      </c>
      <c r="I1064" s="12" t="s">
        <v>2525</v>
      </c>
      <c r="J1064" s="9">
        <f t="shared" si="36"/>
        <v>2003</v>
      </c>
      <c r="K1064" s="13">
        <f t="shared" ca="1" si="37"/>
        <v>14</v>
      </c>
      <c r="L1064">
        <v>2003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1699</v>
      </c>
      <c r="F1065" s="12" t="s">
        <v>1070</v>
      </c>
      <c r="G1065" s="15" t="s">
        <v>2997</v>
      </c>
      <c r="H1065" s="10" t="s">
        <v>8</v>
      </c>
      <c r="I1065" s="12" t="s">
        <v>2526</v>
      </c>
      <c r="J1065" s="9">
        <f t="shared" si="36"/>
        <v>2002</v>
      </c>
      <c r="K1065" s="13">
        <f t="shared" ca="1" si="37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1700</v>
      </c>
      <c r="F1066" s="12" t="s">
        <v>1071</v>
      </c>
      <c r="G1066" s="15" t="s">
        <v>2997</v>
      </c>
      <c r="H1066" s="10" t="s">
        <v>8</v>
      </c>
      <c r="I1066" s="12" t="s">
        <v>2527</v>
      </c>
      <c r="J1066" s="9">
        <f t="shared" si="36"/>
        <v>2002</v>
      </c>
      <c r="K1066" s="13">
        <f t="shared" ca="1" si="37"/>
        <v>15</v>
      </c>
      <c r="L1066">
        <v>2002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1701</v>
      </c>
      <c r="F1067" s="12" t="s">
        <v>1072</v>
      </c>
      <c r="G1067" s="15" t="s">
        <v>2998</v>
      </c>
      <c r="H1067" s="10" t="s">
        <v>8</v>
      </c>
      <c r="I1067" s="12" t="s">
        <v>2507</v>
      </c>
      <c r="J1067" s="9">
        <f t="shared" si="36"/>
        <v>2003</v>
      </c>
      <c r="K1067" s="13">
        <f t="shared" ca="1" si="37"/>
        <v>14</v>
      </c>
      <c r="L1067">
        <v>2003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1702</v>
      </c>
      <c r="F1068" s="12" t="s">
        <v>1073</v>
      </c>
      <c r="G1068" s="15" t="s">
        <v>2997</v>
      </c>
      <c r="H1068" s="10" t="s">
        <v>9</v>
      </c>
      <c r="I1068" s="12" t="s">
        <v>2528</v>
      </c>
      <c r="J1068" s="9">
        <f t="shared" si="36"/>
        <v>2002</v>
      </c>
      <c r="K1068" s="13">
        <f t="shared" ca="1" si="37"/>
        <v>15</v>
      </c>
      <c r="L1068">
        <v>2002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1703</v>
      </c>
      <c r="F1069" s="12" t="s">
        <v>1074</v>
      </c>
      <c r="G1069" s="15" t="s">
        <v>2998</v>
      </c>
      <c r="H1069" s="10" t="s">
        <v>8</v>
      </c>
      <c r="I1069" s="12" t="s">
        <v>2474</v>
      </c>
      <c r="J1069" s="9">
        <f t="shared" si="36"/>
        <v>2003</v>
      </c>
      <c r="K1069" s="13">
        <f t="shared" ca="1" si="37"/>
        <v>14</v>
      </c>
      <c r="L1069">
        <v>2003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1704</v>
      </c>
      <c r="F1070" s="12" t="s">
        <v>1075</v>
      </c>
      <c r="G1070" s="15" t="s">
        <v>2997</v>
      </c>
      <c r="H1070" s="10" t="s">
        <v>9</v>
      </c>
      <c r="I1070" s="12" t="s">
        <v>2529</v>
      </c>
      <c r="J1070" s="9">
        <f t="shared" si="36"/>
        <v>2002</v>
      </c>
      <c r="K1070" s="13">
        <f t="shared" ca="1" si="37"/>
        <v>15</v>
      </c>
      <c r="L1070">
        <v>2002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1705</v>
      </c>
      <c r="F1071" s="12" t="s">
        <v>1076</v>
      </c>
      <c r="G1071" s="15" t="s">
        <v>2998</v>
      </c>
      <c r="H1071" s="10" t="s">
        <v>9</v>
      </c>
      <c r="I1071" s="12" t="s">
        <v>2530</v>
      </c>
      <c r="J1071" s="9">
        <f t="shared" si="36"/>
        <v>2003</v>
      </c>
      <c r="K1071" s="13">
        <f t="shared" ca="1" si="37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1706</v>
      </c>
      <c r="F1072" s="12" t="s">
        <v>1077</v>
      </c>
      <c r="G1072" s="15" t="s">
        <v>2998</v>
      </c>
      <c r="H1072" s="10" t="s">
        <v>8</v>
      </c>
      <c r="I1072" s="12" t="s">
        <v>2457</v>
      </c>
      <c r="J1072" s="9">
        <f t="shared" si="36"/>
        <v>2003</v>
      </c>
      <c r="K1072" s="13">
        <f t="shared" ca="1" si="37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1707</v>
      </c>
      <c r="F1073" s="12" t="s">
        <v>1078</v>
      </c>
      <c r="G1073" s="15" t="s">
        <v>2998</v>
      </c>
      <c r="H1073" s="10" t="s">
        <v>9</v>
      </c>
      <c r="I1073" s="12" t="s">
        <v>2474</v>
      </c>
      <c r="J1073" s="9">
        <f t="shared" si="36"/>
        <v>2003</v>
      </c>
      <c r="K1073" s="13">
        <f t="shared" ca="1" si="37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1708</v>
      </c>
      <c r="F1074" s="12" t="s">
        <v>1079</v>
      </c>
      <c r="G1074" s="15" t="s">
        <v>2998</v>
      </c>
      <c r="H1074" s="10" t="s">
        <v>9</v>
      </c>
      <c r="I1074" s="12" t="s">
        <v>2531</v>
      </c>
      <c r="J1074" s="9">
        <f t="shared" si="36"/>
        <v>2003</v>
      </c>
      <c r="K1074" s="13">
        <f t="shared" ca="1" si="37"/>
        <v>14</v>
      </c>
      <c r="L1074">
        <v>2003</v>
      </c>
      <c r="N1074" s="20"/>
    </row>
    <row r="1075" spans="1:14" ht="22.5" hidden="1" customHeight="1" x14ac:dyDescent="0.25">
      <c r="A1075" s="17" t="s">
        <v>3001</v>
      </c>
      <c r="B1075" s="17"/>
      <c r="C1075" s="10">
        <v>9</v>
      </c>
      <c r="D1075" s="10" t="s">
        <v>1668</v>
      </c>
      <c r="E1075" s="11" t="s">
        <v>1709</v>
      </c>
      <c r="F1075" s="12" t="s">
        <v>1080</v>
      </c>
      <c r="G1075" s="15" t="s">
        <v>2998</v>
      </c>
      <c r="H1075" s="10" t="s">
        <v>8</v>
      </c>
      <c r="I1075" s="12" t="s">
        <v>2532</v>
      </c>
      <c r="J1075" s="9">
        <f t="shared" si="36"/>
        <v>2003</v>
      </c>
      <c r="K1075" s="13">
        <f t="shared" ca="1" si="37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1681</v>
      </c>
      <c r="F1076" s="12" t="s">
        <v>1081</v>
      </c>
      <c r="G1076" s="15" t="s">
        <v>2998</v>
      </c>
      <c r="H1076" s="10" t="s">
        <v>9</v>
      </c>
      <c r="I1076" s="12" t="s">
        <v>2247</v>
      </c>
      <c r="J1076" s="9">
        <f t="shared" si="36"/>
        <v>2003</v>
      </c>
      <c r="K1076" s="13">
        <f t="shared" ca="1" si="37"/>
        <v>14</v>
      </c>
      <c r="L1076">
        <v>2003</v>
      </c>
      <c r="N1076" s="20"/>
    </row>
    <row r="1077" spans="1:14" ht="22.5" hidden="1" customHeight="1" x14ac:dyDescent="0.25">
      <c r="A1077" s="17"/>
      <c r="B1077" s="17"/>
      <c r="C1077" s="10">
        <v>9</v>
      </c>
      <c r="D1077" s="10" t="s">
        <v>1669</v>
      </c>
      <c r="E1077" s="11" t="s">
        <v>1682</v>
      </c>
      <c r="F1077" s="12" t="s">
        <v>1082</v>
      </c>
      <c r="G1077" s="15" t="s">
        <v>2997</v>
      </c>
      <c r="H1077" s="10" t="s">
        <v>9</v>
      </c>
      <c r="I1077" s="12" t="s">
        <v>2533</v>
      </c>
      <c r="J1077" s="9">
        <f t="shared" si="36"/>
        <v>2002</v>
      </c>
      <c r="K1077" s="13">
        <f t="shared" ca="1" si="37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1683</v>
      </c>
      <c r="F1078" s="12" t="s">
        <v>1083</v>
      </c>
      <c r="G1078" s="15" t="s">
        <v>2997</v>
      </c>
      <c r="H1078" s="10" t="s">
        <v>8</v>
      </c>
      <c r="I1078" s="12" t="s">
        <v>2534</v>
      </c>
      <c r="J1078" s="9">
        <f t="shared" si="36"/>
        <v>2002</v>
      </c>
      <c r="K1078" s="13">
        <f t="shared" ca="1" si="37"/>
        <v>15</v>
      </c>
      <c r="L1078">
        <v>2002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1684</v>
      </c>
      <c r="F1079" s="12" t="s">
        <v>1084</v>
      </c>
      <c r="G1079" s="15" t="s">
        <v>2998</v>
      </c>
      <c r="H1079" s="10" t="s">
        <v>8</v>
      </c>
      <c r="I1079" s="12" t="s">
        <v>2535</v>
      </c>
      <c r="J1079" s="9">
        <f t="shared" si="36"/>
        <v>2003</v>
      </c>
      <c r="K1079" s="13">
        <f t="shared" ca="1" si="37"/>
        <v>14</v>
      </c>
      <c r="L1079">
        <v>2003</v>
      </c>
      <c r="N1079" s="20"/>
    </row>
    <row r="1080" spans="1:14" ht="22.5" hidden="1" customHeight="1" x14ac:dyDescent="0.25">
      <c r="A1080" s="17" t="s">
        <v>3001</v>
      </c>
      <c r="B1080" s="17"/>
      <c r="C1080" s="10">
        <v>9</v>
      </c>
      <c r="D1080" s="10" t="s">
        <v>1669</v>
      </c>
      <c r="E1080" s="11" t="s">
        <v>1685</v>
      </c>
      <c r="F1080" s="12" t="s">
        <v>1085</v>
      </c>
      <c r="G1080" s="15" t="s">
        <v>2998</v>
      </c>
      <c r="H1080" s="10" t="s">
        <v>8</v>
      </c>
      <c r="I1080" s="12" t="s">
        <v>2536</v>
      </c>
      <c r="J1080" s="9">
        <f t="shared" si="36"/>
        <v>2003</v>
      </c>
      <c r="K1080" s="13">
        <f t="shared" ca="1" si="37"/>
        <v>14</v>
      </c>
      <c r="L1080">
        <v>2003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1686</v>
      </c>
      <c r="F1081" s="12" t="s">
        <v>1086</v>
      </c>
      <c r="G1081" s="15" t="s">
        <v>2997</v>
      </c>
      <c r="H1081" s="10" t="s">
        <v>8</v>
      </c>
      <c r="I1081" s="12" t="s">
        <v>2537</v>
      </c>
      <c r="J1081" s="9">
        <f t="shared" si="36"/>
        <v>2002</v>
      </c>
      <c r="K1081" s="13">
        <f t="shared" ca="1" si="37"/>
        <v>15</v>
      </c>
      <c r="L1081">
        <v>2002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1687</v>
      </c>
      <c r="F1082" s="12" t="s">
        <v>1087</v>
      </c>
      <c r="G1082" s="15" t="s">
        <v>2998</v>
      </c>
      <c r="H1082" s="10" t="s">
        <v>8</v>
      </c>
      <c r="I1082" s="12" t="s">
        <v>2538</v>
      </c>
      <c r="J1082" s="9">
        <f t="shared" si="36"/>
        <v>2003</v>
      </c>
      <c r="K1082" s="13">
        <f t="shared" ca="1" si="37"/>
        <v>14</v>
      </c>
      <c r="L1082">
        <v>2003</v>
      </c>
      <c r="N1082" s="20"/>
    </row>
    <row r="1083" spans="1:14" ht="22.5" hidden="1" customHeight="1" x14ac:dyDescent="0.25">
      <c r="A1083" s="17"/>
      <c r="B1083" s="17"/>
      <c r="C1083" s="10">
        <v>9</v>
      </c>
      <c r="D1083" s="10" t="s">
        <v>1669</v>
      </c>
      <c r="E1083" s="11" t="s">
        <v>1688</v>
      </c>
      <c r="F1083" s="12" t="s">
        <v>1088</v>
      </c>
      <c r="G1083" s="15" t="s">
        <v>2998</v>
      </c>
      <c r="H1083" s="10" t="s">
        <v>9</v>
      </c>
      <c r="I1083" s="12" t="s">
        <v>2469</v>
      </c>
      <c r="J1083" s="9">
        <f t="shared" si="36"/>
        <v>2003</v>
      </c>
      <c r="K1083" s="13">
        <f t="shared" ca="1" si="37"/>
        <v>14</v>
      </c>
      <c r="L1083">
        <v>2003</v>
      </c>
      <c r="N1083" s="20"/>
    </row>
    <row r="1084" spans="1:14" ht="22.5" hidden="1" customHeight="1" x14ac:dyDescent="0.25">
      <c r="A1084" s="17" t="s">
        <v>3001</v>
      </c>
      <c r="B1084" s="17"/>
      <c r="C1084" s="10">
        <v>9</v>
      </c>
      <c r="D1084" s="10" t="s">
        <v>1669</v>
      </c>
      <c r="E1084" s="11" t="s">
        <v>1689</v>
      </c>
      <c r="F1084" s="12" t="s">
        <v>1089</v>
      </c>
      <c r="G1084" s="15" t="s">
        <v>2998</v>
      </c>
      <c r="H1084" s="10" t="s">
        <v>9</v>
      </c>
      <c r="I1084" s="12" t="s">
        <v>2539</v>
      </c>
      <c r="J1084" s="9">
        <f t="shared" si="36"/>
        <v>2003</v>
      </c>
      <c r="K1084" s="13">
        <f t="shared" ca="1" si="37"/>
        <v>14</v>
      </c>
      <c r="L1084">
        <v>2003</v>
      </c>
      <c r="N1084" s="20"/>
    </row>
    <row r="1085" spans="1:14" ht="22.5" hidden="1" customHeight="1" x14ac:dyDescent="0.25">
      <c r="A1085" s="17"/>
      <c r="B1085" s="17"/>
      <c r="C1085" s="10">
        <v>9</v>
      </c>
      <c r="D1085" s="10" t="s">
        <v>1669</v>
      </c>
      <c r="E1085" s="11" t="s">
        <v>1690</v>
      </c>
      <c r="F1085" s="12" t="s">
        <v>1090</v>
      </c>
      <c r="G1085" s="15" t="s">
        <v>2997</v>
      </c>
      <c r="H1085" s="10" t="s">
        <v>9</v>
      </c>
      <c r="I1085" s="12" t="s">
        <v>2540</v>
      </c>
      <c r="J1085" s="9">
        <f t="shared" si="36"/>
        <v>2002</v>
      </c>
      <c r="K1085" s="13">
        <f t="shared" ca="1" si="37"/>
        <v>15</v>
      </c>
      <c r="L1085">
        <v>2002</v>
      </c>
      <c r="N1085" s="20"/>
    </row>
    <row r="1086" spans="1:14" ht="22.5" hidden="1" customHeight="1" x14ac:dyDescent="0.25">
      <c r="A1086" s="17" t="s">
        <v>3001</v>
      </c>
      <c r="B1086" s="17"/>
      <c r="C1086" s="10">
        <v>9</v>
      </c>
      <c r="D1086" s="10" t="s">
        <v>1669</v>
      </c>
      <c r="E1086" s="11" t="s">
        <v>1691</v>
      </c>
      <c r="F1086" s="12" t="s">
        <v>1091</v>
      </c>
      <c r="G1086" s="15" t="s">
        <v>2998</v>
      </c>
      <c r="H1086" s="10" t="s">
        <v>9</v>
      </c>
      <c r="I1086" s="12" t="s">
        <v>2464</v>
      </c>
      <c r="J1086" s="9">
        <f t="shared" si="36"/>
        <v>2003</v>
      </c>
      <c r="K1086" s="13">
        <f t="shared" ca="1" si="37"/>
        <v>14</v>
      </c>
      <c r="L1086">
        <v>2003</v>
      </c>
      <c r="N1086" s="20"/>
    </row>
    <row r="1087" spans="1:14" ht="22.5" hidden="1" customHeight="1" x14ac:dyDescent="0.25">
      <c r="A1087" s="17"/>
      <c r="B1087" s="17"/>
      <c r="C1087" s="10">
        <v>9</v>
      </c>
      <c r="D1087" s="10" t="s">
        <v>1669</v>
      </c>
      <c r="E1087" s="11" t="s">
        <v>1692</v>
      </c>
      <c r="F1087" s="12" t="s">
        <v>1092</v>
      </c>
      <c r="G1087" s="15" t="s">
        <v>2998</v>
      </c>
      <c r="H1087" s="10" t="s">
        <v>8</v>
      </c>
      <c r="I1087" s="12" t="s">
        <v>2483</v>
      </c>
      <c r="J1087" s="9">
        <f t="shared" si="36"/>
        <v>2003</v>
      </c>
      <c r="K1087" s="13">
        <f t="shared" ca="1" si="37"/>
        <v>14</v>
      </c>
      <c r="L1087">
        <v>2003</v>
      </c>
      <c r="N1087" s="20"/>
    </row>
    <row r="1088" spans="1:14" ht="22.5" hidden="1" customHeight="1" x14ac:dyDescent="0.25">
      <c r="A1088" s="17" t="s">
        <v>3001</v>
      </c>
      <c r="B1088" s="17"/>
      <c r="C1088" s="10">
        <v>9</v>
      </c>
      <c r="D1088" s="10" t="s">
        <v>1669</v>
      </c>
      <c r="E1088" s="11" t="s">
        <v>1693</v>
      </c>
      <c r="F1088" s="12" t="s">
        <v>1093</v>
      </c>
      <c r="G1088" s="15" t="s">
        <v>2998</v>
      </c>
      <c r="H1088" s="10" t="s">
        <v>8</v>
      </c>
      <c r="I1088" s="12" t="s">
        <v>2541</v>
      </c>
      <c r="J1088" s="9">
        <f t="shared" si="36"/>
        <v>2003</v>
      </c>
      <c r="K1088" s="13">
        <f t="shared" ca="1" si="37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1694</v>
      </c>
      <c r="F1089" s="12" t="s">
        <v>1094</v>
      </c>
      <c r="G1089" s="15" t="s">
        <v>2998</v>
      </c>
      <c r="H1089" s="10" t="s">
        <v>8</v>
      </c>
      <c r="I1089" s="12" t="s">
        <v>2509</v>
      </c>
      <c r="J1089" s="9">
        <f t="shared" si="36"/>
        <v>2003</v>
      </c>
      <c r="K1089" s="13">
        <f t="shared" ca="1" si="37"/>
        <v>14</v>
      </c>
      <c r="L1089">
        <v>2003</v>
      </c>
      <c r="N1089" s="20"/>
    </row>
    <row r="1090" spans="1:14" ht="22.5" hidden="1" customHeight="1" x14ac:dyDescent="0.25">
      <c r="A1090" s="17"/>
      <c r="B1090" s="17"/>
      <c r="C1090" s="10">
        <v>9</v>
      </c>
      <c r="D1090" s="10" t="s">
        <v>1669</v>
      </c>
      <c r="E1090" s="11" t="s">
        <v>1695</v>
      </c>
      <c r="F1090" s="12" t="s">
        <v>1095</v>
      </c>
      <c r="G1090" s="15" t="s">
        <v>2997</v>
      </c>
      <c r="H1090" s="10" t="s">
        <v>9</v>
      </c>
      <c r="I1090" s="12" t="s">
        <v>2542</v>
      </c>
      <c r="J1090" s="9">
        <f t="shared" si="36"/>
        <v>2002</v>
      </c>
      <c r="K1090" s="13">
        <f t="shared" ca="1" si="37"/>
        <v>15</v>
      </c>
      <c r="L1090">
        <v>2002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1696</v>
      </c>
      <c r="F1091" s="12" t="s">
        <v>1096</v>
      </c>
      <c r="G1091" s="15" t="s">
        <v>2998</v>
      </c>
      <c r="H1091" s="10" t="s">
        <v>9</v>
      </c>
      <c r="I1091" s="12" t="s">
        <v>2327</v>
      </c>
      <c r="J1091" s="9">
        <f t="shared" si="36"/>
        <v>2003</v>
      </c>
      <c r="K1091" s="13">
        <f t="shared" ca="1" si="37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1697</v>
      </c>
      <c r="F1092" s="12" t="s">
        <v>1097</v>
      </c>
      <c r="G1092" s="15" t="s">
        <v>2998</v>
      </c>
      <c r="H1092" s="10" t="s">
        <v>9</v>
      </c>
      <c r="I1092" s="12" t="s">
        <v>2543</v>
      </c>
      <c r="J1092" s="9">
        <f t="shared" si="36"/>
        <v>2003</v>
      </c>
      <c r="K1092" s="13">
        <f t="shared" ca="1" si="37"/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1698</v>
      </c>
      <c r="F1093" s="12" t="s">
        <v>1098</v>
      </c>
      <c r="G1093" s="15" t="s">
        <v>2998</v>
      </c>
      <c r="H1093" s="10" t="s">
        <v>9</v>
      </c>
      <c r="I1093" s="12" t="s">
        <v>2544</v>
      </c>
      <c r="J1093" s="9">
        <f t="shared" ref="J1093:J1156" si="38">YEAR(I1093)</f>
        <v>2003</v>
      </c>
      <c r="K1093" s="13">
        <f t="shared" ref="K1093:K1156" ca="1" si="39">(YEAR(NOW())-YEAR(I1093))</f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1699</v>
      </c>
      <c r="F1094" s="12" t="s">
        <v>1099</v>
      </c>
      <c r="G1094" s="15" t="s">
        <v>2998</v>
      </c>
      <c r="H1094" s="10" t="s">
        <v>9</v>
      </c>
      <c r="I1094" s="12" t="s">
        <v>2479</v>
      </c>
      <c r="J1094" s="9">
        <f t="shared" si="38"/>
        <v>2003</v>
      </c>
      <c r="K1094" s="13">
        <f t="shared" ca="1" si="39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1700</v>
      </c>
      <c r="F1095" s="12" t="s">
        <v>1100</v>
      </c>
      <c r="G1095" s="15" t="s">
        <v>2998</v>
      </c>
      <c r="H1095" s="10" t="s">
        <v>9</v>
      </c>
      <c r="I1095" s="12" t="s">
        <v>2545</v>
      </c>
      <c r="J1095" s="9">
        <f t="shared" si="38"/>
        <v>2003</v>
      </c>
      <c r="K1095" s="13">
        <f t="shared" ca="1" si="39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1701</v>
      </c>
      <c r="F1096" s="12" t="s">
        <v>1101</v>
      </c>
      <c r="G1096" s="15" t="s">
        <v>2998</v>
      </c>
      <c r="H1096" s="10" t="s">
        <v>8</v>
      </c>
      <c r="I1096" s="12" t="s">
        <v>2522</v>
      </c>
      <c r="J1096" s="9">
        <f t="shared" si="38"/>
        <v>2003</v>
      </c>
      <c r="K1096" s="13">
        <f t="shared" ca="1" si="39"/>
        <v>14</v>
      </c>
      <c r="L1096">
        <v>2003</v>
      </c>
      <c r="N1096" s="20"/>
    </row>
    <row r="1097" spans="1:14" ht="22.5" hidden="1" customHeight="1" x14ac:dyDescent="0.25">
      <c r="A1097" s="17" t="s">
        <v>3001</v>
      </c>
      <c r="B1097" s="17"/>
      <c r="C1097" s="10">
        <v>9</v>
      </c>
      <c r="D1097" s="10" t="s">
        <v>1669</v>
      </c>
      <c r="E1097" s="11" t="s">
        <v>1702</v>
      </c>
      <c r="F1097" s="12" t="s">
        <v>1102</v>
      </c>
      <c r="G1097" s="15" t="s">
        <v>2998</v>
      </c>
      <c r="H1097" s="10" t="s">
        <v>8</v>
      </c>
      <c r="I1097" s="12" t="s">
        <v>2546</v>
      </c>
      <c r="J1097" s="9">
        <f t="shared" si="38"/>
        <v>2003</v>
      </c>
      <c r="K1097" s="13">
        <f t="shared" ca="1" si="39"/>
        <v>14</v>
      </c>
      <c r="L1097">
        <v>2003</v>
      </c>
      <c r="N1097" s="20"/>
    </row>
    <row r="1098" spans="1:14" ht="22.5" hidden="1" customHeight="1" x14ac:dyDescent="0.25">
      <c r="A1098" s="17"/>
      <c r="B1098" s="17"/>
      <c r="C1098" s="10">
        <v>9</v>
      </c>
      <c r="D1098" s="10" t="s">
        <v>1669</v>
      </c>
      <c r="E1098" s="11" t="s">
        <v>1703</v>
      </c>
      <c r="F1098" s="12" t="s">
        <v>1103</v>
      </c>
      <c r="G1098" s="15" t="s">
        <v>2998</v>
      </c>
      <c r="H1098" s="10" t="s">
        <v>8</v>
      </c>
      <c r="I1098" s="12" t="s">
        <v>2547</v>
      </c>
      <c r="J1098" s="9">
        <f t="shared" si="38"/>
        <v>2003</v>
      </c>
      <c r="K1098" s="13">
        <f t="shared" ca="1" si="39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1704</v>
      </c>
      <c r="F1099" s="12" t="s">
        <v>1104</v>
      </c>
      <c r="G1099" s="15" t="s">
        <v>2998</v>
      </c>
      <c r="H1099" s="10" t="s">
        <v>8</v>
      </c>
      <c r="I1099" s="12" t="s">
        <v>2548</v>
      </c>
      <c r="J1099" s="9">
        <f t="shared" si="38"/>
        <v>2003</v>
      </c>
      <c r="K1099" s="13">
        <f t="shared" ca="1" si="39"/>
        <v>14</v>
      </c>
      <c r="L1099">
        <v>2003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1705</v>
      </c>
      <c r="F1100" s="12" t="s">
        <v>1105</v>
      </c>
      <c r="G1100" s="15" t="s">
        <v>2997</v>
      </c>
      <c r="H1100" s="10" t="s">
        <v>8</v>
      </c>
      <c r="I1100" s="12" t="s">
        <v>2549</v>
      </c>
      <c r="J1100" s="9">
        <f t="shared" si="38"/>
        <v>2001</v>
      </c>
      <c r="K1100" s="13">
        <f t="shared" ca="1" si="39"/>
        <v>16</v>
      </c>
      <c r="L1100">
        <v>2001</v>
      </c>
      <c r="N1100" s="20"/>
    </row>
    <row r="1101" spans="1:14" ht="22.5" hidden="1" customHeight="1" x14ac:dyDescent="0.25">
      <c r="A1101" s="17" t="s">
        <v>3001</v>
      </c>
      <c r="B1101" s="17"/>
      <c r="C1101" s="10">
        <v>9</v>
      </c>
      <c r="D1101" s="10" t="s">
        <v>1669</v>
      </c>
      <c r="E1101" s="11" t="s">
        <v>1706</v>
      </c>
      <c r="F1101" s="12" t="s">
        <v>1106</v>
      </c>
      <c r="G1101" s="15" t="s">
        <v>2998</v>
      </c>
      <c r="H1101" s="10" t="s">
        <v>8</v>
      </c>
      <c r="I1101" s="12" t="s">
        <v>2548</v>
      </c>
      <c r="J1101" s="9">
        <f t="shared" si="38"/>
        <v>2003</v>
      </c>
      <c r="K1101" s="13">
        <f t="shared" ca="1" si="39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1707</v>
      </c>
      <c r="F1102" s="12" t="s">
        <v>1107</v>
      </c>
      <c r="G1102" s="15" t="s">
        <v>2998</v>
      </c>
      <c r="H1102" s="10" t="s">
        <v>8</v>
      </c>
      <c r="I1102" s="12" t="s">
        <v>2550</v>
      </c>
      <c r="J1102" s="9">
        <f t="shared" si="38"/>
        <v>2003</v>
      </c>
      <c r="K1102" s="13">
        <f t="shared" ca="1" si="39"/>
        <v>14</v>
      </c>
      <c r="L1102">
        <v>2003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1708</v>
      </c>
      <c r="F1103" s="12" t="s">
        <v>1108</v>
      </c>
      <c r="G1103" s="15" t="s">
        <v>2997</v>
      </c>
      <c r="H1103" s="10" t="s">
        <v>8</v>
      </c>
      <c r="I1103" s="12" t="s">
        <v>2551</v>
      </c>
      <c r="J1103" s="9">
        <f t="shared" si="38"/>
        <v>2002</v>
      </c>
      <c r="K1103" s="13">
        <f t="shared" ca="1" si="39"/>
        <v>15</v>
      </c>
      <c r="L1103">
        <v>2002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1669</v>
      </c>
      <c r="E1104" s="11" t="s">
        <v>1709</v>
      </c>
      <c r="F1104" s="12" t="s">
        <v>1109</v>
      </c>
      <c r="G1104" s="15" t="s">
        <v>2998</v>
      </c>
      <c r="H1104" s="10" t="s">
        <v>8</v>
      </c>
      <c r="I1104" s="12" t="s">
        <v>2552</v>
      </c>
      <c r="J1104" s="9">
        <f t="shared" si="38"/>
        <v>2003</v>
      </c>
      <c r="K1104" s="13">
        <f t="shared" ca="1" si="39"/>
        <v>14</v>
      </c>
      <c r="L1104">
        <v>2003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1681</v>
      </c>
      <c r="F1105" s="12" t="s">
        <v>1110</v>
      </c>
      <c r="G1105" s="15" t="s">
        <v>2998</v>
      </c>
      <c r="H1105" s="10" t="s">
        <v>9</v>
      </c>
      <c r="I1105" s="12" t="s">
        <v>2553</v>
      </c>
      <c r="J1105" s="9">
        <f t="shared" si="38"/>
        <v>2004</v>
      </c>
      <c r="K1105" s="13">
        <f t="shared" ca="1" si="39"/>
        <v>13</v>
      </c>
      <c r="L1105">
        <v>2004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1682</v>
      </c>
      <c r="F1106" s="12" t="s">
        <v>1111</v>
      </c>
      <c r="G1106" s="15" t="s">
        <v>2998</v>
      </c>
      <c r="H1106" s="10" t="s">
        <v>8</v>
      </c>
      <c r="I1106" s="12" t="s">
        <v>2554</v>
      </c>
      <c r="J1106" s="9">
        <f t="shared" si="38"/>
        <v>2003</v>
      </c>
      <c r="K1106" s="13">
        <f t="shared" ca="1" si="39"/>
        <v>14</v>
      </c>
      <c r="L1106">
        <v>2003</v>
      </c>
      <c r="N1106" s="20"/>
    </row>
    <row r="1107" spans="1:14" ht="22.5" hidden="1" customHeight="1" x14ac:dyDescent="0.25">
      <c r="A1107" s="17"/>
      <c r="B1107" s="17"/>
      <c r="C1107" s="10">
        <v>9</v>
      </c>
      <c r="D1107" s="10" t="s">
        <v>9</v>
      </c>
      <c r="E1107" s="11" t="s">
        <v>1683</v>
      </c>
      <c r="F1107" s="12" t="s">
        <v>1112</v>
      </c>
      <c r="G1107" s="15" t="s">
        <v>2998</v>
      </c>
      <c r="H1107" s="10" t="s">
        <v>8</v>
      </c>
      <c r="I1107" s="12" t="s">
        <v>2520</v>
      </c>
      <c r="J1107" s="9">
        <f t="shared" si="38"/>
        <v>2003</v>
      </c>
      <c r="K1107" s="13">
        <f t="shared" ca="1" si="39"/>
        <v>14</v>
      </c>
      <c r="L1107">
        <v>2003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1685</v>
      </c>
      <c r="F1108" s="12" t="s">
        <v>1113</v>
      </c>
      <c r="G1108" s="15" t="s">
        <v>2997</v>
      </c>
      <c r="H1108" s="10" t="s">
        <v>9</v>
      </c>
      <c r="I1108" s="12" t="s">
        <v>2555</v>
      </c>
      <c r="J1108" s="9">
        <f t="shared" si="38"/>
        <v>2002</v>
      </c>
      <c r="K1108" s="13">
        <f t="shared" ca="1" si="39"/>
        <v>15</v>
      </c>
      <c r="L1108">
        <v>2002</v>
      </c>
      <c r="N1108" s="20"/>
    </row>
    <row r="1109" spans="1:14" ht="22.5" hidden="1" customHeight="1" x14ac:dyDescent="0.25">
      <c r="A1109" s="17" t="s">
        <v>3001</v>
      </c>
      <c r="B1109" s="17"/>
      <c r="C1109" s="10">
        <v>9</v>
      </c>
      <c r="D1109" s="10" t="s">
        <v>9</v>
      </c>
      <c r="E1109" s="11" t="s">
        <v>1686</v>
      </c>
      <c r="F1109" s="12" t="s">
        <v>1114</v>
      </c>
      <c r="G1109" s="15" t="s">
        <v>2997</v>
      </c>
      <c r="H1109" s="10" t="s">
        <v>9</v>
      </c>
      <c r="I1109" s="12" t="s">
        <v>2556</v>
      </c>
      <c r="J1109" s="9">
        <f t="shared" si="38"/>
        <v>2002</v>
      </c>
      <c r="K1109" s="13">
        <f t="shared" ca="1" si="39"/>
        <v>15</v>
      </c>
      <c r="L1109">
        <v>2002</v>
      </c>
      <c r="N1109" s="20"/>
    </row>
    <row r="1110" spans="1:14" ht="22.5" hidden="1" customHeight="1" x14ac:dyDescent="0.25">
      <c r="A1110" s="17"/>
      <c r="B1110" s="17"/>
      <c r="C1110" s="10">
        <v>9</v>
      </c>
      <c r="D1110" s="10" t="s">
        <v>9</v>
      </c>
      <c r="E1110" s="11" t="s">
        <v>1687</v>
      </c>
      <c r="F1110" s="12" t="s">
        <v>1115</v>
      </c>
      <c r="G1110" s="15" t="s">
        <v>2998</v>
      </c>
      <c r="H1110" s="10" t="s">
        <v>9</v>
      </c>
      <c r="I1110" s="12" t="s">
        <v>2461</v>
      </c>
      <c r="J1110" s="9">
        <f t="shared" si="38"/>
        <v>2003</v>
      </c>
      <c r="K1110" s="13">
        <f t="shared" ca="1" si="39"/>
        <v>14</v>
      </c>
      <c r="L1110">
        <v>2003</v>
      </c>
      <c r="N1110" s="20"/>
    </row>
    <row r="1111" spans="1:14" ht="22.5" hidden="1" customHeight="1" x14ac:dyDescent="0.25">
      <c r="A1111" s="17" t="s">
        <v>3001</v>
      </c>
      <c r="B1111" s="17"/>
      <c r="C1111" s="10">
        <v>9</v>
      </c>
      <c r="D1111" s="10" t="s">
        <v>9</v>
      </c>
      <c r="E1111" s="11" t="s">
        <v>1688</v>
      </c>
      <c r="F1111" s="12" t="s">
        <v>1116</v>
      </c>
      <c r="G1111" s="15" t="s">
        <v>2997</v>
      </c>
      <c r="H1111" s="10" t="s">
        <v>9</v>
      </c>
      <c r="I1111" s="12" t="s">
        <v>2557</v>
      </c>
      <c r="J1111" s="9">
        <f t="shared" si="38"/>
        <v>2002</v>
      </c>
      <c r="K1111" s="13">
        <f t="shared" ca="1" si="39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1689</v>
      </c>
      <c r="F1112" s="12" t="s">
        <v>1117</v>
      </c>
      <c r="G1112" s="15" t="s">
        <v>2997</v>
      </c>
      <c r="H1112" s="10" t="s">
        <v>9</v>
      </c>
      <c r="I1112" s="12" t="s">
        <v>2558</v>
      </c>
      <c r="J1112" s="9">
        <f t="shared" si="38"/>
        <v>2002</v>
      </c>
      <c r="K1112" s="13">
        <f t="shared" ca="1" si="39"/>
        <v>15</v>
      </c>
      <c r="L1112">
        <v>2002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1690</v>
      </c>
      <c r="F1113" s="12" t="s">
        <v>1118</v>
      </c>
      <c r="G1113" s="15" t="s">
        <v>2998</v>
      </c>
      <c r="H1113" s="10" t="s">
        <v>9</v>
      </c>
      <c r="I1113" s="12" t="s">
        <v>2272</v>
      </c>
      <c r="J1113" s="9">
        <f t="shared" si="38"/>
        <v>2003</v>
      </c>
      <c r="K1113" s="13">
        <f t="shared" ca="1" si="39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1691</v>
      </c>
      <c r="F1114" s="12" t="s">
        <v>1119</v>
      </c>
      <c r="G1114" s="15" t="s">
        <v>2998</v>
      </c>
      <c r="H1114" s="10" t="s">
        <v>8</v>
      </c>
      <c r="I1114" s="12" t="s">
        <v>2502</v>
      </c>
      <c r="J1114" s="9">
        <f t="shared" si="38"/>
        <v>2003</v>
      </c>
      <c r="K1114" s="13">
        <f t="shared" ca="1" si="39"/>
        <v>14</v>
      </c>
      <c r="L1114">
        <v>2003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1692</v>
      </c>
      <c r="F1115" s="12" t="s">
        <v>1120</v>
      </c>
      <c r="G1115" s="15" t="s">
        <v>2997</v>
      </c>
      <c r="H1115" s="10" t="s">
        <v>9</v>
      </c>
      <c r="I1115" s="12" t="s">
        <v>2559</v>
      </c>
      <c r="J1115" s="9">
        <f t="shared" si="38"/>
        <v>2000</v>
      </c>
      <c r="K1115" s="13">
        <f t="shared" ca="1" si="39"/>
        <v>17</v>
      </c>
      <c r="L1115">
        <v>2000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1694</v>
      </c>
      <c r="F1116" s="12" t="s">
        <v>1121</v>
      </c>
      <c r="G1116" s="15" t="s">
        <v>2998</v>
      </c>
      <c r="H1116" s="10" t="s">
        <v>8</v>
      </c>
      <c r="I1116" s="12" t="s">
        <v>2547</v>
      </c>
      <c r="J1116" s="9">
        <f t="shared" si="38"/>
        <v>2003</v>
      </c>
      <c r="K1116" s="13">
        <f t="shared" ca="1" si="39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1695</v>
      </c>
      <c r="F1117" s="12" t="s">
        <v>1122</v>
      </c>
      <c r="G1117" s="15" t="s">
        <v>2998</v>
      </c>
      <c r="H1117" s="10" t="s">
        <v>9</v>
      </c>
      <c r="I1117" s="12" t="s">
        <v>2560</v>
      </c>
      <c r="J1117" s="9">
        <f t="shared" si="38"/>
        <v>2003</v>
      </c>
      <c r="K1117" s="13">
        <f t="shared" ca="1" si="39"/>
        <v>14</v>
      </c>
      <c r="L1117">
        <v>2003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1696</v>
      </c>
      <c r="F1118" s="12" t="s">
        <v>1123</v>
      </c>
      <c r="G1118" s="15" t="s">
        <v>2997</v>
      </c>
      <c r="H1118" s="10" t="s">
        <v>9</v>
      </c>
      <c r="I1118" s="12" t="s">
        <v>2561</v>
      </c>
      <c r="J1118" s="9">
        <f t="shared" si="38"/>
        <v>2002</v>
      </c>
      <c r="K1118" s="13">
        <f t="shared" ca="1" si="39"/>
        <v>15</v>
      </c>
      <c r="L1118">
        <v>2002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1698</v>
      </c>
      <c r="F1119" s="12" t="s">
        <v>1124</v>
      </c>
      <c r="G1119" s="15" t="s">
        <v>2998</v>
      </c>
      <c r="H1119" s="10" t="s">
        <v>9</v>
      </c>
      <c r="I1119" s="12" t="s">
        <v>2562</v>
      </c>
      <c r="J1119" s="9">
        <f t="shared" si="38"/>
        <v>2003</v>
      </c>
      <c r="K1119" s="13">
        <f t="shared" ca="1" si="39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1699</v>
      </c>
      <c r="F1120" s="12" t="s">
        <v>1125</v>
      </c>
      <c r="G1120" s="15" t="s">
        <v>2998</v>
      </c>
      <c r="H1120" s="10" t="s">
        <v>8</v>
      </c>
      <c r="I1120" s="12" t="s">
        <v>2563</v>
      </c>
      <c r="J1120" s="9">
        <f t="shared" si="38"/>
        <v>2003</v>
      </c>
      <c r="K1120" s="13">
        <f t="shared" ca="1" si="39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1700</v>
      </c>
      <c r="F1121" s="12" t="s">
        <v>1126</v>
      </c>
      <c r="G1121" s="15" t="s">
        <v>2998</v>
      </c>
      <c r="H1121" s="10" t="s">
        <v>8</v>
      </c>
      <c r="I1121" s="12" t="s">
        <v>2044</v>
      </c>
      <c r="J1121" s="9">
        <f t="shared" si="38"/>
        <v>2003</v>
      </c>
      <c r="K1121" s="13">
        <f t="shared" ca="1" si="39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1701</v>
      </c>
      <c r="F1122" s="12" t="s">
        <v>1127</v>
      </c>
      <c r="G1122" s="15" t="s">
        <v>2998</v>
      </c>
      <c r="H1122" s="10" t="s">
        <v>9</v>
      </c>
      <c r="I1122" s="12" t="s">
        <v>2456</v>
      </c>
      <c r="J1122" s="9">
        <f t="shared" si="38"/>
        <v>2003</v>
      </c>
      <c r="K1122" s="13">
        <f t="shared" ca="1" si="39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1702</v>
      </c>
      <c r="F1123" s="12" t="s">
        <v>1128</v>
      </c>
      <c r="G1123" s="15" t="s">
        <v>2998</v>
      </c>
      <c r="H1123" s="10" t="s">
        <v>8</v>
      </c>
      <c r="I1123" s="12" t="s">
        <v>2564</v>
      </c>
      <c r="J1123" s="9">
        <f t="shared" si="38"/>
        <v>2003</v>
      </c>
      <c r="K1123" s="13">
        <f t="shared" ca="1" si="39"/>
        <v>14</v>
      </c>
      <c r="L1123">
        <v>2003</v>
      </c>
      <c r="N1123" s="20"/>
    </row>
    <row r="1124" spans="1:14" ht="22.5" hidden="1" customHeight="1" x14ac:dyDescent="0.25">
      <c r="A1124" s="17"/>
      <c r="B1124" s="17"/>
      <c r="C1124" s="10">
        <v>9</v>
      </c>
      <c r="D1124" s="10" t="s">
        <v>9</v>
      </c>
      <c r="E1124" s="11" t="s">
        <v>1703</v>
      </c>
      <c r="F1124" s="12" t="s">
        <v>1129</v>
      </c>
      <c r="G1124" s="15" t="s">
        <v>2998</v>
      </c>
      <c r="H1124" s="10" t="s">
        <v>8</v>
      </c>
      <c r="I1124" s="12" t="s">
        <v>2565</v>
      </c>
      <c r="J1124" s="9">
        <f t="shared" si="38"/>
        <v>2003</v>
      </c>
      <c r="K1124" s="13">
        <f t="shared" ca="1" si="39"/>
        <v>14</v>
      </c>
      <c r="L1124">
        <v>2003</v>
      </c>
      <c r="N1124" s="20"/>
    </row>
    <row r="1125" spans="1:14" ht="22.5" hidden="1" customHeight="1" x14ac:dyDescent="0.25">
      <c r="A1125" s="17" t="s">
        <v>3001</v>
      </c>
      <c r="B1125" s="17"/>
      <c r="C1125" s="10">
        <v>9</v>
      </c>
      <c r="D1125" s="10" t="s">
        <v>9</v>
      </c>
      <c r="E1125" s="11" t="s">
        <v>1704</v>
      </c>
      <c r="F1125" s="12" t="s">
        <v>1130</v>
      </c>
      <c r="G1125" s="15" t="s">
        <v>2998</v>
      </c>
      <c r="H1125" s="10" t="s">
        <v>8</v>
      </c>
      <c r="I1125" s="12" t="s">
        <v>2566</v>
      </c>
      <c r="J1125" s="9">
        <f t="shared" si="38"/>
        <v>2003</v>
      </c>
      <c r="K1125" s="13">
        <f t="shared" ca="1" si="39"/>
        <v>14</v>
      </c>
      <c r="L1125">
        <v>2003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1705</v>
      </c>
      <c r="F1126" s="12" t="s">
        <v>1131</v>
      </c>
      <c r="G1126" s="15" t="s">
        <v>2997</v>
      </c>
      <c r="H1126" s="10" t="s">
        <v>8</v>
      </c>
      <c r="I1126" s="12" t="s">
        <v>2567</v>
      </c>
      <c r="J1126" s="9">
        <f t="shared" si="38"/>
        <v>2002</v>
      </c>
      <c r="K1126" s="13">
        <f t="shared" ca="1" si="39"/>
        <v>15</v>
      </c>
      <c r="L1126">
        <v>2002</v>
      </c>
      <c r="N1126" s="20"/>
    </row>
    <row r="1127" spans="1:14" ht="22.5" hidden="1" customHeight="1" x14ac:dyDescent="0.25">
      <c r="A1127" s="17"/>
      <c r="B1127" s="17"/>
      <c r="C1127" s="10">
        <v>9</v>
      </c>
      <c r="D1127" s="10" t="s">
        <v>9</v>
      </c>
      <c r="E1127" s="11" t="s">
        <v>1706</v>
      </c>
      <c r="F1127" s="12" t="s">
        <v>1132</v>
      </c>
      <c r="G1127" s="15" t="s">
        <v>2997</v>
      </c>
      <c r="H1127" s="10" t="s">
        <v>9</v>
      </c>
      <c r="I1127" s="12" t="s">
        <v>2568</v>
      </c>
      <c r="J1127" s="9">
        <f t="shared" si="38"/>
        <v>2002</v>
      </c>
      <c r="K1127" s="13">
        <f t="shared" ca="1" si="39"/>
        <v>15</v>
      </c>
      <c r="L1127">
        <v>2002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1707</v>
      </c>
      <c r="F1128" s="12" t="s">
        <v>1133</v>
      </c>
      <c r="G1128" s="15" t="s">
        <v>2998</v>
      </c>
      <c r="H1128" s="10" t="s">
        <v>8</v>
      </c>
      <c r="I1128" s="12" t="s">
        <v>2569</v>
      </c>
      <c r="J1128" s="9">
        <f t="shared" si="38"/>
        <v>2003</v>
      </c>
      <c r="K1128" s="13">
        <f t="shared" ca="1" si="39"/>
        <v>14</v>
      </c>
      <c r="L1128">
        <v>2003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9</v>
      </c>
      <c r="E1129" s="11" t="s">
        <v>1708</v>
      </c>
      <c r="F1129" s="12" t="s">
        <v>1134</v>
      </c>
      <c r="G1129" s="15" t="s">
        <v>2997</v>
      </c>
      <c r="H1129" s="10" t="s">
        <v>9</v>
      </c>
      <c r="I1129" s="12" t="s">
        <v>2570</v>
      </c>
      <c r="J1129" s="9">
        <f t="shared" si="38"/>
        <v>2002</v>
      </c>
      <c r="K1129" s="13">
        <f t="shared" ca="1" si="39"/>
        <v>15</v>
      </c>
      <c r="L1129">
        <v>2002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1681</v>
      </c>
      <c r="F1130" s="12" t="s">
        <v>1135</v>
      </c>
      <c r="G1130" s="15" t="s">
        <v>2998</v>
      </c>
      <c r="H1130" s="10" t="s">
        <v>8</v>
      </c>
      <c r="I1130" s="12" t="s">
        <v>2480</v>
      </c>
      <c r="J1130" s="9">
        <f t="shared" si="38"/>
        <v>2003</v>
      </c>
      <c r="K1130" s="13">
        <f t="shared" ca="1" si="39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1682</v>
      </c>
      <c r="F1131" s="12" t="s">
        <v>1136</v>
      </c>
      <c r="G1131" s="15" t="s">
        <v>2998</v>
      </c>
      <c r="H1131" s="10" t="s">
        <v>8</v>
      </c>
      <c r="I1131" s="12" t="s">
        <v>2571</v>
      </c>
      <c r="J1131" s="9">
        <f t="shared" si="38"/>
        <v>2003</v>
      </c>
      <c r="K1131" s="13">
        <f t="shared" ca="1" si="39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1683</v>
      </c>
      <c r="F1132" s="12" t="s">
        <v>1137</v>
      </c>
      <c r="G1132" s="15" t="s">
        <v>2998</v>
      </c>
      <c r="H1132" s="10" t="s">
        <v>8</v>
      </c>
      <c r="I1132" s="12" t="s">
        <v>2449</v>
      </c>
      <c r="J1132" s="9">
        <f t="shared" si="38"/>
        <v>2003</v>
      </c>
      <c r="K1132" s="13">
        <f t="shared" ca="1" si="39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1684</v>
      </c>
      <c r="F1133" s="12" t="s">
        <v>1138</v>
      </c>
      <c r="G1133" s="15" t="s">
        <v>2998</v>
      </c>
      <c r="H1133" s="10" t="s">
        <v>8</v>
      </c>
      <c r="I1133" s="12" t="s">
        <v>2572</v>
      </c>
      <c r="J1133" s="9">
        <f t="shared" si="38"/>
        <v>2003</v>
      </c>
      <c r="K1133" s="13">
        <f t="shared" ca="1" si="39"/>
        <v>14</v>
      </c>
      <c r="L1133">
        <v>2003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1685</v>
      </c>
      <c r="F1134" s="12" t="s">
        <v>1139</v>
      </c>
      <c r="G1134" s="15" t="s">
        <v>2997</v>
      </c>
      <c r="H1134" s="10" t="s">
        <v>8</v>
      </c>
      <c r="I1134" s="12" t="s">
        <v>2573</v>
      </c>
      <c r="J1134" s="9">
        <f t="shared" si="38"/>
        <v>2002</v>
      </c>
      <c r="K1134" s="13">
        <f t="shared" ca="1" si="39"/>
        <v>15</v>
      </c>
      <c r="L1134">
        <v>2002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1686</v>
      </c>
      <c r="F1135" s="12" t="s">
        <v>1140</v>
      </c>
      <c r="G1135" s="15" t="s">
        <v>2998</v>
      </c>
      <c r="H1135" s="10" t="s">
        <v>9</v>
      </c>
      <c r="I1135" s="12" t="s">
        <v>2574</v>
      </c>
      <c r="J1135" s="9">
        <f t="shared" si="38"/>
        <v>2003</v>
      </c>
      <c r="K1135" s="13">
        <f t="shared" ca="1" si="39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1687</v>
      </c>
      <c r="F1136" s="12" t="s">
        <v>1141</v>
      </c>
      <c r="G1136" s="15" t="s">
        <v>2998</v>
      </c>
      <c r="H1136" s="10" t="s">
        <v>9</v>
      </c>
      <c r="I1136" s="12" t="s">
        <v>2041</v>
      </c>
      <c r="J1136" s="9">
        <f t="shared" si="38"/>
        <v>2003</v>
      </c>
      <c r="K1136" s="13">
        <f t="shared" ca="1" si="39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1688</v>
      </c>
      <c r="F1137" s="12" t="s">
        <v>1142</v>
      </c>
      <c r="G1137" s="15" t="s">
        <v>2998</v>
      </c>
      <c r="H1137" s="10" t="s">
        <v>8</v>
      </c>
      <c r="I1137" s="12" t="s">
        <v>2575</v>
      </c>
      <c r="J1137" s="9">
        <f t="shared" si="38"/>
        <v>2003</v>
      </c>
      <c r="K1137" s="13">
        <f t="shared" ca="1" si="39"/>
        <v>14</v>
      </c>
      <c r="L1137">
        <v>2003</v>
      </c>
      <c r="N1137" s="20"/>
    </row>
    <row r="1138" spans="1:14" ht="22.5" hidden="1" customHeight="1" x14ac:dyDescent="0.25">
      <c r="A1138" s="17" t="s">
        <v>3001</v>
      </c>
      <c r="B1138" s="17"/>
      <c r="C1138" s="10">
        <v>9</v>
      </c>
      <c r="D1138" s="10" t="s">
        <v>1670</v>
      </c>
      <c r="E1138" s="11" t="s">
        <v>1689</v>
      </c>
      <c r="F1138" s="12" t="s">
        <v>1143</v>
      </c>
      <c r="G1138" s="15" t="s">
        <v>2998</v>
      </c>
      <c r="H1138" s="10" t="s">
        <v>8</v>
      </c>
      <c r="I1138" s="12" t="s">
        <v>2576</v>
      </c>
      <c r="J1138" s="9">
        <f t="shared" si="38"/>
        <v>2003</v>
      </c>
      <c r="K1138" s="13">
        <f t="shared" ca="1" si="39"/>
        <v>14</v>
      </c>
      <c r="L1138">
        <v>2003</v>
      </c>
      <c r="N1138" s="20"/>
    </row>
    <row r="1139" spans="1:14" ht="22.5" hidden="1" customHeight="1" x14ac:dyDescent="0.25">
      <c r="A1139" s="17"/>
      <c r="B1139" s="17"/>
      <c r="C1139" s="10">
        <v>9</v>
      </c>
      <c r="D1139" s="10" t="s">
        <v>1670</v>
      </c>
      <c r="E1139" s="11" t="s">
        <v>1690</v>
      </c>
      <c r="F1139" s="12" t="s">
        <v>1144</v>
      </c>
      <c r="G1139" s="15" t="s">
        <v>2998</v>
      </c>
      <c r="H1139" s="10" t="s">
        <v>9</v>
      </c>
      <c r="I1139" s="12" t="s">
        <v>2577</v>
      </c>
      <c r="J1139" s="9">
        <f t="shared" si="38"/>
        <v>2003</v>
      </c>
      <c r="K1139" s="13">
        <f t="shared" ca="1" si="39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1691</v>
      </c>
      <c r="F1140" s="12" t="s">
        <v>1145</v>
      </c>
      <c r="G1140" s="15" t="s">
        <v>2998</v>
      </c>
      <c r="H1140" s="10" t="s">
        <v>8</v>
      </c>
      <c r="I1140" s="12" t="s">
        <v>2507</v>
      </c>
      <c r="J1140" s="9">
        <f t="shared" si="38"/>
        <v>2003</v>
      </c>
      <c r="K1140" s="13">
        <f t="shared" ca="1" si="39"/>
        <v>14</v>
      </c>
      <c r="L1140">
        <v>2003</v>
      </c>
      <c r="N1140" s="20"/>
    </row>
    <row r="1141" spans="1:14" ht="22.5" hidden="1" customHeight="1" x14ac:dyDescent="0.25">
      <c r="A1141" s="17" t="s">
        <v>3001</v>
      </c>
      <c r="B1141" s="17"/>
      <c r="C1141" s="10">
        <v>9</v>
      </c>
      <c r="D1141" s="10" t="s">
        <v>1670</v>
      </c>
      <c r="E1141" s="11" t="s">
        <v>1692</v>
      </c>
      <c r="F1141" s="12" t="s">
        <v>1146</v>
      </c>
      <c r="G1141" s="15" t="s">
        <v>2998</v>
      </c>
      <c r="H1141" s="10" t="s">
        <v>9</v>
      </c>
      <c r="I1141" s="12" t="s">
        <v>2578</v>
      </c>
      <c r="J1141" s="9">
        <f t="shared" si="38"/>
        <v>2003</v>
      </c>
      <c r="K1141" s="13">
        <f t="shared" ca="1" si="39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1693</v>
      </c>
      <c r="F1142" s="12" t="s">
        <v>1147</v>
      </c>
      <c r="G1142" s="15" t="s">
        <v>2998</v>
      </c>
      <c r="H1142" s="10" t="s">
        <v>9</v>
      </c>
      <c r="I1142" s="12" t="s">
        <v>2471</v>
      </c>
      <c r="J1142" s="9">
        <f t="shared" si="38"/>
        <v>2003</v>
      </c>
      <c r="K1142" s="13">
        <f t="shared" ca="1" si="39"/>
        <v>14</v>
      </c>
      <c r="L1142">
        <v>2003</v>
      </c>
      <c r="N1142" s="20"/>
    </row>
    <row r="1143" spans="1:14" ht="22.5" hidden="1" customHeight="1" x14ac:dyDescent="0.25">
      <c r="A1143" s="17"/>
      <c r="B1143" s="17"/>
      <c r="C1143" s="10">
        <v>9</v>
      </c>
      <c r="D1143" s="10" t="s">
        <v>1670</v>
      </c>
      <c r="E1143" s="11" t="s">
        <v>1694</v>
      </c>
      <c r="F1143" s="12" t="s">
        <v>1148</v>
      </c>
      <c r="G1143" s="15" t="s">
        <v>2996</v>
      </c>
      <c r="H1143" s="10" t="s">
        <v>9</v>
      </c>
      <c r="I1143" s="12" t="s">
        <v>2579</v>
      </c>
      <c r="J1143" s="9">
        <f t="shared" si="38"/>
        <v>1999</v>
      </c>
      <c r="K1143" s="13">
        <f t="shared" ca="1" si="39"/>
        <v>18</v>
      </c>
      <c r="L1143">
        <v>1999</v>
      </c>
      <c r="N1143" s="20"/>
    </row>
    <row r="1144" spans="1:14" ht="22.5" hidden="1" customHeight="1" x14ac:dyDescent="0.25">
      <c r="A1144" s="17" t="s">
        <v>3001</v>
      </c>
      <c r="B1144" s="17"/>
      <c r="C1144" s="10">
        <v>9</v>
      </c>
      <c r="D1144" s="10" t="s">
        <v>1670</v>
      </c>
      <c r="E1144" s="11" t="s">
        <v>1695</v>
      </c>
      <c r="F1144" s="12" t="s">
        <v>1149</v>
      </c>
      <c r="G1144" s="15" t="s">
        <v>2998</v>
      </c>
      <c r="H1144" s="10" t="s">
        <v>8</v>
      </c>
      <c r="I1144" s="12" t="s">
        <v>2580</v>
      </c>
      <c r="J1144" s="9">
        <f t="shared" si="38"/>
        <v>2003</v>
      </c>
      <c r="K1144" s="13">
        <f t="shared" ca="1" si="39"/>
        <v>14</v>
      </c>
      <c r="L1144">
        <v>2003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1696</v>
      </c>
      <c r="F1145" s="12" t="s">
        <v>1150</v>
      </c>
      <c r="G1145" s="15" t="s">
        <v>2997</v>
      </c>
      <c r="H1145" s="10" t="s">
        <v>9</v>
      </c>
      <c r="I1145" s="12" t="s">
        <v>2581</v>
      </c>
      <c r="J1145" s="9">
        <f t="shared" si="38"/>
        <v>2002</v>
      </c>
      <c r="K1145" s="13">
        <f t="shared" ca="1" si="39"/>
        <v>15</v>
      </c>
      <c r="L1145">
        <v>2002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1697</v>
      </c>
      <c r="F1146" s="12" t="s">
        <v>1151</v>
      </c>
      <c r="G1146" s="15" t="s">
        <v>2998</v>
      </c>
      <c r="H1146" s="10" t="s">
        <v>9</v>
      </c>
      <c r="I1146" s="12" t="s">
        <v>2582</v>
      </c>
      <c r="J1146" s="9">
        <f t="shared" si="38"/>
        <v>2003</v>
      </c>
      <c r="K1146" s="13">
        <f t="shared" ca="1" si="39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1698</v>
      </c>
      <c r="F1147" s="12" t="s">
        <v>1152</v>
      </c>
      <c r="G1147" s="15" t="s">
        <v>2998</v>
      </c>
      <c r="H1147" s="10" t="s">
        <v>9</v>
      </c>
      <c r="I1147" s="12" t="s">
        <v>2583</v>
      </c>
      <c r="J1147" s="9">
        <f t="shared" si="38"/>
        <v>2003</v>
      </c>
      <c r="K1147" s="13">
        <f t="shared" ca="1" si="39"/>
        <v>14</v>
      </c>
      <c r="L1147">
        <v>2003</v>
      </c>
      <c r="N1147" s="20"/>
    </row>
    <row r="1148" spans="1:14" ht="22.5" hidden="1" customHeight="1" x14ac:dyDescent="0.25">
      <c r="A1148" s="17"/>
      <c r="B1148" s="17"/>
      <c r="C1148" s="10">
        <v>9</v>
      </c>
      <c r="D1148" s="10" t="s">
        <v>1670</v>
      </c>
      <c r="E1148" s="11" t="s">
        <v>1699</v>
      </c>
      <c r="F1148" s="12" t="s">
        <v>1153</v>
      </c>
      <c r="G1148" s="15" t="s">
        <v>2997</v>
      </c>
      <c r="H1148" s="10" t="s">
        <v>9</v>
      </c>
      <c r="I1148" s="12" t="s">
        <v>2584</v>
      </c>
      <c r="J1148" s="9">
        <f t="shared" si="38"/>
        <v>2001</v>
      </c>
      <c r="K1148" s="13">
        <f t="shared" ca="1" si="39"/>
        <v>16</v>
      </c>
      <c r="L1148">
        <v>2001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1700</v>
      </c>
      <c r="F1149" s="12" t="s">
        <v>1154</v>
      </c>
      <c r="G1149" s="15" t="s">
        <v>2998</v>
      </c>
      <c r="H1149" s="10" t="s">
        <v>9</v>
      </c>
      <c r="I1149" s="12" t="s">
        <v>2585</v>
      </c>
      <c r="J1149" s="9">
        <f t="shared" si="38"/>
        <v>2003</v>
      </c>
      <c r="K1149" s="13">
        <f t="shared" ca="1" si="39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1701</v>
      </c>
      <c r="F1150" s="12" t="s">
        <v>1155</v>
      </c>
      <c r="G1150" s="15" t="s">
        <v>2998</v>
      </c>
      <c r="H1150" s="10" t="s">
        <v>9</v>
      </c>
      <c r="I1150" s="12" t="s">
        <v>2468</v>
      </c>
      <c r="J1150" s="9">
        <f t="shared" si="38"/>
        <v>2003</v>
      </c>
      <c r="K1150" s="13">
        <f t="shared" ca="1" si="39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1702</v>
      </c>
      <c r="F1151" s="12" t="s">
        <v>1156</v>
      </c>
      <c r="G1151" s="15" t="s">
        <v>2998</v>
      </c>
      <c r="H1151" s="10" t="s">
        <v>8</v>
      </c>
      <c r="I1151" s="12" t="s">
        <v>2586</v>
      </c>
      <c r="J1151" s="9">
        <f t="shared" si="38"/>
        <v>2003</v>
      </c>
      <c r="K1151" s="13">
        <f t="shared" ca="1" si="39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1703</v>
      </c>
      <c r="F1152" s="12" t="s">
        <v>1157</v>
      </c>
      <c r="G1152" s="15" t="s">
        <v>2998</v>
      </c>
      <c r="H1152" s="10" t="s">
        <v>8</v>
      </c>
      <c r="I1152" s="12" t="s">
        <v>2545</v>
      </c>
      <c r="J1152" s="9">
        <f t="shared" si="38"/>
        <v>2003</v>
      </c>
      <c r="K1152" s="13">
        <f t="shared" ca="1" si="39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1704</v>
      </c>
      <c r="F1153" s="12" t="s">
        <v>1158</v>
      </c>
      <c r="G1153" s="15" t="s">
        <v>2998</v>
      </c>
      <c r="H1153" s="10" t="s">
        <v>8</v>
      </c>
      <c r="I1153" s="12" t="s">
        <v>2587</v>
      </c>
      <c r="J1153" s="9">
        <f t="shared" si="38"/>
        <v>2003</v>
      </c>
      <c r="K1153" s="13">
        <f t="shared" ca="1" si="39"/>
        <v>14</v>
      </c>
      <c r="L1153">
        <v>2003</v>
      </c>
      <c r="N1153" s="20"/>
    </row>
    <row r="1154" spans="1:14" ht="22.5" hidden="1" customHeight="1" x14ac:dyDescent="0.25">
      <c r="A1154" s="17" t="s">
        <v>3001</v>
      </c>
      <c r="B1154" s="17"/>
      <c r="C1154" s="10">
        <v>9</v>
      </c>
      <c r="D1154" s="10" t="s">
        <v>1670</v>
      </c>
      <c r="E1154" s="11" t="s">
        <v>1705</v>
      </c>
      <c r="F1154" s="12" t="s">
        <v>1159</v>
      </c>
      <c r="G1154" s="15" t="s">
        <v>2997</v>
      </c>
      <c r="H1154" s="10" t="s">
        <v>8</v>
      </c>
      <c r="I1154" s="12" t="s">
        <v>2588</v>
      </c>
      <c r="J1154" s="9">
        <f t="shared" si="38"/>
        <v>2002</v>
      </c>
      <c r="K1154" s="13">
        <f t="shared" ca="1" si="39"/>
        <v>15</v>
      </c>
      <c r="L1154">
        <v>2002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1706</v>
      </c>
      <c r="F1155" s="12" t="s">
        <v>1160</v>
      </c>
      <c r="G1155" s="15" t="s">
        <v>2998</v>
      </c>
      <c r="H1155" s="10" t="s">
        <v>9</v>
      </c>
      <c r="I1155" s="12" t="s">
        <v>2583</v>
      </c>
      <c r="J1155" s="9">
        <f t="shared" si="38"/>
        <v>2003</v>
      </c>
      <c r="K1155" s="13">
        <f t="shared" ca="1" si="39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9</v>
      </c>
      <c r="D1156" s="10" t="s">
        <v>1670</v>
      </c>
      <c r="E1156" s="11" t="s">
        <v>1707</v>
      </c>
      <c r="F1156" s="12" t="s">
        <v>1161</v>
      </c>
      <c r="G1156" s="15" t="s">
        <v>2998</v>
      </c>
      <c r="H1156" s="10" t="s">
        <v>8</v>
      </c>
      <c r="I1156" s="12" t="s">
        <v>2589</v>
      </c>
      <c r="J1156" s="9">
        <f t="shared" si="38"/>
        <v>2003</v>
      </c>
      <c r="K1156" s="13">
        <f t="shared" ca="1" si="39"/>
        <v>14</v>
      </c>
      <c r="L1156">
        <v>2003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1681</v>
      </c>
      <c r="F1157" s="12" t="s">
        <v>1162</v>
      </c>
      <c r="G1157" s="15" t="s">
        <v>2997</v>
      </c>
      <c r="H1157" s="10" t="s">
        <v>9</v>
      </c>
      <c r="I1157" s="12" t="s">
        <v>2590</v>
      </c>
      <c r="J1157" s="9">
        <f t="shared" ref="J1157:J1220" si="40">YEAR(I1157)</f>
        <v>2002</v>
      </c>
      <c r="K1157" s="13">
        <f t="shared" ref="K1157:K1220" ca="1" si="41">(YEAR(NOW())-YEAR(I1157))</f>
        <v>15</v>
      </c>
      <c r="L1157">
        <v>2002</v>
      </c>
      <c r="N1157" s="20"/>
    </row>
    <row r="1158" spans="1:14" ht="22.5" hidden="1" customHeight="1" x14ac:dyDescent="0.25">
      <c r="A1158" s="17"/>
      <c r="B1158" s="17"/>
      <c r="C1158" s="10">
        <v>10</v>
      </c>
      <c r="D1158" s="10" t="s">
        <v>1672</v>
      </c>
      <c r="E1158" s="11" t="s">
        <v>1682</v>
      </c>
      <c r="F1158" s="12" t="s">
        <v>1163</v>
      </c>
      <c r="G1158" s="15" t="s">
        <v>2997</v>
      </c>
      <c r="H1158" s="10" t="s">
        <v>9</v>
      </c>
      <c r="I1158" s="12" t="s">
        <v>2591</v>
      </c>
      <c r="J1158" s="9">
        <f t="shared" si="40"/>
        <v>2002</v>
      </c>
      <c r="K1158" s="13">
        <f t="shared" ca="1" si="41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1683</v>
      </c>
      <c r="F1159" s="12" t="s">
        <v>1164</v>
      </c>
      <c r="G1159" s="15" t="s">
        <v>2997</v>
      </c>
      <c r="H1159" s="10" t="s">
        <v>8</v>
      </c>
      <c r="I1159" s="12" t="s">
        <v>2592</v>
      </c>
      <c r="J1159" s="9">
        <f t="shared" si="40"/>
        <v>2002</v>
      </c>
      <c r="K1159" s="13">
        <f t="shared" ca="1" si="41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1685</v>
      </c>
      <c r="F1160" s="12" t="s">
        <v>1165</v>
      </c>
      <c r="G1160" s="15" t="s">
        <v>2997</v>
      </c>
      <c r="H1160" s="10" t="s">
        <v>8</v>
      </c>
      <c r="I1160" s="12" t="s">
        <v>2593</v>
      </c>
      <c r="J1160" s="9">
        <f t="shared" si="40"/>
        <v>2002</v>
      </c>
      <c r="K1160" s="13">
        <f t="shared" ca="1" si="41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1686</v>
      </c>
      <c r="F1161" s="12" t="s">
        <v>1166</v>
      </c>
      <c r="G1161" s="15" t="s">
        <v>2997</v>
      </c>
      <c r="H1161" s="10" t="s">
        <v>8</v>
      </c>
      <c r="I1161" s="12" t="s">
        <v>2594</v>
      </c>
      <c r="J1161" s="9">
        <f t="shared" si="40"/>
        <v>2002</v>
      </c>
      <c r="K1161" s="13">
        <f t="shared" ca="1" si="41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1687</v>
      </c>
      <c r="F1162" s="12" t="s">
        <v>1167</v>
      </c>
      <c r="G1162" s="15" t="s">
        <v>2997</v>
      </c>
      <c r="H1162" s="10" t="s">
        <v>8</v>
      </c>
      <c r="I1162" s="12" t="s">
        <v>2513</v>
      </c>
      <c r="J1162" s="9">
        <f t="shared" si="40"/>
        <v>2002</v>
      </c>
      <c r="K1162" s="13">
        <f t="shared" ca="1" si="41"/>
        <v>15</v>
      </c>
      <c r="L1162">
        <v>2002</v>
      </c>
      <c r="N1162" s="20"/>
    </row>
    <row r="1163" spans="1:14" ht="22.5" hidden="1" customHeight="1" x14ac:dyDescent="0.25">
      <c r="A1163" s="17" t="s">
        <v>3001</v>
      </c>
      <c r="B1163" s="17"/>
      <c r="C1163" s="10">
        <v>10</v>
      </c>
      <c r="D1163" s="10" t="s">
        <v>1672</v>
      </c>
      <c r="E1163" s="11" t="s">
        <v>1688</v>
      </c>
      <c r="F1163" s="12" t="s">
        <v>1168</v>
      </c>
      <c r="G1163" s="15" t="s">
        <v>2997</v>
      </c>
      <c r="H1163" s="10" t="s">
        <v>8</v>
      </c>
      <c r="I1163" s="12" t="s">
        <v>2595</v>
      </c>
      <c r="J1163" s="9">
        <f t="shared" si="40"/>
        <v>2001</v>
      </c>
      <c r="K1163" s="13">
        <f t="shared" ca="1" si="41"/>
        <v>16</v>
      </c>
      <c r="L1163">
        <v>2001</v>
      </c>
      <c r="N1163" s="20"/>
    </row>
    <row r="1164" spans="1:14" ht="22.5" hidden="1" customHeight="1" x14ac:dyDescent="0.25">
      <c r="A1164" s="17"/>
      <c r="B1164" s="17"/>
      <c r="C1164" s="10">
        <v>10</v>
      </c>
      <c r="D1164" s="10" t="s">
        <v>1672</v>
      </c>
      <c r="E1164" s="11" t="s">
        <v>1689</v>
      </c>
      <c r="F1164" s="12" t="s">
        <v>1169</v>
      </c>
      <c r="G1164" s="15" t="s">
        <v>2997</v>
      </c>
      <c r="H1164" s="10" t="s">
        <v>8</v>
      </c>
      <c r="I1164" s="12" t="s">
        <v>2596</v>
      </c>
      <c r="J1164" s="9">
        <f t="shared" si="40"/>
        <v>2000</v>
      </c>
      <c r="K1164" s="13">
        <f t="shared" ca="1" si="41"/>
        <v>17</v>
      </c>
      <c r="L1164">
        <v>2000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1690</v>
      </c>
      <c r="F1165" s="12" t="s">
        <v>1170</v>
      </c>
      <c r="G1165" s="15" t="s">
        <v>2997</v>
      </c>
      <c r="H1165" s="10" t="s">
        <v>8</v>
      </c>
      <c r="I1165" s="12" t="s">
        <v>2597</v>
      </c>
      <c r="J1165" s="9">
        <f t="shared" si="40"/>
        <v>2002</v>
      </c>
      <c r="K1165" s="13">
        <f t="shared" ca="1" si="41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1691</v>
      </c>
      <c r="F1166" s="12" t="s">
        <v>1171</v>
      </c>
      <c r="G1166" s="15" t="s">
        <v>2997</v>
      </c>
      <c r="H1166" s="10" t="s">
        <v>9</v>
      </c>
      <c r="I1166" s="12" t="s">
        <v>2598</v>
      </c>
      <c r="J1166" s="9">
        <f t="shared" si="40"/>
        <v>2002</v>
      </c>
      <c r="K1166" s="13">
        <f t="shared" ca="1" si="41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1692</v>
      </c>
      <c r="F1167" s="12" t="s">
        <v>1172</v>
      </c>
      <c r="G1167" s="15" t="s">
        <v>2997</v>
      </c>
      <c r="H1167" s="10" t="s">
        <v>8</v>
      </c>
      <c r="I1167" s="12" t="s">
        <v>2570</v>
      </c>
      <c r="J1167" s="9">
        <f t="shared" si="40"/>
        <v>2002</v>
      </c>
      <c r="K1167" s="13">
        <f t="shared" ca="1" si="41"/>
        <v>15</v>
      </c>
      <c r="L1167">
        <v>2002</v>
      </c>
      <c r="N1167" s="20"/>
    </row>
    <row r="1168" spans="1:14" ht="22.5" hidden="1" customHeight="1" x14ac:dyDescent="0.25">
      <c r="A1168" s="17" t="s">
        <v>3001</v>
      </c>
      <c r="B1168" s="17"/>
      <c r="C1168" s="10">
        <v>10</v>
      </c>
      <c r="D1168" s="10" t="s">
        <v>1672</v>
      </c>
      <c r="E1168" s="11" t="s">
        <v>1693</v>
      </c>
      <c r="F1168" s="12" t="s">
        <v>1173</v>
      </c>
      <c r="G1168" s="15" t="s">
        <v>2997</v>
      </c>
      <c r="H1168" s="10" t="s">
        <v>9</v>
      </c>
      <c r="I1168" s="12" t="s">
        <v>2599</v>
      </c>
      <c r="J1168" s="9">
        <f t="shared" si="40"/>
        <v>2002</v>
      </c>
      <c r="K1168" s="13">
        <f t="shared" ca="1" si="41"/>
        <v>15</v>
      </c>
      <c r="L1168">
        <v>2002</v>
      </c>
      <c r="N1168" s="20"/>
    </row>
    <row r="1169" spans="1:14" ht="22.5" hidden="1" customHeight="1" x14ac:dyDescent="0.25">
      <c r="A1169" s="17"/>
      <c r="B1169" s="17"/>
      <c r="C1169" s="10">
        <v>10</v>
      </c>
      <c r="D1169" s="10" t="s">
        <v>1672</v>
      </c>
      <c r="E1169" s="11" t="s">
        <v>1694</v>
      </c>
      <c r="F1169" s="12" t="s">
        <v>1174</v>
      </c>
      <c r="G1169" s="15" t="s">
        <v>2997</v>
      </c>
      <c r="H1169" s="10" t="s">
        <v>8</v>
      </c>
      <c r="I1169" s="12" t="s">
        <v>2600</v>
      </c>
      <c r="J1169" s="9">
        <f t="shared" si="40"/>
        <v>2002</v>
      </c>
      <c r="K1169" s="13">
        <f t="shared" ca="1" si="41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1696</v>
      </c>
      <c r="F1170" s="12" t="s">
        <v>1175</v>
      </c>
      <c r="G1170" s="15" t="s">
        <v>2997</v>
      </c>
      <c r="H1170" s="10" t="s">
        <v>8</v>
      </c>
      <c r="I1170" s="12" t="s">
        <v>2601</v>
      </c>
      <c r="J1170" s="9">
        <f t="shared" si="40"/>
        <v>2002</v>
      </c>
      <c r="K1170" s="13">
        <f t="shared" ca="1" si="41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1697</v>
      </c>
      <c r="F1171" s="12" t="s">
        <v>1176</v>
      </c>
      <c r="G1171" s="15" t="s">
        <v>2997</v>
      </c>
      <c r="H1171" s="10" t="s">
        <v>8</v>
      </c>
      <c r="I1171" s="12" t="s">
        <v>2602</v>
      </c>
      <c r="J1171" s="9">
        <f t="shared" si="40"/>
        <v>2002</v>
      </c>
      <c r="K1171" s="13">
        <f t="shared" ca="1" si="41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1698</v>
      </c>
      <c r="F1172" s="12" t="s">
        <v>1177</v>
      </c>
      <c r="G1172" s="15" t="s">
        <v>2997</v>
      </c>
      <c r="H1172" s="10" t="s">
        <v>9</v>
      </c>
      <c r="I1172" s="12" t="s">
        <v>2603</v>
      </c>
      <c r="J1172" s="9">
        <f t="shared" si="40"/>
        <v>2002</v>
      </c>
      <c r="K1172" s="13">
        <f t="shared" ca="1" si="41"/>
        <v>15</v>
      </c>
      <c r="L1172">
        <v>2002</v>
      </c>
      <c r="N1172" s="20"/>
    </row>
    <row r="1173" spans="1:14" ht="22.5" hidden="1" customHeight="1" x14ac:dyDescent="0.25">
      <c r="A1173" s="17" t="s">
        <v>3001</v>
      </c>
      <c r="B1173" s="17"/>
      <c r="C1173" s="10">
        <v>10</v>
      </c>
      <c r="D1173" s="10" t="s">
        <v>1672</v>
      </c>
      <c r="E1173" s="11" t="s">
        <v>1699</v>
      </c>
      <c r="F1173" s="12" t="s">
        <v>1178</v>
      </c>
      <c r="G1173" s="15" t="s">
        <v>2997</v>
      </c>
      <c r="H1173" s="10" t="s">
        <v>8</v>
      </c>
      <c r="I1173" s="12" t="s">
        <v>2604</v>
      </c>
      <c r="J1173" s="9">
        <f t="shared" si="40"/>
        <v>2002</v>
      </c>
      <c r="K1173" s="13">
        <f t="shared" ca="1" si="41"/>
        <v>15</v>
      </c>
      <c r="L1173">
        <v>2002</v>
      </c>
      <c r="N1173" s="20"/>
    </row>
    <row r="1174" spans="1:14" ht="22.5" hidden="1" customHeight="1" x14ac:dyDescent="0.25">
      <c r="A1174" s="17"/>
      <c r="B1174" s="17"/>
      <c r="C1174" s="10">
        <v>10</v>
      </c>
      <c r="D1174" s="10" t="s">
        <v>1672</v>
      </c>
      <c r="E1174" s="11" t="s">
        <v>1700</v>
      </c>
      <c r="F1174" s="12" t="s">
        <v>1179</v>
      </c>
      <c r="G1174" s="15" t="s">
        <v>2997</v>
      </c>
      <c r="H1174" s="10" t="s">
        <v>9</v>
      </c>
      <c r="I1174" s="12" t="s">
        <v>2605</v>
      </c>
      <c r="J1174" s="9">
        <f t="shared" si="40"/>
        <v>2002</v>
      </c>
      <c r="K1174" s="13">
        <f t="shared" ca="1" si="41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1701</v>
      </c>
      <c r="F1175" s="12" t="s">
        <v>1180</v>
      </c>
      <c r="G1175" s="15" t="s">
        <v>2997</v>
      </c>
      <c r="H1175" s="10" t="s">
        <v>8</v>
      </c>
      <c r="I1175" s="12" t="s">
        <v>2606</v>
      </c>
      <c r="J1175" s="9">
        <f t="shared" si="40"/>
        <v>2002</v>
      </c>
      <c r="K1175" s="13">
        <f t="shared" ca="1" si="41"/>
        <v>15</v>
      </c>
      <c r="L1175">
        <v>2002</v>
      </c>
      <c r="N1175" s="20"/>
    </row>
    <row r="1176" spans="1:14" ht="22.5" hidden="1" customHeight="1" x14ac:dyDescent="0.25">
      <c r="A1176" s="17" t="s">
        <v>3001</v>
      </c>
      <c r="B1176" s="17"/>
      <c r="C1176" s="10">
        <v>10</v>
      </c>
      <c r="D1176" s="10" t="s">
        <v>1672</v>
      </c>
      <c r="E1176" s="11" t="s">
        <v>1702</v>
      </c>
      <c r="F1176" s="12" t="s">
        <v>1181</v>
      </c>
      <c r="G1176" s="15" t="s">
        <v>2997</v>
      </c>
      <c r="H1176" s="10" t="s">
        <v>8</v>
      </c>
      <c r="I1176" s="12" t="s">
        <v>2607</v>
      </c>
      <c r="J1176" s="9">
        <f t="shared" si="40"/>
        <v>2002</v>
      </c>
      <c r="K1176" s="13">
        <f t="shared" ca="1" si="41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1703</v>
      </c>
      <c r="F1177" s="12" t="s">
        <v>1182</v>
      </c>
      <c r="G1177" s="15" t="s">
        <v>2997</v>
      </c>
      <c r="H1177" s="10" t="s">
        <v>8</v>
      </c>
      <c r="I1177" s="12" t="s">
        <v>2608</v>
      </c>
      <c r="J1177" s="9">
        <f t="shared" si="40"/>
        <v>2002</v>
      </c>
      <c r="K1177" s="13">
        <f t="shared" ca="1" si="41"/>
        <v>15</v>
      </c>
      <c r="L1177">
        <v>2002</v>
      </c>
      <c r="N1177" s="20"/>
    </row>
    <row r="1178" spans="1:14" ht="22.5" hidden="1" customHeight="1" x14ac:dyDescent="0.25">
      <c r="A1178" s="17"/>
      <c r="B1178" s="17"/>
      <c r="C1178" s="10">
        <v>10</v>
      </c>
      <c r="D1178" s="10" t="s">
        <v>1672</v>
      </c>
      <c r="E1178" s="11" t="s">
        <v>1704</v>
      </c>
      <c r="F1178" s="12" t="s">
        <v>1183</v>
      </c>
      <c r="G1178" s="15" t="s">
        <v>2997</v>
      </c>
      <c r="H1178" s="10" t="s">
        <v>8</v>
      </c>
      <c r="I1178" s="12" t="s">
        <v>2609</v>
      </c>
      <c r="J1178" s="9">
        <f t="shared" si="40"/>
        <v>2002</v>
      </c>
      <c r="K1178" s="13">
        <f t="shared" ca="1" si="41"/>
        <v>15</v>
      </c>
      <c r="L1178">
        <v>2002</v>
      </c>
      <c r="N1178" s="20"/>
    </row>
    <row r="1179" spans="1:14" ht="22.5" hidden="1" customHeight="1" x14ac:dyDescent="0.25">
      <c r="A1179" s="17" t="s">
        <v>3001</v>
      </c>
      <c r="B1179" s="17"/>
      <c r="C1179" s="10">
        <v>10</v>
      </c>
      <c r="D1179" s="10" t="s">
        <v>1672</v>
      </c>
      <c r="E1179" s="11" t="s">
        <v>1705</v>
      </c>
      <c r="F1179" s="12" t="s">
        <v>1184</v>
      </c>
      <c r="G1179" s="15" t="s">
        <v>2997</v>
      </c>
      <c r="H1179" s="10" t="s">
        <v>8</v>
      </c>
      <c r="I1179" s="12" t="s">
        <v>2610</v>
      </c>
      <c r="J1179" s="9">
        <f t="shared" si="40"/>
        <v>2002</v>
      </c>
      <c r="K1179" s="13">
        <f t="shared" ca="1" si="41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1706</v>
      </c>
      <c r="F1180" s="12" t="s">
        <v>1185</v>
      </c>
      <c r="G1180" s="15" t="s">
        <v>2997</v>
      </c>
      <c r="H1180" s="10" t="s">
        <v>8</v>
      </c>
      <c r="I1180" s="12" t="s">
        <v>2573</v>
      </c>
      <c r="J1180" s="9">
        <f t="shared" si="40"/>
        <v>2002</v>
      </c>
      <c r="K1180" s="13">
        <f t="shared" ca="1" si="41"/>
        <v>15</v>
      </c>
      <c r="L1180">
        <v>2002</v>
      </c>
      <c r="N1180" s="20"/>
    </row>
    <row r="1181" spans="1:14" ht="22.5" hidden="1" customHeight="1" x14ac:dyDescent="0.25">
      <c r="A1181" s="17"/>
      <c r="B1181" s="17"/>
      <c r="C1181" s="10">
        <v>10</v>
      </c>
      <c r="D1181" s="10" t="s">
        <v>1672</v>
      </c>
      <c r="E1181" s="11" t="s">
        <v>1707</v>
      </c>
      <c r="F1181" s="12" t="s">
        <v>1186</v>
      </c>
      <c r="G1181" s="15" t="s">
        <v>2997</v>
      </c>
      <c r="H1181" s="10" t="s">
        <v>8</v>
      </c>
      <c r="I1181" s="12" t="s">
        <v>2611</v>
      </c>
      <c r="J1181" s="9">
        <f t="shared" si="40"/>
        <v>2002</v>
      </c>
      <c r="K1181" s="13">
        <f t="shared" ca="1" si="41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1708</v>
      </c>
      <c r="F1182" s="12" t="s">
        <v>1187</v>
      </c>
      <c r="G1182" s="15" t="s">
        <v>2997</v>
      </c>
      <c r="H1182" s="10" t="s">
        <v>8</v>
      </c>
      <c r="I1182" s="12" t="s">
        <v>2612</v>
      </c>
      <c r="J1182" s="9">
        <f t="shared" si="40"/>
        <v>2002</v>
      </c>
      <c r="K1182" s="13">
        <f t="shared" ca="1" si="41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1672</v>
      </c>
      <c r="E1183" s="11" t="s">
        <v>1709</v>
      </c>
      <c r="F1183" s="12" t="s">
        <v>1188</v>
      </c>
      <c r="G1183" s="15" t="s">
        <v>2997</v>
      </c>
      <c r="H1183" s="10" t="s">
        <v>8</v>
      </c>
      <c r="I1183" s="12" t="s">
        <v>2613</v>
      </c>
      <c r="J1183" s="9">
        <f t="shared" si="40"/>
        <v>2002</v>
      </c>
      <c r="K1183" s="13">
        <f t="shared" ca="1" si="41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1682</v>
      </c>
      <c r="F1184" s="12" t="s">
        <v>1189</v>
      </c>
      <c r="G1184" s="15" t="s">
        <v>2997</v>
      </c>
      <c r="H1184" s="10" t="s">
        <v>9</v>
      </c>
      <c r="I1184" s="12" t="s">
        <v>2614</v>
      </c>
      <c r="J1184" s="9">
        <f t="shared" si="40"/>
        <v>2002</v>
      </c>
      <c r="K1184" s="13">
        <f t="shared" ca="1" si="41"/>
        <v>15</v>
      </c>
      <c r="L1184">
        <v>2002</v>
      </c>
      <c r="N1184" s="20"/>
    </row>
    <row r="1185" spans="1:14" ht="22.5" hidden="1" customHeight="1" x14ac:dyDescent="0.25">
      <c r="A1185" s="17" t="s">
        <v>3001</v>
      </c>
      <c r="B1185" s="17"/>
      <c r="C1185" s="10">
        <v>10</v>
      </c>
      <c r="D1185" s="10" t="s">
        <v>1673</v>
      </c>
      <c r="E1185" s="11" t="s">
        <v>1683</v>
      </c>
      <c r="F1185" s="12" t="s">
        <v>1190</v>
      </c>
      <c r="G1185" s="15" t="s">
        <v>2997</v>
      </c>
      <c r="H1185" s="10" t="s">
        <v>9</v>
      </c>
      <c r="I1185" s="12" t="s">
        <v>2615</v>
      </c>
      <c r="J1185" s="9">
        <f t="shared" si="40"/>
        <v>2002</v>
      </c>
      <c r="K1185" s="13">
        <f t="shared" ca="1" si="41"/>
        <v>15</v>
      </c>
      <c r="L1185">
        <v>2002</v>
      </c>
      <c r="N1185" s="20"/>
    </row>
    <row r="1186" spans="1:14" ht="22.5" hidden="1" customHeight="1" x14ac:dyDescent="0.25">
      <c r="A1186" s="17"/>
      <c r="B1186" s="17"/>
      <c r="C1186" s="10">
        <v>10</v>
      </c>
      <c r="D1186" s="10" t="s">
        <v>1673</v>
      </c>
      <c r="E1186" s="11" t="s">
        <v>1684</v>
      </c>
      <c r="F1186" s="12" t="s">
        <v>1191</v>
      </c>
      <c r="G1186" s="15" t="s">
        <v>2997</v>
      </c>
      <c r="H1186" s="10" t="s">
        <v>9</v>
      </c>
      <c r="I1186" s="12" t="s">
        <v>2450</v>
      </c>
      <c r="J1186" s="9">
        <f t="shared" si="40"/>
        <v>2002</v>
      </c>
      <c r="K1186" s="13">
        <f t="shared" ca="1" si="41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1685</v>
      </c>
      <c r="F1187" s="12" t="s">
        <v>1192</v>
      </c>
      <c r="G1187" s="15" t="s">
        <v>2997</v>
      </c>
      <c r="H1187" s="10" t="s">
        <v>8</v>
      </c>
      <c r="I1187" s="12" t="s">
        <v>2616</v>
      </c>
      <c r="J1187" s="9">
        <f t="shared" si="40"/>
        <v>2002</v>
      </c>
      <c r="K1187" s="13">
        <f t="shared" ca="1" si="41"/>
        <v>15</v>
      </c>
      <c r="L1187">
        <v>2002</v>
      </c>
      <c r="N1187" s="20"/>
    </row>
    <row r="1188" spans="1:14" ht="22.5" hidden="1" customHeight="1" x14ac:dyDescent="0.25">
      <c r="A1188" s="17" t="s">
        <v>3001</v>
      </c>
      <c r="B1188" s="17"/>
      <c r="C1188" s="10">
        <v>10</v>
      </c>
      <c r="D1188" s="10" t="s">
        <v>1673</v>
      </c>
      <c r="E1188" s="11" t="s">
        <v>1686</v>
      </c>
      <c r="F1188" s="12" t="s">
        <v>1193</v>
      </c>
      <c r="G1188" s="15" t="s">
        <v>2997</v>
      </c>
      <c r="H1188" s="10" t="s">
        <v>9</v>
      </c>
      <c r="I1188" s="12" t="s">
        <v>2617</v>
      </c>
      <c r="J1188" s="9">
        <f t="shared" si="40"/>
        <v>2002</v>
      </c>
      <c r="K1188" s="13">
        <f t="shared" ca="1" si="41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1687</v>
      </c>
      <c r="F1189" s="12" t="s">
        <v>1194</v>
      </c>
      <c r="G1189" s="15" t="s">
        <v>2997</v>
      </c>
      <c r="H1189" s="10" t="s">
        <v>9</v>
      </c>
      <c r="I1189" s="12" t="s">
        <v>2618</v>
      </c>
      <c r="J1189" s="9">
        <f t="shared" si="40"/>
        <v>2002</v>
      </c>
      <c r="K1189" s="13">
        <f t="shared" ca="1" si="41"/>
        <v>15</v>
      </c>
      <c r="L1189">
        <v>2002</v>
      </c>
      <c r="N1189" s="20"/>
    </row>
    <row r="1190" spans="1:14" ht="22.5" hidden="1" customHeight="1" x14ac:dyDescent="0.25">
      <c r="A1190" s="17"/>
      <c r="B1190" s="17"/>
      <c r="C1190" s="10">
        <v>10</v>
      </c>
      <c r="D1190" s="10" t="s">
        <v>1673</v>
      </c>
      <c r="E1190" s="11" t="s">
        <v>1688</v>
      </c>
      <c r="F1190" s="12" t="s">
        <v>1195</v>
      </c>
      <c r="G1190" s="15" t="s">
        <v>2997</v>
      </c>
      <c r="H1190" s="10" t="s">
        <v>9</v>
      </c>
      <c r="I1190" s="12" t="s">
        <v>2619</v>
      </c>
      <c r="J1190" s="9">
        <f t="shared" si="40"/>
        <v>2002</v>
      </c>
      <c r="K1190" s="13">
        <f t="shared" ca="1" si="41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1689</v>
      </c>
      <c r="F1191" s="12" t="s">
        <v>1196</v>
      </c>
      <c r="G1191" s="15" t="s">
        <v>2997</v>
      </c>
      <c r="H1191" s="10" t="s">
        <v>9</v>
      </c>
      <c r="I1191" s="12" t="s">
        <v>2528</v>
      </c>
      <c r="J1191" s="9">
        <f t="shared" si="40"/>
        <v>2002</v>
      </c>
      <c r="K1191" s="13">
        <f t="shared" ca="1" si="41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1690</v>
      </c>
      <c r="F1192" s="12" t="s">
        <v>1197</v>
      </c>
      <c r="G1192" s="15" t="s">
        <v>2997</v>
      </c>
      <c r="H1192" s="10" t="s">
        <v>8</v>
      </c>
      <c r="I1192" s="12" t="s">
        <v>2620</v>
      </c>
      <c r="J1192" s="9">
        <f t="shared" si="40"/>
        <v>2002</v>
      </c>
      <c r="K1192" s="13">
        <f t="shared" ca="1" si="41"/>
        <v>15</v>
      </c>
      <c r="L1192">
        <v>2002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1691</v>
      </c>
      <c r="F1193" s="12" t="s">
        <v>1198</v>
      </c>
      <c r="G1193" s="15" t="s">
        <v>2997</v>
      </c>
      <c r="H1193" s="10" t="s">
        <v>8</v>
      </c>
      <c r="I1193" s="12" t="s">
        <v>2621</v>
      </c>
      <c r="J1193" s="9">
        <f t="shared" si="40"/>
        <v>2001</v>
      </c>
      <c r="K1193" s="13">
        <f t="shared" ca="1" si="41"/>
        <v>16</v>
      </c>
      <c r="L1193">
        <v>2001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1692</v>
      </c>
      <c r="F1194" s="12" t="s">
        <v>1199</v>
      </c>
      <c r="G1194" s="15" t="s">
        <v>2997</v>
      </c>
      <c r="H1194" s="10" t="s">
        <v>8</v>
      </c>
      <c r="I1194" s="12" t="s">
        <v>2622</v>
      </c>
      <c r="J1194" s="9">
        <f t="shared" si="40"/>
        <v>2002</v>
      </c>
      <c r="K1194" s="13">
        <f t="shared" ca="1" si="41"/>
        <v>15</v>
      </c>
      <c r="L1194">
        <v>2002</v>
      </c>
      <c r="N1194" s="20"/>
    </row>
    <row r="1195" spans="1:14" ht="22.5" hidden="1" customHeight="1" x14ac:dyDescent="0.25">
      <c r="A1195" s="17" t="s">
        <v>3001</v>
      </c>
      <c r="B1195" s="17"/>
      <c r="C1195" s="10">
        <v>10</v>
      </c>
      <c r="D1195" s="10" t="s">
        <v>1673</v>
      </c>
      <c r="E1195" s="11" t="s">
        <v>1693</v>
      </c>
      <c r="F1195" s="12" t="s">
        <v>1200</v>
      </c>
      <c r="G1195" s="15" t="s">
        <v>2997</v>
      </c>
      <c r="H1195" s="10" t="s">
        <v>8</v>
      </c>
      <c r="I1195" s="12" t="s">
        <v>2623</v>
      </c>
      <c r="J1195" s="9">
        <f t="shared" si="40"/>
        <v>2002</v>
      </c>
      <c r="K1195" s="13">
        <f t="shared" ca="1" si="41"/>
        <v>15</v>
      </c>
      <c r="L1195">
        <v>2002</v>
      </c>
      <c r="N1195" s="20"/>
    </row>
    <row r="1196" spans="1:14" ht="22.5" hidden="1" customHeight="1" x14ac:dyDescent="0.25">
      <c r="A1196" s="17"/>
      <c r="B1196" s="17"/>
      <c r="C1196" s="10">
        <v>10</v>
      </c>
      <c r="D1196" s="10" t="s">
        <v>1673</v>
      </c>
      <c r="E1196" s="11" t="s">
        <v>1694</v>
      </c>
      <c r="F1196" s="12" t="s">
        <v>1201</v>
      </c>
      <c r="G1196" s="15" t="s">
        <v>2997</v>
      </c>
      <c r="H1196" s="10" t="s">
        <v>8</v>
      </c>
      <c r="I1196" s="12" t="s">
        <v>2624</v>
      </c>
      <c r="J1196" s="9">
        <f t="shared" si="40"/>
        <v>2001</v>
      </c>
      <c r="K1196" s="13">
        <f t="shared" ca="1" si="41"/>
        <v>16</v>
      </c>
      <c r="L1196">
        <v>2001</v>
      </c>
      <c r="N1196" s="20"/>
    </row>
    <row r="1197" spans="1:14" ht="22.5" hidden="1" customHeight="1" x14ac:dyDescent="0.25">
      <c r="A1197" s="17" t="s">
        <v>3001</v>
      </c>
      <c r="B1197" s="17"/>
      <c r="C1197" s="10">
        <v>10</v>
      </c>
      <c r="D1197" s="10" t="s">
        <v>1673</v>
      </c>
      <c r="E1197" s="11" t="s">
        <v>1695</v>
      </c>
      <c r="F1197" s="12" t="s">
        <v>1202</v>
      </c>
      <c r="G1197" s="15" t="s">
        <v>2997</v>
      </c>
      <c r="H1197" s="10" t="s">
        <v>9</v>
      </c>
      <c r="I1197" s="12" t="s">
        <v>2603</v>
      </c>
      <c r="J1197" s="9">
        <f t="shared" si="40"/>
        <v>2002</v>
      </c>
      <c r="K1197" s="13">
        <f t="shared" ca="1" si="41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1696</v>
      </c>
      <c r="F1198" s="12" t="s">
        <v>1203</v>
      </c>
      <c r="G1198" s="15" t="s">
        <v>2997</v>
      </c>
      <c r="H1198" s="10" t="s">
        <v>9</v>
      </c>
      <c r="I1198" s="12" t="s">
        <v>2625</v>
      </c>
      <c r="J1198" s="9">
        <f t="shared" si="40"/>
        <v>2002</v>
      </c>
      <c r="K1198" s="13">
        <f t="shared" ca="1" si="41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1697</v>
      </c>
      <c r="F1199" s="12" t="s">
        <v>1204</v>
      </c>
      <c r="G1199" s="15" t="s">
        <v>2997</v>
      </c>
      <c r="H1199" s="10" t="s">
        <v>8</v>
      </c>
      <c r="I1199" s="12" t="s">
        <v>2615</v>
      </c>
      <c r="J1199" s="9">
        <f t="shared" si="40"/>
        <v>2002</v>
      </c>
      <c r="K1199" s="13">
        <f t="shared" ca="1" si="41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1698</v>
      </c>
      <c r="F1200" s="12" t="s">
        <v>1205</v>
      </c>
      <c r="G1200" s="15" t="s">
        <v>2997</v>
      </c>
      <c r="H1200" s="10" t="s">
        <v>9</v>
      </c>
      <c r="I1200" s="12" t="s">
        <v>2626</v>
      </c>
      <c r="J1200" s="9">
        <f t="shared" si="40"/>
        <v>2002</v>
      </c>
      <c r="K1200" s="13">
        <f t="shared" ca="1" si="41"/>
        <v>15</v>
      </c>
      <c r="L1200">
        <v>2002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1699</v>
      </c>
      <c r="F1201" s="12" t="s">
        <v>1206</v>
      </c>
      <c r="G1201" s="15" t="s">
        <v>2997</v>
      </c>
      <c r="H1201" s="10" t="s">
        <v>9</v>
      </c>
      <c r="I1201" s="12" t="s">
        <v>2627</v>
      </c>
      <c r="J1201" s="9">
        <f t="shared" si="40"/>
        <v>2000</v>
      </c>
      <c r="K1201" s="13">
        <f t="shared" ca="1" si="41"/>
        <v>17</v>
      </c>
      <c r="L1201">
        <v>2000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1700</v>
      </c>
      <c r="F1202" s="12" t="s">
        <v>1207</v>
      </c>
      <c r="G1202" s="15" t="s">
        <v>2997</v>
      </c>
      <c r="H1202" s="10" t="s">
        <v>9</v>
      </c>
      <c r="I1202" s="12" t="s">
        <v>2628</v>
      </c>
      <c r="J1202" s="9">
        <f t="shared" si="40"/>
        <v>2002</v>
      </c>
      <c r="K1202" s="13">
        <f t="shared" ca="1" si="41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1701</v>
      </c>
      <c r="F1203" s="12" t="s">
        <v>1208</v>
      </c>
      <c r="G1203" s="15" t="s">
        <v>2997</v>
      </c>
      <c r="H1203" s="10" t="s">
        <v>9</v>
      </c>
      <c r="I1203" s="12" t="s">
        <v>2558</v>
      </c>
      <c r="J1203" s="9">
        <f t="shared" si="40"/>
        <v>2002</v>
      </c>
      <c r="K1203" s="13">
        <f t="shared" ca="1" si="41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1702</v>
      </c>
      <c r="F1204" s="12" t="s">
        <v>1209</v>
      </c>
      <c r="G1204" s="15" t="s">
        <v>2997</v>
      </c>
      <c r="H1204" s="10" t="s">
        <v>9</v>
      </c>
      <c r="I1204" s="12" t="s">
        <v>2629</v>
      </c>
      <c r="J1204" s="9">
        <f t="shared" si="40"/>
        <v>2002</v>
      </c>
      <c r="K1204" s="13">
        <f t="shared" ca="1" si="41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1703</v>
      </c>
      <c r="F1205" s="12" t="s">
        <v>1210</v>
      </c>
      <c r="G1205" s="15" t="s">
        <v>2997</v>
      </c>
      <c r="H1205" s="10" t="s">
        <v>8</v>
      </c>
      <c r="I1205" s="12" t="s">
        <v>2630</v>
      </c>
      <c r="J1205" s="9">
        <f t="shared" si="40"/>
        <v>2002</v>
      </c>
      <c r="K1205" s="13">
        <f t="shared" ca="1" si="41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1704</v>
      </c>
      <c r="F1206" s="12" t="s">
        <v>1211</v>
      </c>
      <c r="G1206" s="15" t="s">
        <v>2997</v>
      </c>
      <c r="H1206" s="10" t="s">
        <v>8</v>
      </c>
      <c r="I1206" s="12" t="s">
        <v>2631</v>
      </c>
      <c r="J1206" s="9">
        <f t="shared" si="40"/>
        <v>2002</v>
      </c>
      <c r="K1206" s="13">
        <f t="shared" ca="1" si="41"/>
        <v>15</v>
      </c>
      <c r="L1206">
        <v>2002</v>
      </c>
      <c r="N1206" s="20"/>
    </row>
    <row r="1207" spans="1:14" ht="22.5" hidden="1" customHeight="1" x14ac:dyDescent="0.25">
      <c r="A1207" s="17"/>
      <c r="B1207" s="17"/>
      <c r="C1207" s="10">
        <v>10</v>
      </c>
      <c r="D1207" s="10" t="s">
        <v>1673</v>
      </c>
      <c r="E1207" s="11" t="s">
        <v>1705</v>
      </c>
      <c r="F1207" s="12" t="s">
        <v>1212</v>
      </c>
      <c r="G1207" s="15" t="s">
        <v>2997</v>
      </c>
      <c r="H1207" s="10" t="s">
        <v>8</v>
      </c>
      <c r="I1207" s="12" t="s">
        <v>2616</v>
      </c>
      <c r="J1207" s="9">
        <f t="shared" si="40"/>
        <v>2002</v>
      </c>
      <c r="K1207" s="13">
        <f t="shared" ca="1" si="41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1706</v>
      </c>
      <c r="F1208" s="12" t="s">
        <v>1213</v>
      </c>
      <c r="G1208" s="15" t="s">
        <v>2997</v>
      </c>
      <c r="H1208" s="10" t="s">
        <v>8</v>
      </c>
      <c r="I1208" s="12" t="s">
        <v>2632</v>
      </c>
      <c r="J1208" s="9">
        <f t="shared" si="40"/>
        <v>2002</v>
      </c>
      <c r="K1208" s="13">
        <f t="shared" ca="1" si="41"/>
        <v>15</v>
      </c>
      <c r="L1208">
        <v>2002</v>
      </c>
      <c r="N1208" s="20"/>
    </row>
    <row r="1209" spans="1:14" ht="22.5" hidden="1" customHeight="1" x14ac:dyDescent="0.25">
      <c r="A1209" s="17" t="s">
        <v>3001</v>
      </c>
      <c r="B1209" s="17"/>
      <c r="C1209" s="10">
        <v>10</v>
      </c>
      <c r="D1209" s="10" t="s">
        <v>1673</v>
      </c>
      <c r="E1209" s="11" t="s">
        <v>1707</v>
      </c>
      <c r="F1209" s="12" t="s">
        <v>1214</v>
      </c>
      <c r="G1209" s="15" t="s">
        <v>2997</v>
      </c>
      <c r="H1209" s="10" t="s">
        <v>8</v>
      </c>
      <c r="I1209" s="12" t="s">
        <v>2633</v>
      </c>
      <c r="J1209" s="9">
        <f t="shared" si="40"/>
        <v>2002</v>
      </c>
      <c r="K1209" s="13">
        <f t="shared" ca="1" si="41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1708</v>
      </c>
      <c r="F1210" s="12" t="s">
        <v>1215</v>
      </c>
      <c r="G1210" s="15" t="s">
        <v>2997</v>
      </c>
      <c r="H1210" s="10" t="s">
        <v>8</v>
      </c>
      <c r="I1210" s="12" t="s">
        <v>2634</v>
      </c>
      <c r="J1210" s="9">
        <f t="shared" si="40"/>
        <v>2002</v>
      </c>
      <c r="K1210" s="13">
        <f t="shared" ca="1" si="41"/>
        <v>15</v>
      </c>
      <c r="L1210">
        <v>2002</v>
      </c>
      <c r="N1210" s="20"/>
    </row>
    <row r="1211" spans="1:14" ht="22.5" hidden="1" customHeight="1" x14ac:dyDescent="0.25">
      <c r="A1211" s="17"/>
      <c r="B1211" s="17"/>
      <c r="C1211" s="10">
        <v>10</v>
      </c>
      <c r="D1211" s="10" t="s">
        <v>1673</v>
      </c>
      <c r="E1211" s="11" t="s">
        <v>1709</v>
      </c>
      <c r="F1211" s="12" t="s">
        <v>1216</v>
      </c>
      <c r="G1211" s="15" t="s">
        <v>2997</v>
      </c>
      <c r="H1211" s="10" t="s">
        <v>8</v>
      </c>
      <c r="I1211" s="12" t="s">
        <v>2635</v>
      </c>
      <c r="J1211" s="9">
        <f t="shared" si="40"/>
        <v>2002</v>
      </c>
      <c r="K1211" s="13">
        <f t="shared" ca="1" si="41"/>
        <v>15</v>
      </c>
      <c r="L1211">
        <v>2002</v>
      </c>
      <c r="N1211" s="20"/>
    </row>
    <row r="1212" spans="1:14" ht="22.5" hidden="1" customHeight="1" x14ac:dyDescent="0.25">
      <c r="A1212" s="17" t="s">
        <v>3001</v>
      </c>
      <c r="B1212" s="17"/>
      <c r="C1212" s="10">
        <v>10</v>
      </c>
      <c r="D1212" s="10" t="s">
        <v>1674</v>
      </c>
      <c r="E1212" s="11" t="s">
        <v>1681</v>
      </c>
      <c r="F1212" s="12" t="s">
        <v>1217</v>
      </c>
      <c r="G1212" s="15" t="s">
        <v>2997</v>
      </c>
      <c r="H1212" s="10" t="s">
        <v>8</v>
      </c>
      <c r="I1212" s="12" t="s">
        <v>2636</v>
      </c>
      <c r="J1212" s="9">
        <f t="shared" si="40"/>
        <v>2002</v>
      </c>
      <c r="K1212" s="13">
        <f t="shared" ca="1" si="41"/>
        <v>15</v>
      </c>
      <c r="L1212">
        <v>2002</v>
      </c>
      <c r="N1212" s="20"/>
    </row>
    <row r="1213" spans="1:14" ht="22.5" hidden="1" customHeight="1" x14ac:dyDescent="0.25">
      <c r="A1213" s="17"/>
      <c r="B1213" s="17"/>
      <c r="C1213" s="10">
        <v>10</v>
      </c>
      <c r="D1213" s="10" t="s">
        <v>1674</v>
      </c>
      <c r="E1213" s="11" t="s">
        <v>1682</v>
      </c>
      <c r="F1213" s="12" t="s">
        <v>1218</v>
      </c>
      <c r="G1213" s="15" t="s">
        <v>2997</v>
      </c>
      <c r="H1213" s="10" t="s">
        <v>9</v>
      </c>
      <c r="I1213" s="12" t="s">
        <v>2619</v>
      </c>
      <c r="J1213" s="9">
        <f t="shared" si="40"/>
        <v>2002</v>
      </c>
      <c r="K1213" s="13">
        <f t="shared" ca="1" si="41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1683</v>
      </c>
      <c r="F1214" s="12" t="s">
        <v>1219</v>
      </c>
      <c r="G1214" s="15" t="s">
        <v>2997</v>
      </c>
      <c r="H1214" s="10" t="s">
        <v>8</v>
      </c>
      <c r="I1214" s="12" t="s">
        <v>2637</v>
      </c>
      <c r="J1214" s="9">
        <f t="shared" si="40"/>
        <v>2002</v>
      </c>
      <c r="K1214" s="13">
        <f t="shared" ca="1" si="41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1684</v>
      </c>
      <c r="F1215" s="12" t="s">
        <v>1220</v>
      </c>
      <c r="G1215" s="15" t="s">
        <v>2997</v>
      </c>
      <c r="H1215" s="10" t="s">
        <v>9</v>
      </c>
      <c r="I1215" s="12" t="s">
        <v>2638</v>
      </c>
      <c r="J1215" s="9">
        <f t="shared" si="40"/>
        <v>2002</v>
      </c>
      <c r="K1215" s="13">
        <f t="shared" ca="1" si="41"/>
        <v>15</v>
      </c>
      <c r="L1215">
        <v>2002</v>
      </c>
      <c r="N1215" s="20"/>
    </row>
    <row r="1216" spans="1:14" ht="22.5" hidden="1" customHeight="1" x14ac:dyDescent="0.25">
      <c r="A1216" s="17" t="s">
        <v>3001</v>
      </c>
      <c r="B1216" s="17"/>
      <c r="C1216" s="10">
        <v>10</v>
      </c>
      <c r="D1216" s="10" t="s">
        <v>1674</v>
      </c>
      <c r="E1216" s="11" t="s">
        <v>1685</v>
      </c>
      <c r="F1216" s="12" t="s">
        <v>1221</v>
      </c>
      <c r="G1216" s="15" t="s">
        <v>2997</v>
      </c>
      <c r="H1216" s="10" t="s">
        <v>9</v>
      </c>
      <c r="I1216" s="12" t="s">
        <v>2639</v>
      </c>
      <c r="J1216" s="9">
        <f t="shared" si="40"/>
        <v>2002</v>
      </c>
      <c r="K1216" s="13">
        <f t="shared" ca="1" si="41"/>
        <v>15</v>
      </c>
      <c r="L1216">
        <v>2002</v>
      </c>
      <c r="N1216" s="20"/>
    </row>
    <row r="1217" spans="1:14" ht="22.5" hidden="1" customHeight="1" x14ac:dyDescent="0.25">
      <c r="A1217" s="17"/>
      <c r="B1217" s="17"/>
      <c r="C1217" s="10">
        <v>10</v>
      </c>
      <c r="D1217" s="10" t="s">
        <v>1674</v>
      </c>
      <c r="E1217" s="11" t="s">
        <v>1686</v>
      </c>
      <c r="F1217" s="12" t="s">
        <v>1222</v>
      </c>
      <c r="G1217" s="15" t="s">
        <v>2997</v>
      </c>
      <c r="H1217" s="10" t="s">
        <v>9</v>
      </c>
      <c r="I1217" s="12" t="s">
        <v>2640</v>
      </c>
      <c r="J1217" s="9">
        <f t="shared" si="40"/>
        <v>2002</v>
      </c>
      <c r="K1217" s="13">
        <f t="shared" ca="1" si="41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1689</v>
      </c>
      <c r="F1218" s="12" t="s">
        <v>1223</v>
      </c>
      <c r="G1218" s="15" t="s">
        <v>2997</v>
      </c>
      <c r="H1218" s="10" t="s">
        <v>8</v>
      </c>
      <c r="I1218" s="12" t="s">
        <v>2641</v>
      </c>
      <c r="J1218" s="9">
        <f t="shared" si="40"/>
        <v>2002</v>
      </c>
      <c r="K1218" s="13">
        <f t="shared" ca="1" si="41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1690</v>
      </c>
      <c r="F1219" s="12" t="s">
        <v>1224</v>
      </c>
      <c r="G1219" s="15" t="s">
        <v>2997</v>
      </c>
      <c r="H1219" s="10" t="s">
        <v>8</v>
      </c>
      <c r="I1219" s="12" t="s">
        <v>2642</v>
      </c>
      <c r="J1219" s="9">
        <f t="shared" si="40"/>
        <v>2002</v>
      </c>
      <c r="K1219" s="13">
        <f t="shared" ca="1" si="41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1691</v>
      </c>
      <c r="F1220" s="12" t="s">
        <v>1225</v>
      </c>
      <c r="G1220" s="15" t="s">
        <v>2997</v>
      </c>
      <c r="H1220" s="10" t="s">
        <v>8</v>
      </c>
      <c r="I1220" s="12" t="s">
        <v>2643</v>
      </c>
      <c r="J1220" s="9">
        <f t="shared" si="40"/>
        <v>2002</v>
      </c>
      <c r="K1220" s="13">
        <f t="shared" ca="1" si="41"/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1692</v>
      </c>
      <c r="F1221" s="12" t="s">
        <v>1226</v>
      </c>
      <c r="G1221" s="15" t="s">
        <v>2997</v>
      </c>
      <c r="H1221" s="10" t="s">
        <v>8</v>
      </c>
      <c r="I1221" s="12" t="s">
        <v>2558</v>
      </c>
      <c r="J1221" s="9">
        <f t="shared" ref="J1221:J1284" si="42">YEAR(I1221)</f>
        <v>2002</v>
      </c>
      <c r="K1221" s="13">
        <f t="shared" ref="K1221:K1284" ca="1" si="43">(YEAR(NOW())-YEAR(I1221))</f>
        <v>15</v>
      </c>
      <c r="L1221">
        <v>2002</v>
      </c>
      <c r="N1221" s="20"/>
    </row>
    <row r="1222" spans="1:14" ht="22.5" hidden="1" customHeight="1" x14ac:dyDescent="0.25">
      <c r="A1222" s="17" t="s">
        <v>3001</v>
      </c>
      <c r="B1222" s="17"/>
      <c r="C1222" s="10">
        <v>10</v>
      </c>
      <c r="D1222" s="10" t="s">
        <v>1674</v>
      </c>
      <c r="E1222" s="11" t="s">
        <v>1693</v>
      </c>
      <c r="F1222" s="12" t="s">
        <v>1227</v>
      </c>
      <c r="G1222" s="15" t="s">
        <v>2997</v>
      </c>
      <c r="H1222" s="10" t="s">
        <v>8</v>
      </c>
      <c r="I1222" s="12" t="s">
        <v>2644</v>
      </c>
      <c r="J1222" s="9">
        <f t="shared" si="42"/>
        <v>2002</v>
      </c>
      <c r="K1222" s="13">
        <f t="shared" ca="1" si="43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1694</v>
      </c>
      <c r="F1223" s="12" t="s">
        <v>1228</v>
      </c>
      <c r="G1223" s="15" t="s">
        <v>2997</v>
      </c>
      <c r="H1223" s="10" t="s">
        <v>9</v>
      </c>
      <c r="I1223" s="12" t="s">
        <v>2645</v>
      </c>
      <c r="J1223" s="9">
        <f t="shared" si="42"/>
        <v>2002</v>
      </c>
      <c r="K1223" s="13">
        <f t="shared" ca="1" si="43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1695</v>
      </c>
      <c r="F1224" s="12" t="s">
        <v>1229</v>
      </c>
      <c r="G1224" s="15" t="s">
        <v>2997</v>
      </c>
      <c r="H1224" s="10" t="s">
        <v>9</v>
      </c>
      <c r="I1224" s="12" t="s">
        <v>2646</v>
      </c>
      <c r="J1224" s="9">
        <f t="shared" si="42"/>
        <v>2002</v>
      </c>
      <c r="K1224" s="13">
        <f t="shared" ca="1" si="43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1696</v>
      </c>
      <c r="F1225" s="12" t="s">
        <v>1230</v>
      </c>
      <c r="G1225" s="15" t="s">
        <v>2997</v>
      </c>
      <c r="H1225" s="10" t="s">
        <v>9</v>
      </c>
      <c r="I1225" s="12" t="s">
        <v>2647</v>
      </c>
      <c r="J1225" s="9">
        <f t="shared" si="42"/>
        <v>2002</v>
      </c>
      <c r="K1225" s="13">
        <f t="shared" ca="1" si="43"/>
        <v>15</v>
      </c>
      <c r="L1225">
        <v>2002</v>
      </c>
      <c r="N1225" s="20"/>
    </row>
    <row r="1226" spans="1:14" ht="22.5" hidden="1" customHeight="1" x14ac:dyDescent="0.25">
      <c r="A1226" s="17"/>
      <c r="B1226" s="17"/>
      <c r="C1226" s="10">
        <v>10</v>
      </c>
      <c r="D1226" s="10" t="s">
        <v>1674</v>
      </c>
      <c r="E1226" s="11" t="s">
        <v>1697</v>
      </c>
      <c r="F1226" s="12" t="s">
        <v>1231</v>
      </c>
      <c r="G1226" s="15" t="s">
        <v>2997</v>
      </c>
      <c r="H1226" s="10" t="s">
        <v>9</v>
      </c>
      <c r="I1226" s="12" t="s">
        <v>2639</v>
      </c>
      <c r="J1226" s="9">
        <f t="shared" si="42"/>
        <v>2002</v>
      </c>
      <c r="K1226" s="13">
        <f t="shared" ca="1" si="43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1698</v>
      </c>
      <c r="F1227" s="12" t="s">
        <v>1232</v>
      </c>
      <c r="G1227" s="15" t="s">
        <v>2997</v>
      </c>
      <c r="H1227" s="10" t="s">
        <v>9</v>
      </c>
      <c r="I1227" s="12" t="s">
        <v>2648</v>
      </c>
      <c r="J1227" s="9">
        <f t="shared" si="42"/>
        <v>2002</v>
      </c>
      <c r="K1227" s="13">
        <f t="shared" ca="1" si="43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1699</v>
      </c>
      <c r="F1228" s="12" t="s">
        <v>1233</v>
      </c>
      <c r="G1228" s="15" t="s">
        <v>2997</v>
      </c>
      <c r="H1228" s="10" t="s">
        <v>8</v>
      </c>
      <c r="I1228" s="12" t="s">
        <v>2534</v>
      </c>
      <c r="J1228" s="9">
        <f t="shared" si="42"/>
        <v>2002</v>
      </c>
      <c r="K1228" s="13">
        <f t="shared" ca="1" si="43"/>
        <v>15</v>
      </c>
      <c r="L1228">
        <v>2002</v>
      </c>
      <c r="N1228" s="20"/>
    </row>
    <row r="1229" spans="1:14" ht="22.5" hidden="1" customHeight="1" x14ac:dyDescent="0.25">
      <c r="A1229" s="17" t="s">
        <v>3001</v>
      </c>
      <c r="B1229" s="17"/>
      <c r="C1229" s="10">
        <v>10</v>
      </c>
      <c r="D1229" s="10" t="s">
        <v>1674</v>
      </c>
      <c r="E1229" s="11" t="s">
        <v>1700</v>
      </c>
      <c r="F1229" s="12" t="s">
        <v>1234</v>
      </c>
      <c r="G1229" s="15" t="s">
        <v>2997</v>
      </c>
      <c r="H1229" s="10" t="s">
        <v>8</v>
      </c>
      <c r="I1229" s="12" t="s">
        <v>2634</v>
      </c>
      <c r="J1229" s="9">
        <f t="shared" si="42"/>
        <v>2002</v>
      </c>
      <c r="K1229" s="13">
        <f t="shared" ca="1" si="43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1701</v>
      </c>
      <c r="F1230" s="12" t="s">
        <v>1235</v>
      </c>
      <c r="G1230" s="15" t="s">
        <v>2997</v>
      </c>
      <c r="H1230" s="10" t="s">
        <v>9</v>
      </c>
      <c r="I1230" s="12" t="s">
        <v>2649</v>
      </c>
      <c r="J1230" s="9">
        <f t="shared" si="42"/>
        <v>2002</v>
      </c>
      <c r="K1230" s="13">
        <f t="shared" ca="1" si="43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1702</v>
      </c>
      <c r="F1231" s="12" t="s">
        <v>1236</v>
      </c>
      <c r="G1231" s="15" t="s">
        <v>2997</v>
      </c>
      <c r="H1231" s="10" t="s">
        <v>9</v>
      </c>
      <c r="I1231" s="12" t="s">
        <v>2650</v>
      </c>
      <c r="J1231" s="9">
        <f t="shared" si="42"/>
        <v>2002</v>
      </c>
      <c r="K1231" s="13">
        <f t="shared" ca="1" si="43"/>
        <v>15</v>
      </c>
      <c r="L1231">
        <v>2002</v>
      </c>
      <c r="N1231" s="20"/>
    </row>
    <row r="1232" spans="1:14" ht="22.5" hidden="1" customHeight="1" x14ac:dyDescent="0.25">
      <c r="A1232" s="17"/>
      <c r="B1232" s="17"/>
      <c r="C1232" s="10">
        <v>10</v>
      </c>
      <c r="D1232" s="10" t="s">
        <v>1674</v>
      </c>
      <c r="E1232" s="11" t="s">
        <v>1703</v>
      </c>
      <c r="F1232" s="12" t="s">
        <v>1237</v>
      </c>
      <c r="G1232" s="15" t="s">
        <v>2997</v>
      </c>
      <c r="H1232" s="10" t="s">
        <v>9</v>
      </c>
      <c r="I1232" s="12" t="s">
        <v>2651</v>
      </c>
      <c r="J1232" s="9">
        <f t="shared" si="42"/>
        <v>2002</v>
      </c>
      <c r="K1232" s="13">
        <f t="shared" ca="1" si="43"/>
        <v>15</v>
      </c>
      <c r="L1232">
        <v>2002</v>
      </c>
      <c r="N1232" s="20"/>
    </row>
    <row r="1233" spans="1:14" ht="22.5" hidden="1" customHeight="1" x14ac:dyDescent="0.25">
      <c r="A1233" s="17" t="s">
        <v>3001</v>
      </c>
      <c r="B1233" s="17"/>
      <c r="C1233" s="10">
        <v>10</v>
      </c>
      <c r="D1233" s="10" t="s">
        <v>1674</v>
      </c>
      <c r="E1233" s="11" t="s">
        <v>1704</v>
      </c>
      <c r="F1233" s="12" t="s">
        <v>1238</v>
      </c>
      <c r="G1233" s="15" t="s">
        <v>2997</v>
      </c>
      <c r="H1233" s="10" t="s">
        <v>8</v>
      </c>
      <c r="I1233" s="12" t="s">
        <v>2567</v>
      </c>
      <c r="J1233" s="9">
        <f t="shared" si="42"/>
        <v>2002</v>
      </c>
      <c r="K1233" s="13">
        <f t="shared" ca="1" si="43"/>
        <v>15</v>
      </c>
      <c r="L1233">
        <v>2002</v>
      </c>
      <c r="N1233" s="20"/>
    </row>
    <row r="1234" spans="1:14" ht="22.5" hidden="1" customHeight="1" x14ac:dyDescent="0.25">
      <c r="A1234" s="17"/>
      <c r="B1234" s="17"/>
      <c r="C1234" s="10">
        <v>10</v>
      </c>
      <c r="D1234" s="10" t="s">
        <v>1674</v>
      </c>
      <c r="E1234" s="11" t="s">
        <v>1705</v>
      </c>
      <c r="F1234" s="12" t="s">
        <v>1239</v>
      </c>
      <c r="G1234" s="15" t="s">
        <v>2997</v>
      </c>
      <c r="H1234" s="10" t="s">
        <v>9</v>
      </c>
      <c r="I1234" s="12" t="s">
        <v>2652</v>
      </c>
      <c r="J1234" s="9">
        <f t="shared" si="42"/>
        <v>2002</v>
      </c>
      <c r="K1234" s="13">
        <f t="shared" ca="1" si="43"/>
        <v>15</v>
      </c>
      <c r="L1234">
        <v>2002</v>
      </c>
      <c r="N1234" s="20"/>
    </row>
    <row r="1235" spans="1:14" ht="22.5" hidden="1" customHeight="1" x14ac:dyDescent="0.25">
      <c r="A1235" s="17" t="s">
        <v>3001</v>
      </c>
      <c r="B1235" s="17"/>
      <c r="C1235" s="10">
        <v>10</v>
      </c>
      <c r="D1235" s="10" t="s">
        <v>1674</v>
      </c>
      <c r="E1235" s="11" t="s">
        <v>1706</v>
      </c>
      <c r="F1235" s="12" t="s">
        <v>1240</v>
      </c>
      <c r="G1235" s="15" t="s">
        <v>2997</v>
      </c>
      <c r="H1235" s="10" t="s">
        <v>8</v>
      </c>
      <c r="I1235" s="12" t="s">
        <v>2653</v>
      </c>
      <c r="J1235" s="9">
        <f t="shared" si="42"/>
        <v>2002</v>
      </c>
      <c r="K1235" s="13">
        <f t="shared" ca="1" si="43"/>
        <v>15</v>
      </c>
      <c r="L1235">
        <v>2002</v>
      </c>
      <c r="N1235" s="20"/>
    </row>
    <row r="1236" spans="1:14" ht="22.5" hidden="1" customHeight="1" x14ac:dyDescent="0.25">
      <c r="A1236" s="17"/>
      <c r="B1236" s="17"/>
      <c r="C1236" s="10">
        <v>10</v>
      </c>
      <c r="D1236" s="10" t="s">
        <v>1674</v>
      </c>
      <c r="E1236" s="11" t="s">
        <v>1707</v>
      </c>
      <c r="F1236" s="12" t="s">
        <v>1241</v>
      </c>
      <c r="G1236" s="15" t="s">
        <v>2997</v>
      </c>
      <c r="H1236" s="10" t="s">
        <v>8</v>
      </c>
      <c r="I1236" s="12" t="s">
        <v>2654</v>
      </c>
      <c r="J1236" s="9">
        <f t="shared" si="42"/>
        <v>2002</v>
      </c>
      <c r="K1236" s="13">
        <f t="shared" ca="1" si="43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1708</v>
      </c>
      <c r="F1237" s="12" t="s">
        <v>1242</v>
      </c>
      <c r="G1237" s="15" t="s">
        <v>2997</v>
      </c>
      <c r="H1237" s="10" t="s">
        <v>9</v>
      </c>
      <c r="I1237" s="12" t="s">
        <v>2655</v>
      </c>
      <c r="J1237" s="9">
        <f t="shared" si="42"/>
        <v>2002</v>
      </c>
      <c r="K1237" s="13">
        <f t="shared" ca="1" si="43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1674</v>
      </c>
      <c r="E1238" s="11" t="s">
        <v>1709</v>
      </c>
      <c r="F1238" s="12" t="s">
        <v>1243</v>
      </c>
      <c r="G1238" s="15" t="s">
        <v>2997</v>
      </c>
      <c r="H1238" s="10" t="s">
        <v>8</v>
      </c>
      <c r="I1238" s="12" t="s">
        <v>2656</v>
      </c>
      <c r="J1238" s="9">
        <f t="shared" si="42"/>
        <v>2002</v>
      </c>
      <c r="K1238" s="13">
        <f t="shared" ca="1" si="43"/>
        <v>15</v>
      </c>
      <c r="L1238">
        <v>2002</v>
      </c>
      <c r="N1238" s="20"/>
    </row>
    <row r="1239" spans="1:14" ht="22.5" hidden="1" customHeight="1" x14ac:dyDescent="0.25">
      <c r="A1239" s="17" t="s">
        <v>3001</v>
      </c>
      <c r="B1239" s="17"/>
      <c r="C1239" s="10">
        <v>10</v>
      </c>
      <c r="D1239" s="10" t="s">
        <v>1675</v>
      </c>
      <c r="E1239" s="11" t="s">
        <v>1681</v>
      </c>
      <c r="F1239" s="12" t="s">
        <v>1244</v>
      </c>
      <c r="G1239" s="15" t="s">
        <v>2997</v>
      </c>
      <c r="H1239" s="10" t="s">
        <v>8</v>
      </c>
      <c r="I1239" s="12" t="s">
        <v>2657</v>
      </c>
      <c r="J1239" s="9">
        <f t="shared" si="42"/>
        <v>2002</v>
      </c>
      <c r="K1239" s="13">
        <f t="shared" ca="1" si="43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1682</v>
      </c>
      <c r="F1240" s="12" t="s">
        <v>1245</v>
      </c>
      <c r="G1240" s="15" t="s">
        <v>2997</v>
      </c>
      <c r="H1240" s="10" t="s">
        <v>9</v>
      </c>
      <c r="I1240" s="12" t="s">
        <v>2592</v>
      </c>
      <c r="J1240" s="9">
        <f t="shared" si="42"/>
        <v>2002</v>
      </c>
      <c r="K1240" s="13">
        <f t="shared" ca="1" si="43"/>
        <v>15</v>
      </c>
      <c r="L1240">
        <v>2002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1683</v>
      </c>
      <c r="F1241" s="12" t="s">
        <v>1246</v>
      </c>
      <c r="G1241" s="15" t="s">
        <v>2997</v>
      </c>
      <c r="H1241" s="10" t="s">
        <v>8</v>
      </c>
      <c r="I1241" s="12" t="s">
        <v>2658</v>
      </c>
      <c r="J1241" s="9">
        <f t="shared" si="42"/>
        <v>2001</v>
      </c>
      <c r="K1241" s="13">
        <f t="shared" ca="1" si="43"/>
        <v>16</v>
      </c>
      <c r="L1241">
        <v>2001</v>
      </c>
      <c r="N1241" s="20"/>
    </row>
    <row r="1242" spans="1:14" ht="22.5" hidden="1" customHeight="1" x14ac:dyDescent="0.25">
      <c r="A1242" s="17"/>
      <c r="B1242" s="17"/>
      <c r="C1242" s="10">
        <v>10</v>
      </c>
      <c r="D1242" s="10" t="s">
        <v>1675</v>
      </c>
      <c r="E1242" s="11" t="s">
        <v>1684</v>
      </c>
      <c r="F1242" s="12" t="s">
        <v>1247</v>
      </c>
      <c r="G1242" s="15" t="s">
        <v>2997</v>
      </c>
      <c r="H1242" s="10" t="s">
        <v>9</v>
      </c>
      <c r="I1242" s="12" t="s">
        <v>2573</v>
      </c>
      <c r="J1242" s="9">
        <f t="shared" si="42"/>
        <v>2002</v>
      </c>
      <c r="K1242" s="13">
        <f t="shared" ca="1" si="43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1685</v>
      </c>
      <c r="F1243" s="12" t="s">
        <v>1248</v>
      </c>
      <c r="G1243" s="15" t="s">
        <v>2997</v>
      </c>
      <c r="H1243" s="10" t="s">
        <v>8</v>
      </c>
      <c r="I1243" s="12" t="s">
        <v>2659</v>
      </c>
      <c r="J1243" s="9">
        <f t="shared" si="42"/>
        <v>2002</v>
      </c>
      <c r="K1243" s="13">
        <f t="shared" ca="1" si="43"/>
        <v>15</v>
      </c>
      <c r="L1243">
        <v>2002</v>
      </c>
      <c r="N1243" s="20"/>
    </row>
    <row r="1244" spans="1:14" ht="22.5" hidden="1" customHeight="1" x14ac:dyDescent="0.25">
      <c r="A1244" s="17" t="s">
        <v>3001</v>
      </c>
      <c r="B1244" s="17"/>
      <c r="C1244" s="10">
        <v>10</v>
      </c>
      <c r="D1244" s="10" t="s">
        <v>1675</v>
      </c>
      <c r="E1244" s="11" t="s">
        <v>1686</v>
      </c>
      <c r="F1244" s="12" t="s">
        <v>1249</v>
      </c>
      <c r="G1244" s="15" t="s">
        <v>2997</v>
      </c>
      <c r="H1244" s="10" t="s">
        <v>8</v>
      </c>
      <c r="I1244" s="12" t="s">
        <v>2658</v>
      </c>
      <c r="J1244" s="9">
        <f t="shared" si="42"/>
        <v>2001</v>
      </c>
      <c r="K1244" s="13">
        <f t="shared" ca="1" si="43"/>
        <v>16</v>
      </c>
      <c r="L1244">
        <v>2001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1687</v>
      </c>
      <c r="F1245" s="12" t="s">
        <v>1250</v>
      </c>
      <c r="G1245" s="15" t="s">
        <v>2997</v>
      </c>
      <c r="H1245" s="10" t="s">
        <v>8</v>
      </c>
      <c r="I1245" s="12" t="s">
        <v>2660</v>
      </c>
      <c r="J1245" s="9">
        <f t="shared" si="42"/>
        <v>2002</v>
      </c>
      <c r="K1245" s="13">
        <f t="shared" ca="1" si="43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1688</v>
      </c>
      <c r="F1246" s="12" t="s">
        <v>1251</v>
      </c>
      <c r="G1246" s="15" t="s">
        <v>2997</v>
      </c>
      <c r="H1246" s="10" t="s">
        <v>8</v>
      </c>
      <c r="I1246" s="12" t="s">
        <v>2614</v>
      </c>
      <c r="J1246" s="9">
        <f t="shared" si="42"/>
        <v>2002</v>
      </c>
      <c r="K1246" s="13">
        <f t="shared" ca="1" si="43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1689</v>
      </c>
      <c r="F1247" s="12" t="s">
        <v>1252</v>
      </c>
      <c r="G1247" s="15" t="s">
        <v>2997</v>
      </c>
      <c r="H1247" s="10" t="s">
        <v>8</v>
      </c>
      <c r="I1247" s="12" t="s">
        <v>2661</v>
      </c>
      <c r="J1247" s="9">
        <f t="shared" si="42"/>
        <v>2002</v>
      </c>
      <c r="K1247" s="13">
        <f t="shared" ca="1" si="43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1690</v>
      </c>
      <c r="F1248" s="12" t="s">
        <v>1253</v>
      </c>
      <c r="G1248" s="15" t="s">
        <v>2997</v>
      </c>
      <c r="H1248" s="10" t="s">
        <v>8</v>
      </c>
      <c r="I1248" s="12" t="s">
        <v>2662</v>
      </c>
      <c r="J1248" s="9">
        <f t="shared" si="42"/>
        <v>2002</v>
      </c>
      <c r="K1248" s="13">
        <f t="shared" ca="1" si="43"/>
        <v>15</v>
      </c>
      <c r="L1248">
        <v>2002</v>
      </c>
      <c r="N1248" s="20"/>
    </row>
    <row r="1249" spans="1:14" ht="22.5" hidden="1" customHeight="1" x14ac:dyDescent="0.25">
      <c r="A1249" s="17"/>
      <c r="B1249" s="17"/>
      <c r="C1249" s="10">
        <v>10</v>
      </c>
      <c r="D1249" s="10" t="s">
        <v>1675</v>
      </c>
      <c r="E1249" s="11" t="s">
        <v>1691</v>
      </c>
      <c r="F1249" s="12" t="s">
        <v>1254</v>
      </c>
      <c r="G1249" s="15" t="s">
        <v>2997</v>
      </c>
      <c r="H1249" s="10" t="s">
        <v>9</v>
      </c>
      <c r="I1249" s="12" t="s">
        <v>2663</v>
      </c>
      <c r="J1249" s="9">
        <f t="shared" si="42"/>
        <v>2002</v>
      </c>
      <c r="K1249" s="13">
        <f t="shared" ca="1" si="43"/>
        <v>15</v>
      </c>
      <c r="L1249">
        <v>2002</v>
      </c>
      <c r="N1249" s="20"/>
    </row>
    <row r="1250" spans="1:14" ht="22.5" hidden="1" customHeight="1" x14ac:dyDescent="0.25">
      <c r="A1250" s="17" t="s">
        <v>3001</v>
      </c>
      <c r="B1250" s="17"/>
      <c r="C1250" s="10">
        <v>10</v>
      </c>
      <c r="D1250" s="10" t="s">
        <v>1675</v>
      </c>
      <c r="E1250" s="11" t="s">
        <v>1692</v>
      </c>
      <c r="F1250" s="12" t="s">
        <v>1255</v>
      </c>
      <c r="G1250" s="15" t="s">
        <v>2997</v>
      </c>
      <c r="H1250" s="10" t="s">
        <v>8</v>
      </c>
      <c r="I1250" s="12" t="s">
        <v>2664</v>
      </c>
      <c r="J1250" s="9">
        <f t="shared" si="42"/>
        <v>2002</v>
      </c>
      <c r="K1250" s="13">
        <f t="shared" ca="1" si="43"/>
        <v>15</v>
      </c>
      <c r="L1250">
        <v>2002</v>
      </c>
      <c r="N1250" s="20"/>
    </row>
    <row r="1251" spans="1:14" ht="22.5" hidden="1" customHeight="1" x14ac:dyDescent="0.25">
      <c r="A1251" s="17"/>
      <c r="B1251" s="17"/>
      <c r="C1251" s="10">
        <v>10</v>
      </c>
      <c r="D1251" s="10" t="s">
        <v>1675</v>
      </c>
      <c r="E1251" s="11" t="s">
        <v>1693</v>
      </c>
      <c r="F1251" s="12" t="s">
        <v>1256</v>
      </c>
      <c r="G1251" s="15" t="s">
        <v>2997</v>
      </c>
      <c r="H1251" s="10" t="s">
        <v>9</v>
      </c>
      <c r="I1251" s="12" t="s">
        <v>2616</v>
      </c>
      <c r="J1251" s="9">
        <f t="shared" si="42"/>
        <v>2002</v>
      </c>
      <c r="K1251" s="13">
        <f t="shared" ca="1" si="43"/>
        <v>15</v>
      </c>
      <c r="L1251">
        <v>2002</v>
      </c>
      <c r="N1251" s="20"/>
    </row>
    <row r="1252" spans="1:14" ht="22.5" hidden="1" customHeight="1" x14ac:dyDescent="0.25">
      <c r="A1252" s="17" t="s">
        <v>3001</v>
      </c>
      <c r="B1252" s="17"/>
      <c r="C1252" s="10">
        <v>10</v>
      </c>
      <c r="D1252" s="10" t="s">
        <v>1675</v>
      </c>
      <c r="E1252" s="11" t="s">
        <v>1694</v>
      </c>
      <c r="F1252" s="12" t="s">
        <v>1257</v>
      </c>
      <c r="G1252" s="15" t="s">
        <v>2997</v>
      </c>
      <c r="H1252" s="10" t="s">
        <v>9</v>
      </c>
      <c r="I1252" s="12" t="s">
        <v>2665</v>
      </c>
      <c r="J1252" s="9">
        <f t="shared" si="42"/>
        <v>2002</v>
      </c>
      <c r="K1252" s="13">
        <f t="shared" ca="1" si="43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1695</v>
      </c>
      <c r="F1253" s="12" t="s">
        <v>1258</v>
      </c>
      <c r="G1253" s="15" t="s">
        <v>2997</v>
      </c>
      <c r="H1253" s="10" t="s">
        <v>9</v>
      </c>
      <c r="I1253" s="12" t="s">
        <v>2623</v>
      </c>
      <c r="J1253" s="9">
        <f t="shared" si="42"/>
        <v>2002</v>
      </c>
      <c r="K1253" s="13">
        <f t="shared" ca="1" si="43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1696</v>
      </c>
      <c r="F1254" s="12" t="s">
        <v>1259</v>
      </c>
      <c r="G1254" s="15" t="s">
        <v>2997</v>
      </c>
      <c r="H1254" s="10" t="s">
        <v>9</v>
      </c>
      <c r="I1254" s="12" t="s">
        <v>2614</v>
      </c>
      <c r="J1254" s="9">
        <f t="shared" si="42"/>
        <v>2002</v>
      </c>
      <c r="K1254" s="13">
        <f t="shared" ca="1" si="43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1697</v>
      </c>
      <c r="F1255" s="12" t="s">
        <v>1260</v>
      </c>
      <c r="G1255" s="15" t="s">
        <v>2997</v>
      </c>
      <c r="H1255" s="10" t="s">
        <v>9</v>
      </c>
      <c r="I1255" s="12" t="s">
        <v>2666</v>
      </c>
      <c r="J1255" s="9">
        <f t="shared" si="42"/>
        <v>2002</v>
      </c>
      <c r="K1255" s="13">
        <f t="shared" ca="1" si="43"/>
        <v>15</v>
      </c>
      <c r="L1255">
        <v>2002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1698</v>
      </c>
      <c r="F1256" s="12" t="s">
        <v>1261</v>
      </c>
      <c r="G1256" s="15" t="s">
        <v>2997</v>
      </c>
      <c r="H1256" s="10" t="s">
        <v>9</v>
      </c>
      <c r="I1256" s="12" t="s">
        <v>2667</v>
      </c>
      <c r="J1256" s="9">
        <f t="shared" si="42"/>
        <v>2001</v>
      </c>
      <c r="K1256" s="13">
        <f t="shared" ca="1" si="43"/>
        <v>16</v>
      </c>
      <c r="L1256">
        <v>2001</v>
      </c>
      <c r="N1256" s="20"/>
    </row>
    <row r="1257" spans="1:14" ht="22.5" hidden="1" customHeight="1" x14ac:dyDescent="0.25">
      <c r="A1257" s="17"/>
      <c r="B1257" s="17"/>
      <c r="C1257" s="10">
        <v>10</v>
      </c>
      <c r="D1257" s="10" t="s">
        <v>1675</v>
      </c>
      <c r="E1257" s="11" t="s">
        <v>1699</v>
      </c>
      <c r="F1257" s="12" t="s">
        <v>1262</v>
      </c>
      <c r="G1257" s="15" t="s">
        <v>2997</v>
      </c>
      <c r="H1257" s="10" t="s">
        <v>8</v>
      </c>
      <c r="I1257" s="12" t="s">
        <v>2668</v>
      </c>
      <c r="J1257" s="9">
        <f t="shared" si="42"/>
        <v>2002</v>
      </c>
      <c r="K1257" s="13">
        <f t="shared" ca="1" si="43"/>
        <v>15</v>
      </c>
      <c r="L1257">
        <v>2002</v>
      </c>
      <c r="N1257" s="20"/>
    </row>
    <row r="1258" spans="1:14" ht="22.5" hidden="1" customHeight="1" x14ac:dyDescent="0.25">
      <c r="A1258" s="17" t="s">
        <v>3001</v>
      </c>
      <c r="B1258" s="17"/>
      <c r="C1258" s="10">
        <v>10</v>
      </c>
      <c r="D1258" s="10" t="s">
        <v>1675</v>
      </c>
      <c r="E1258" s="11" t="s">
        <v>1700</v>
      </c>
      <c r="F1258" s="12" t="s">
        <v>1263</v>
      </c>
      <c r="G1258" s="15" t="s">
        <v>2997</v>
      </c>
      <c r="H1258" s="10" t="s">
        <v>8</v>
      </c>
      <c r="I1258" s="12" t="s">
        <v>2669</v>
      </c>
      <c r="J1258" s="9">
        <f t="shared" si="42"/>
        <v>2002</v>
      </c>
      <c r="K1258" s="13">
        <f t="shared" ca="1" si="43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1701</v>
      </c>
      <c r="F1259" s="12" t="s">
        <v>1264</v>
      </c>
      <c r="G1259" s="15" t="s">
        <v>2997</v>
      </c>
      <c r="H1259" s="10" t="s">
        <v>9</v>
      </c>
      <c r="I1259" s="12" t="s">
        <v>2670</v>
      </c>
      <c r="J1259" s="9">
        <f t="shared" si="42"/>
        <v>2002</v>
      </c>
      <c r="K1259" s="13">
        <f t="shared" ca="1" si="43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1702</v>
      </c>
      <c r="F1260" s="12" t="s">
        <v>1265</v>
      </c>
      <c r="G1260" s="15" t="s">
        <v>2997</v>
      </c>
      <c r="H1260" s="10" t="s">
        <v>8</v>
      </c>
      <c r="I1260" s="12" t="s">
        <v>2671</v>
      </c>
      <c r="J1260" s="9">
        <f t="shared" si="42"/>
        <v>2002</v>
      </c>
      <c r="K1260" s="13">
        <f t="shared" ca="1" si="43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1703</v>
      </c>
      <c r="F1261" s="12" t="s">
        <v>1266</v>
      </c>
      <c r="G1261" s="15" t="s">
        <v>2997</v>
      </c>
      <c r="H1261" s="10" t="s">
        <v>9</v>
      </c>
      <c r="I1261" s="12" t="s">
        <v>2672</v>
      </c>
      <c r="J1261" s="9">
        <f t="shared" si="42"/>
        <v>2002</v>
      </c>
      <c r="K1261" s="13">
        <f t="shared" ca="1" si="43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1704</v>
      </c>
      <c r="F1262" s="12" t="s">
        <v>1267</v>
      </c>
      <c r="G1262" s="15" t="s">
        <v>2997</v>
      </c>
      <c r="H1262" s="10" t="s">
        <v>9</v>
      </c>
      <c r="I1262" s="12" t="s">
        <v>2673</v>
      </c>
      <c r="J1262" s="9">
        <f t="shared" si="42"/>
        <v>2002</v>
      </c>
      <c r="K1262" s="13">
        <f t="shared" ca="1" si="43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1705</v>
      </c>
      <c r="F1263" s="12" t="s">
        <v>1268</v>
      </c>
      <c r="G1263" s="15" t="s">
        <v>2997</v>
      </c>
      <c r="H1263" s="10" t="s">
        <v>9</v>
      </c>
      <c r="I1263" s="12" t="s">
        <v>2652</v>
      </c>
      <c r="J1263" s="9">
        <f t="shared" si="42"/>
        <v>2002</v>
      </c>
      <c r="K1263" s="13">
        <f t="shared" ca="1" si="43"/>
        <v>15</v>
      </c>
      <c r="L1263">
        <v>2002</v>
      </c>
      <c r="N1263" s="20"/>
    </row>
    <row r="1264" spans="1:14" ht="22.5" hidden="1" customHeight="1" x14ac:dyDescent="0.25">
      <c r="A1264" s="17"/>
      <c r="B1264" s="17"/>
      <c r="C1264" s="10">
        <v>10</v>
      </c>
      <c r="D1264" s="10" t="s">
        <v>1675</v>
      </c>
      <c r="E1264" s="11" t="s">
        <v>1706</v>
      </c>
      <c r="F1264" s="12" t="s">
        <v>1269</v>
      </c>
      <c r="G1264" s="15" t="s">
        <v>2997</v>
      </c>
      <c r="H1264" s="10" t="s">
        <v>8</v>
      </c>
      <c r="I1264" s="12" t="s">
        <v>2674</v>
      </c>
      <c r="J1264" s="9">
        <f t="shared" si="42"/>
        <v>2002</v>
      </c>
      <c r="K1264" s="13">
        <f t="shared" ca="1" si="43"/>
        <v>15</v>
      </c>
      <c r="L1264">
        <v>2002</v>
      </c>
      <c r="N1264" s="20"/>
    </row>
    <row r="1265" spans="1:14" ht="22.5" hidden="1" customHeight="1" x14ac:dyDescent="0.25">
      <c r="A1265" s="17" t="s">
        <v>3001</v>
      </c>
      <c r="B1265" s="17"/>
      <c r="C1265" s="10">
        <v>10</v>
      </c>
      <c r="D1265" s="10" t="s">
        <v>1675</v>
      </c>
      <c r="E1265" s="11" t="s">
        <v>1707</v>
      </c>
      <c r="F1265" s="12" t="s">
        <v>1270</v>
      </c>
      <c r="G1265" s="15" t="s">
        <v>2997</v>
      </c>
      <c r="H1265" s="10" t="s">
        <v>8</v>
      </c>
      <c r="I1265" s="12" t="s">
        <v>2675</v>
      </c>
      <c r="J1265" s="9">
        <f t="shared" si="42"/>
        <v>2002</v>
      </c>
      <c r="K1265" s="13">
        <f t="shared" ca="1" si="43"/>
        <v>15</v>
      </c>
      <c r="L1265">
        <v>2002</v>
      </c>
      <c r="N1265" s="20"/>
    </row>
    <row r="1266" spans="1:14" ht="22.5" hidden="1" customHeight="1" x14ac:dyDescent="0.25">
      <c r="A1266" s="17"/>
      <c r="B1266" s="17"/>
      <c r="C1266" s="10">
        <v>10</v>
      </c>
      <c r="D1266" s="10" t="s">
        <v>1676</v>
      </c>
      <c r="E1266" s="11" t="s">
        <v>1681</v>
      </c>
      <c r="F1266" s="12" t="s">
        <v>1271</v>
      </c>
      <c r="G1266" s="15" t="s">
        <v>2997</v>
      </c>
      <c r="H1266" s="10" t="s">
        <v>8</v>
      </c>
      <c r="I1266" s="12" t="s">
        <v>2403</v>
      </c>
      <c r="J1266" s="9">
        <f t="shared" si="42"/>
        <v>2002</v>
      </c>
      <c r="K1266" s="13">
        <f t="shared" ca="1" si="43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1682</v>
      </c>
      <c r="F1267" s="12" t="s">
        <v>1272</v>
      </c>
      <c r="G1267" s="15" t="s">
        <v>2997</v>
      </c>
      <c r="H1267" s="10" t="s">
        <v>9</v>
      </c>
      <c r="I1267" s="12" t="s">
        <v>2663</v>
      </c>
      <c r="J1267" s="9">
        <f t="shared" si="42"/>
        <v>2002</v>
      </c>
      <c r="K1267" s="13">
        <f t="shared" ca="1" si="43"/>
        <v>15</v>
      </c>
      <c r="L1267">
        <v>2002</v>
      </c>
      <c r="N1267" s="20"/>
    </row>
    <row r="1268" spans="1:14" ht="22.5" hidden="1" customHeight="1" x14ac:dyDescent="0.25">
      <c r="A1268" s="17" t="s">
        <v>3001</v>
      </c>
      <c r="B1268" s="17"/>
      <c r="C1268" s="10">
        <v>10</v>
      </c>
      <c r="D1268" s="10" t="s">
        <v>1676</v>
      </c>
      <c r="E1268" s="11" t="s">
        <v>1683</v>
      </c>
      <c r="F1268" s="12" t="s">
        <v>1273</v>
      </c>
      <c r="G1268" s="15" t="s">
        <v>2997</v>
      </c>
      <c r="H1268" s="10" t="s">
        <v>9</v>
      </c>
      <c r="I1268" s="12" t="s">
        <v>2645</v>
      </c>
      <c r="J1268" s="9">
        <f t="shared" si="42"/>
        <v>2002</v>
      </c>
      <c r="K1268" s="13">
        <f t="shared" ca="1" si="43"/>
        <v>15</v>
      </c>
      <c r="L1268">
        <v>2002</v>
      </c>
      <c r="N1268" s="20"/>
    </row>
    <row r="1269" spans="1:14" ht="22.5" hidden="1" customHeight="1" x14ac:dyDescent="0.25">
      <c r="A1269" s="17"/>
      <c r="B1269" s="17"/>
      <c r="C1269" s="10">
        <v>10</v>
      </c>
      <c r="D1269" s="10" t="s">
        <v>1676</v>
      </c>
      <c r="E1269" s="11" t="s">
        <v>1684</v>
      </c>
      <c r="F1269" s="12" t="s">
        <v>1274</v>
      </c>
      <c r="G1269" s="15" t="s">
        <v>2997</v>
      </c>
      <c r="H1269" s="10" t="s">
        <v>9</v>
      </c>
      <c r="I1269" s="12" t="s">
        <v>2676</v>
      </c>
      <c r="J1269" s="9">
        <f t="shared" si="42"/>
        <v>2002</v>
      </c>
      <c r="K1269" s="13">
        <f t="shared" ca="1" si="43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1685</v>
      </c>
      <c r="F1270" s="12" t="s">
        <v>1275</v>
      </c>
      <c r="G1270" s="15" t="s">
        <v>2997</v>
      </c>
      <c r="H1270" s="10" t="s">
        <v>9</v>
      </c>
      <c r="I1270" s="12" t="s">
        <v>2598</v>
      </c>
      <c r="J1270" s="9">
        <f t="shared" si="42"/>
        <v>2002</v>
      </c>
      <c r="K1270" s="13">
        <f t="shared" ca="1" si="43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1687</v>
      </c>
      <c r="F1271" s="12" t="s">
        <v>1276</v>
      </c>
      <c r="G1271" s="15" t="s">
        <v>2997</v>
      </c>
      <c r="H1271" s="10" t="s">
        <v>9</v>
      </c>
      <c r="I1271" s="12" t="s">
        <v>2677</v>
      </c>
      <c r="J1271" s="9">
        <f t="shared" si="42"/>
        <v>2002</v>
      </c>
      <c r="K1271" s="13">
        <f t="shared" ca="1" si="43"/>
        <v>15</v>
      </c>
      <c r="L1271">
        <v>2002</v>
      </c>
      <c r="N1271" s="20"/>
    </row>
    <row r="1272" spans="1:14" ht="22.5" hidden="1" customHeight="1" x14ac:dyDescent="0.25">
      <c r="A1272" s="17" t="s">
        <v>3001</v>
      </c>
      <c r="B1272" s="17"/>
      <c r="C1272" s="10">
        <v>10</v>
      </c>
      <c r="D1272" s="10" t="s">
        <v>1676</v>
      </c>
      <c r="E1272" s="11" t="s">
        <v>1688</v>
      </c>
      <c r="F1272" s="12" t="s">
        <v>1277</v>
      </c>
      <c r="G1272" s="15" t="s">
        <v>2997</v>
      </c>
      <c r="H1272" s="10" t="s">
        <v>8</v>
      </c>
      <c r="I1272" s="12" t="s">
        <v>2678</v>
      </c>
      <c r="J1272" s="9">
        <f t="shared" si="42"/>
        <v>2001</v>
      </c>
      <c r="K1272" s="13">
        <f t="shared" ca="1" si="43"/>
        <v>16</v>
      </c>
      <c r="L1272">
        <v>2001</v>
      </c>
      <c r="N1272" s="20"/>
    </row>
    <row r="1273" spans="1:14" ht="22.5" hidden="1" customHeight="1" x14ac:dyDescent="0.25">
      <c r="A1273" s="17"/>
      <c r="B1273" s="17"/>
      <c r="C1273" s="10">
        <v>10</v>
      </c>
      <c r="D1273" s="10" t="s">
        <v>1676</v>
      </c>
      <c r="E1273" s="11" t="s">
        <v>1689</v>
      </c>
      <c r="F1273" s="12" t="s">
        <v>1278</v>
      </c>
      <c r="G1273" s="15" t="s">
        <v>2997</v>
      </c>
      <c r="H1273" s="10" t="s">
        <v>8</v>
      </c>
      <c r="I1273" s="12" t="s">
        <v>2675</v>
      </c>
      <c r="J1273" s="9">
        <f t="shared" si="42"/>
        <v>2002</v>
      </c>
      <c r="K1273" s="13">
        <f t="shared" ca="1" si="43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1690</v>
      </c>
      <c r="F1274" s="12" t="s">
        <v>1279</v>
      </c>
      <c r="G1274" s="15" t="s">
        <v>2997</v>
      </c>
      <c r="H1274" s="10" t="s">
        <v>8</v>
      </c>
      <c r="I1274" s="12" t="s">
        <v>2556</v>
      </c>
      <c r="J1274" s="9">
        <f t="shared" si="42"/>
        <v>2002</v>
      </c>
      <c r="K1274" s="13">
        <f t="shared" ca="1" si="43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1691</v>
      </c>
      <c r="F1275" s="12" t="s">
        <v>1280</v>
      </c>
      <c r="G1275" s="15" t="s">
        <v>2997</v>
      </c>
      <c r="H1275" s="10" t="s">
        <v>8</v>
      </c>
      <c r="I1275" s="12" t="s">
        <v>2679</v>
      </c>
      <c r="J1275" s="9">
        <f t="shared" si="42"/>
        <v>2002</v>
      </c>
      <c r="K1275" s="13">
        <f t="shared" ca="1" si="43"/>
        <v>15</v>
      </c>
      <c r="L1275">
        <v>2002</v>
      </c>
      <c r="N1275" s="20"/>
    </row>
    <row r="1276" spans="1:14" ht="22.5" hidden="1" customHeight="1" x14ac:dyDescent="0.25">
      <c r="A1276" s="17" t="s">
        <v>3001</v>
      </c>
      <c r="B1276" s="17"/>
      <c r="C1276" s="10">
        <v>10</v>
      </c>
      <c r="D1276" s="10" t="s">
        <v>1676</v>
      </c>
      <c r="E1276" s="11" t="s">
        <v>1692</v>
      </c>
      <c r="F1276" s="12" t="s">
        <v>1281</v>
      </c>
      <c r="G1276" s="15" t="s">
        <v>2997</v>
      </c>
      <c r="H1276" s="10" t="s">
        <v>8</v>
      </c>
      <c r="I1276" s="12" t="s">
        <v>2607</v>
      </c>
      <c r="J1276" s="9">
        <f t="shared" si="42"/>
        <v>2002</v>
      </c>
      <c r="K1276" s="13">
        <f t="shared" ca="1" si="43"/>
        <v>15</v>
      </c>
      <c r="L1276">
        <v>2002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1693</v>
      </c>
      <c r="F1277" s="12" t="s">
        <v>1282</v>
      </c>
      <c r="G1277" s="15" t="s">
        <v>2997</v>
      </c>
      <c r="H1277" s="10" t="s">
        <v>8</v>
      </c>
      <c r="I1277" s="12" t="s">
        <v>2680</v>
      </c>
      <c r="J1277" s="9">
        <f t="shared" si="42"/>
        <v>2001</v>
      </c>
      <c r="K1277" s="13">
        <f t="shared" ca="1" si="43"/>
        <v>16</v>
      </c>
      <c r="L1277">
        <v>2001</v>
      </c>
      <c r="N1277" s="20"/>
    </row>
    <row r="1278" spans="1:14" ht="22.5" hidden="1" customHeight="1" x14ac:dyDescent="0.25">
      <c r="A1278" s="17"/>
      <c r="B1278" s="17"/>
      <c r="C1278" s="10">
        <v>10</v>
      </c>
      <c r="D1278" s="10" t="s">
        <v>1676</v>
      </c>
      <c r="E1278" s="11" t="s">
        <v>1694</v>
      </c>
      <c r="F1278" s="12" t="s">
        <v>1283</v>
      </c>
      <c r="G1278" s="15" t="s">
        <v>2997</v>
      </c>
      <c r="H1278" s="10" t="s">
        <v>8</v>
      </c>
      <c r="I1278" s="12" t="s">
        <v>2418</v>
      </c>
      <c r="J1278" s="9">
        <f t="shared" si="42"/>
        <v>2002</v>
      </c>
      <c r="K1278" s="13">
        <f t="shared" ca="1" si="43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1695</v>
      </c>
      <c r="F1279" s="12" t="s">
        <v>1284</v>
      </c>
      <c r="G1279" s="15" t="s">
        <v>2997</v>
      </c>
      <c r="H1279" s="10" t="s">
        <v>8</v>
      </c>
      <c r="I1279" s="12" t="s">
        <v>2681</v>
      </c>
      <c r="J1279" s="9">
        <f t="shared" si="42"/>
        <v>2002</v>
      </c>
      <c r="K1279" s="13">
        <f t="shared" ca="1" si="43"/>
        <v>15</v>
      </c>
      <c r="L1279">
        <v>2002</v>
      </c>
      <c r="N1279" s="20"/>
    </row>
    <row r="1280" spans="1:14" ht="22.5" hidden="1" customHeight="1" x14ac:dyDescent="0.25">
      <c r="A1280" s="17" t="s">
        <v>3001</v>
      </c>
      <c r="B1280" s="17"/>
      <c r="C1280" s="10">
        <v>10</v>
      </c>
      <c r="D1280" s="10" t="s">
        <v>1676</v>
      </c>
      <c r="E1280" s="11" t="s">
        <v>1696</v>
      </c>
      <c r="F1280" s="12" t="s">
        <v>1285</v>
      </c>
      <c r="G1280" s="15" t="s">
        <v>2997</v>
      </c>
      <c r="H1280" s="10" t="s">
        <v>8</v>
      </c>
      <c r="I1280" s="12" t="s">
        <v>2682</v>
      </c>
      <c r="J1280" s="9">
        <f t="shared" si="42"/>
        <v>2000</v>
      </c>
      <c r="K1280" s="13">
        <f t="shared" ca="1" si="43"/>
        <v>17</v>
      </c>
      <c r="L1280">
        <v>2000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1698</v>
      </c>
      <c r="F1281" s="12" t="s">
        <v>1286</v>
      </c>
      <c r="G1281" s="15" t="s">
        <v>2997</v>
      </c>
      <c r="H1281" s="10" t="s">
        <v>8</v>
      </c>
      <c r="I1281" s="12" t="s">
        <v>2633</v>
      </c>
      <c r="J1281" s="9">
        <f t="shared" si="42"/>
        <v>2002</v>
      </c>
      <c r="K1281" s="13">
        <f t="shared" ca="1" si="43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1699</v>
      </c>
      <c r="F1282" s="12" t="s">
        <v>1287</v>
      </c>
      <c r="G1282" s="15" t="s">
        <v>2997</v>
      </c>
      <c r="H1282" s="10" t="s">
        <v>9</v>
      </c>
      <c r="I1282" s="12" t="s">
        <v>2529</v>
      </c>
      <c r="J1282" s="9">
        <f t="shared" si="42"/>
        <v>2002</v>
      </c>
      <c r="K1282" s="13">
        <f t="shared" ca="1" si="43"/>
        <v>15</v>
      </c>
      <c r="L1282">
        <v>2002</v>
      </c>
      <c r="N1282" s="20"/>
    </row>
    <row r="1283" spans="1:14" ht="22.5" hidden="1" customHeight="1" x14ac:dyDescent="0.25">
      <c r="A1283" s="17"/>
      <c r="B1283" s="17"/>
      <c r="C1283" s="10">
        <v>10</v>
      </c>
      <c r="D1283" s="10" t="s">
        <v>1676</v>
      </c>
      <c r="E1283" s="11" t="s">
        <v>1700</v>
      </c>
      <c r="F1283" s="12" t="s">
        <v>1288</v>
      </c>
      <c r="G1283" s="15" t="s">
        <v>2997</v>
      </c>
      <c r="H1283" s="10" t="s">
        <v>9</v>
      </c>
      <c r="I1283" s="12" t="s">
        <v>2660</v>
      </c>
      <c r="J1283" s="9">
        <f t="shared" si="42"/>
        <v>2002</v>
      </c>
      <c r="K1283" s="13">
        <f t="shared" ca="1" si="43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1701</v>
      </c>
      <c r="F1284" s="12" t="s">
        <v>1289</v>
      </c>
      <c r="G1284" s="15" t="s">
        <v>2997</v>
      </c>
      <c r="H1284" s="10" t="s">
        <v>9</v>
      </c>
      <c r="I1284" s="12" t="s">
        <v>2683</v>
      </c>
      <c r="J1284" s="9">
        <f t="shared" si="42"/>
        <v>2002</v>
      </c>
      <c r="K1284" s="13">
        <f t="shared" ca="1" si="43"/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1702</v>
      </c>
      <c r="F1285" s="12" t="s">
        <v>1290</v>
      </c>
      <c r="G1285" s="15" t="s">
        <v>2997</v>
      </c>
      <c r="H1285" s="10" t="s">
        <v>9</v>
      </c>
      <c r="I1285" s="12" t="s">
        <v>2684</v>
      </c>
      <c r="J1285" s="9">
        <f t="shared" ref="J1285:J1348" si="44">YEAR(I1285)</f>
        <v>2002</v>
      </c>
      <c r="K1285" s="13">
        <f t="shared" ref="K1285:K1348" ca="1" si="45">(YEAR(NOW())-YEAR(I1285))</f>
        <v>15</v>
      </c>
      <c r="L1285">
        <v>2002</v>
      </c>
      <c r="N1285" s="20"/>
    </row>
    <row r="1286" spans="1:14" ht="22.5" hidden="1" customHeight="1" x14ac:dyDescent="0.25">
      <c r="A1286" s="17" t="s">
        <v>3001</v>
      </c>
      <c r="B1286" s="17"/>
      <c r="C1286" s="10">
        <v>10</v>
      </c>
      <c r="D1286" s="10" t="s">
        <v>1676</v>
      </c>
      <c r="E1286" s="11" t="s">
        <v>1703</v>
      </c>
      <c r="F1286" s="12" t="s">
        <v>1291</v>
      </c>
      <c r="G1286" s="15" t="s">
        <v>2997</v>
      </c>
      <c r="H1286" s="10" t="s">
        <v>9</v>
      </c>
      <c r="I1286" s="12" t="s">
        <v>2685</v>
      </c>
      <c r="J1286" s="9">
        <f t="shared" si="44"/>
        <v>2002</v>
      </c>
      <c r="K1286" s="13">
        <f t="shared" ca="1" si="45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1704</v>
      </c>
      <c r="F1287" s="12" t="s">
        <v>1292</v>
      </c>
      <c r="G1287" s="15" t="s">
        <v>2997</v>
      </c>
      <c r="H1287" s="10" t="s">
        <v>9</v>
      </c>
      <c r="I1287" s="12" t="s">
        <v>2686</v>
      </c>
      <c r="J1287" s="9">
        <f t="shared" si="44"/>
        <v>2002</v>
      </c>
      <c r="K1287" s="13">
        <f t="shared" ca="1" si="45"/>
        <v>15</v>
      </c>
      <c r="L1287">
        <v>2002</v>
      </c>
      <c r="N1287" s="20"/>
    </row>
    <row r="1288" spans="1:14" ht="22.5" hidden="1" customHeight="1" x14ac:dyDescent="0.25">
      <c r="A1288" s="17"/>
      <c r="B1288" s="17"/>
      <c r="C1288" s="10">
        <v>10</v>
      </c>
      <c r="D1288" s="10" t="s">
        <v>1676</v>
      </c>
      <c r="E1288" s="11" t="s">
        <v>1705</v>
      </c>
      <c r="F1288" s="12" t="s">
        <v>1293</v>
      </c>
      <c r="G1288" s="15" t="s">
        <v>2997</v>
      </c>
      <c r="H1288" s="10" t="s">
        <v>8</v>
      </c>
      <c r="I1288" s="12" t="s">
        <v>2675</v>
      </c>
      <c r="J1288" s="9">
        <f t="shared" si="44"/>
        <v>2002</v>
      </c>
      <c r="K1288" s="13">
        <f t="shared" ca="1" si="45"/>
        <v>15</v>
      </c>
      <c r="L1288">
        <v>2002</v>
      </c>
      <c r="N1288" s="20"/>
    </row>
    <row r="1289" spans="1:14" ht="22.5" hidden="1" customHeight="1" x14ac:dyDescent="0.25">
      <c r="A1289" s="17" t="s">
        <v>3001</v>
      </c>
      <c r="B1289" s="17"/>
      <c r="C1289" s="10">
        <v>10</v>
      </c>
      <c r="D1289" s="10" t="s">
        <v>1676</v>
      </c>
      <c r="E1289" s="11" t="s">
        <v>1706</v>
      </c>
      <c r="F1289" s="12" t="s">
        <v>1294</v>
      </c>
      <c r="G1289" s="15" t="s">
        <v>2997</v>
      </c>
      <c r="H1289" s="10" t="s">
        <v>8</v>
      </c>
      <c r="I1289" s="12" t="s">
        <v>2687</v>
      </c>
      <c r="J1289" s="9">
        <f t="shared" si="44"/>
        <v>2002</v>
      </c>
      <c r="K1289" s="13">
        <f t="shared" ca="1" si="45"/>
        <v>15</v>
      </c>
      <c r="L1289">
        <v>2002</v>
      </c>
      <c r="N1289" s="20"/>
    </row>
    <row r="1290" spans="1:14" ht="22.5" hidden="1" customHeight="1" x14ac:dyDescent="0.25">
      <c r="A1290" s="17"/>
      <c r="B1290" s="17"/>
      <c r="C1290" s="10">
        <v>10</v>
      </c>
      <c r="D1290" s="10" t="s">
        <v>1676</v>
      </c>
      <c r="E1290" s="11" t="s">
        <v>1707</v>
      </c>
      <c r="F1290" s="12" t="s">
        <v>1295</v>
      </c>
      <c r="G1290" s="15" t="s">
        <v>2997</v>
      </c>
      <c r="H1290" s="10" t="s">
        <v>8</v>
      </c>
      <c r="I1290" s="12" t="s">
        <v>2688</v>
      </c>
      <c r="J1290" s="9">
        <f t="shared" si="44"/>
        <v>2001</v>
      </c>
      <c r="K1290" s="13">
        <f t="shared" ca="1" si="45"/>
        <v>16</v>
      </c>
      <c r="L1290">
        <v>2001</v>
      </c>
      <c r="N1290" s="20"/>
    </row>
    <row r="1291" spans="1:14" ht="22.5" hidden="1" customHeight="1" x14ac:dyDescent="0.25">
      <c r="A1291" s="17" t="s">
        <v>3001</v>
      </c>
      <c r="B1291" s="17"/>
      <c r="C1291" s="10">
        <v>10</v>
      </c>
      <c r="D1291" s="10" t="s">
        <v>1676</v>
      </c>
      <c r="E1291" s="11" t="s">
        <v>1708</v>
      </c>
      <c r="F1291" s="12" t="s">
        <v>1296</v>
      </c>
      <c r="G1291" s="15" t="s">
        <v>2997</v>
      </c>
      <c r="H1291" s="10" t="s">
        <v>8</v>
      </c>
      <c r="I1291" s="12" t="s">
        <v>2689</v>
      </c>
      <c r="J1291" s="9">
        <f t="shared" si="44"/>
        <v>2002</v>
      </c>
      <c r="K1291" s="13">
        <f t="shared" ca="1" si="45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1681</v>
      </c>
      <c r="F1292" s="12" t="s">
        <v>1297</v>
      </c>
      <c r="G1292" s="15" t="s">
        <v>2997</v>
      </c>
      <c r="H1292" s="10" t="s">
        <v>9</v>
      </c>
      <c r="I1292" s="12" t="s">
        <v>2690</v>
      </c>
      <c r="J1292" s="9">
        <f t="shared" si="44"/>
        <v>2002</v>
      </c>
      <c r="K1292" s="13">
        <f t="shared" ca="1" si="45"/>
        <v>15</v>
      </c>
      <c r="L1292">
        <v>2002</v>
      </c>
      <c r="N1292" s="20"/>
    </row>
    <row r="1293" spans="1:14" ht="22.5" hidden="1" customHeight="1" x14ac:dyDescent="0.25">
      <c r="A1293" s="17"/>
      <c r="B1293" s="17"/>
      <c r="C1293" s="10">
        <v>10</v>
      </c>
      <c r="D1293" s="10" t="s">
        <v>1677</v>
      </c>
      <c r="E1293" s="11" t="s">
        <v>1682</v>
      </c>
      <c r="F1293" s="12" t="s">
        <v>1298</v>
      </c>
      <c r="G1293" s="15" t="s">
        <v>2997</v>
      </c>
      <c r="H1293" s="10" t="s">
        <v>9</v>
      </c>
      <c r="I1293" s="12" t="s">
        <v>2691</v>
      </c>
      <c r="J1293" s="9">
        <f t="shared" si="44"/>
        <v>2001</v>
      </c>
      <c r="K1293" s="13">
        <f t="shared" ca="1" si="45"/>
        <v>16</v>
      </c>
      <c r="L1293">
        <v>2001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1683</v>
      </c>
      <c r="F1294" s="12" t="s">
        <v>1299</v>
      </c>
      <c r="G1294" s="15" t="s">
        <v>2997</v>
      </c>
      <c r="H1294" s="10" t="s">
        <v>8</v>
      </c>
      <c r="I1294" s="12" t="s">
        <v>2633</v>
      </c>
      <c r="J1294" s="9">
        <f t="shared" si="44"/>
        <v>2002</v>
      </c>
      <c r="K1294" s="13">
        <f t="shared" ca="1" si="45"/>
        <v>15</v>
      </c>
      <c r="L1294">
        <v>2002</v>
      </c>
      <c r="N1294" s="20"/>
    </row>
    <row r="1295" spans="1:14" ht="22.5" hidden="1" customHeight="1" x14ac:dyDescent="0.25">
      <c r="A1295" s="17" t="s">
        <v>3001</v>
      </c>
      <c r="B1295" s="17"/>
      <c r="C1295" s="10">
        <v>10</v>
      </c>
      <c r="D1295" s="10" t="s">
        <v>1677</v>
      </c>
      <c r="E1295" s="11" t="s">
        <v>1684</v>
      </c>
      <c r="F1295" s="12" t="s">
        <v>1300</v>
      </c>
      <c r="G1295" s="15" t="s">
        <v>2997</v>
      </c>
      <c r="H1295" s="10" t="s">
        <v>8</v>
      </c>
      <c r="I1295" s="12" t="s">
        <v>2692</v>
      </c>
      <c r="J1295" s="9">
        <f t="shared" si="44"/>
        <v>2002</v>
      </c>
      <c r="K1295" s="13">
        <f t="shared" ca="1" si="45"/>
        <v>15</v>
      </c>
      <c r="L1295">
        <v>2002</v>
      </c>
      <c r="N1295" s="20"/>
    </row>
    <row r="1296" spans="1:14" ht="22.5" hidden="1" customHeight="1" x14ac:dyDescent="0.25">
      <c r="A1296" s="17"/>
      <c r="B1296" s="17"/>
      <c r="C1296" s="10">
        <v>10</v>
      </c>
      <c r="D1296" s="10" t="s">
        <v>1677</v>
      </c>
      <c r="E1296" s="11" t="s">
        <v>1685</v>
      </c>
      <c r="F1296" s="12" t="s">
        <v>1301</v>
      </c>
      <c r="G1296" s="15" t="s">
        <v>2997</v>
      </c>
      <c r="H1296" s="10" t="s">
        <v>9</v>
      </c>
      <c r="I1296" s="12" t="s">
        <v>2693</v>
      </c>
      <c r="J1296" s="9">
        <f t="shared" si="44"/>
        <v>2002</v>
      </c>
      <c r="K1296" s="13">
        <f t="shared" ca="1" si="45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1686</v>
      </c>
      <c r="F1297" s="12" t="s">
        <v>1302</v>
      </c>
      <c r="G1297" s="15" t="s">
        <v>2997</v>
      </c>
      <c r="H1297" s="10" t="s">
        <v>9</v>
      </c>
      <c r="I1297" s="12" t="s">
        <v>2694</v>
      </c>
      <c r="J1297" s="9">
        <f t="shared" si="44"/>
        <v>2002</v>
      </c>
      <c r="K1297" s="13">
        <f t="shared" ca="1" si="45"/>
        <v>15</v>
      </c>
      <c r="L1297">
        <v>2002</v>
      </c>
      <c r="N1297" s="20"/>
    </row>
    <row r="1298" spans="1:14" ht="22.5" hidden="1" customHeight="1" x14ac:dyDescent="0.25">
      <c r="A1298" s="17" t="s">
        <v>3001</v>
      </c>
      <c r="B1298" s="17"/>
      <c r="C1298" s="10">
        <v>10</v>
      </c>
      <c r="D1298" s="10" t="s">
        <v>1677</v>
      </c>
      <c r="E1298" s="11" t="s">
        <v>1687</v>
      </c>
      <c r="F1298" s="12" t="s">
        <v>1303</v>
      </c>
      <c r="G1298" s="15" t="s">
        <v>2997</v>
      </c>
      <c r="H1298" s="10" t="s">
        <v>8</v>
      </c>
      <c r="I1298" s="12" t="s">
        <v>2609</v>
      </c>
      <c r="J1298" s="9">
        <f t="shared" si="44"/>
        <v>2002</v>
      </c>
      <c r="K1298" s="13">
        <f t="shared" ca="1" si="45"/>
        <v>15</v>
      </c>
      <c r="L1298">
        <v>2002</v>
      </c>
      <c r="N1298" s="20"/>
    </row>
    <row r="1299" spans="1:14" ht="22.5" hidden="1" customHeight="1" x14ac:dyDescent="0.25">
      <c r="A1299" s="17"/>
      <c r="B1299" s="17"/>
      <c r="C1299" s="10">
        <v>10</v>
      </c>
      <c r="D1299" s="10" t="s">
        <v>1677</v>
      </c>
      <c r="E1299" s="11" t="s">
        <v>1688</v>
      </c>
      <c r="F1299" s="12" t="s">
        <v>1304</v>
      </c>
      <c r="G1299" s="15" t="s">
        <v>2997</v>
      </c>
      <c r="H1299" s="10" t="s">
        <v>9</v>
      </c>
      <c r="I1299" s="12" t="s">
        <v>2695</v>
      </c>
      <c r="J1299" s="9">
        <f t="shared" si="44"/>
        <v>2002</v>
      </c>
      <c r="K1299" s="13">
        <f t="shared" ca="1" si="45"/>
        <v>15</v>
      </c>
      <c r="L1299">
        <v>2002</v>
      </c>
      <c r="N1299" s="20"/>
    </row>
    <row r="1300" spans="1:14" ht="22.5" hidden="1" customHeight="1" x14ac:dyDescent="0.25">
      <c r="A1300" s="17" t="s">
        <v>3001</v>
      </c>
      <c r="B1300" s="17"/>
      <c r="C1300" s="10">
        <v>10</v>
      </c>
      <c r="D1300" s="10" t="s">
        <v>1677</v>
      </c>
      <c r="E1300" s="11" t="s">
        <v>1689</v>
      </c>
      <c r="F1300" s="12" t="s">
        <v>1305</v>
      </c>
      <c r="G1300" s="15" t="s">
        <v>2997</v>
      </c>
      <c r="H1300" s="10" t="s">
        <v>8</v>
      </c>
      <c r="I1300" s="12" t="s">
        <v>2696</v>
      </c>
      <c r="J1300" s="9">
        <f t="shared" si="44"/>
        <v>2002</v>
      </c>
      <c r="K1300" s="13">
        <f t="shared" ca="1" si="45"/>
        <v>15</v>
      </c>
      <c r="L1300">
        <v>2002</v>
      </c>
      <c r="N1300" s="20"/>
    </row>
    <row r="1301" spans="1:14" ht="22.5" hidden="1" customHeight="1" x14ac:dyDescent="0.25">
      <c r="A1301" s="17"/>
      <c r="B1301" s="17"/>
      <c r="C1301" s="10">
        <v>10</v>
      </c>
      <c r="D1301" s="10" t="s">
        <v>1677</v>
      </c>
      <c r="E1301" s="11" t="s">
        <v>1690</v>
      </c>
      <c r="F1301" s="12" t="s">
        <v>1306</v>
      </c>
      <c r="G1301" s="15" t="s">
        <v>2997</v>
      </c>
      <c r="H1301" s="10" t="s">
        <v>9</v>
      </c>
      <c r="I1301" s="12" t="s">
        <v>2697</v>
      </c>
      <c r="J1301" s="9">
        <f t="shared" si="44"/>
        <v>2002</v>
      </c>
      <c r="K1301" s="13">
        <f t="shared" ca="1" si="45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1691</v>
      </c>
      <c r="F1302" s="12" t="s">
        <v>1307</v>
      </c>
      <c r="G1302" s="15" t="s">
        <v>2997</v>
      </c>
      <c r="H1302" s="10" t="s">
        <v>9</v>
      </c>
      <c r="I1302" s="12" t="s">
        <v>2556</v>
      </c>
      <c r="J1302" s="9">
        <f t="shared" si="44"/>
        <v>2002</v>
      </c>
      <c r="K1302" s="13">
        <f t="shared" ca="1" si="45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1692</v>
      </c>
      <c r="F1303" s="12" t="s">
        <v>1308</v>
      </c>
      <c r="G1303" s="15" t="s">
        <v>2997</v>
      </c>
      <c r="H1303" s="10" t="s">
        <v>8</v>
      </c>
      <c r="I1303" s="12" t="s">
        <v>2590</v>
      </c>
      <c r="J1303" s="9">
        <f t="shared" si="44"/>
        <v>2002</v>
      </c>
      <c r="K1303" s="13">
        <f t="shared" ca="1" si="45"/>
        <v>15</v>
      </c>
      <c r="L1303">
        <v>2002</v>
      </c>
      <c r="N1303" s="20"/>
    </row>
    <row r="1304" spans="1:14" ht="22.5" hidden="1" customHeight="1" x14ac:dyDescent="0.25">
      <c r="A1304" s="17" t="s">
        <v>3001</v>
      </c>
      <c r="B1304" s="17"/>
      <c r="C1304" s="10">
        <v>10</v>
      </c>
      <c r="D1304" s="10" t="s">
        <v>1677</v>
      </c>
      <c r="E1304" s="11" t="s">
        <v>1693</v>
      </c>
      <c r="F1304" s="12" t="s">
        <v>1309</v>
      </c>
      <c r="G1304" s="15" t="s">
        <v>2997</v>
      </c>
      <c r="H1304" s="10" t="s">
        <v>8</v>
      </c>
      <c r="I1304" s="12" t="s">
        <v>2698</v>
      </c>
      <c r="J1304" s="9">
        <f t="shared" si="44"/>
        <v>2002</v>
      </c>
      <c r="K1304" s="13">
        <f t="shared" ca="1" si="45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1694</v>
      </c>
      <c r="F1305" s="12" t="s">
        <v>1310</v>
      </c>
      <c r="G1305" s="15" t="s">
        <v>2997</v>
      </c>
      <c r="H1305" s="10" t="s">
        <v>9</v>
      </c>
      <c r="I1305" s="12" t="s">
        <v>2699</v>
      </c>
      <c r="J1305" s="9">
        <f t="shared" si="44"/>
        <v>2002</v>
      </c>
      <c r="K1305" s="13">
        <f t="shared" ca="1" si="45"/>
        <v>15</v>
      </c>
      <c r="L1305">
        <v>2002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1695</v>
      </c>
      <c r="F1306" s="12" t="s">
        <v>1311</v>
      </c>
      <c r="G1306" s="15" t="s">
        <v>2997</v>
      </c>
      <c r="H1306" s="10" t="s">
        <v>9</v>
      </c>
      <c r="I1306" s="12" t="s">
        <v>2700</v>
      </c>
      <c r="J1306" s="9">
        <f t="shared" si="44"/>
        <v>2000</v>
      </c>
      <c r="K1306" s="13">
        <f t="shared" ca="1" si="45"/>
        <v>17</v>
      </c>
      <c r="L1306">
        <v>2000</v>
      </c>
      <c r="N1306" s="20"/>
    </row>
    <row r="1307" spans="1:14" ht="22.5" hidden="1" customHeight="1" x14ac:dyDescent="0.25">
      <c r="A1307" s="17"/>
      <c r="B1307" s="17"/>
      <c r="C1307" s="10">
        <v>10</v>
      </c>
      <c r="D1307" s="10" t="s">
        <v>1677</v>
      </c>
      <c r="E1307" s="11" t="s">
        <v>1696</v>
      </c>
      <c r="F1307" s="12" t="s">
        <v>1312</v>
      </c>
      <c r="G1307" s="15" t="s">
        <v>2997</v>
      </c>
      <c r="H1307" s="10" t="s">
        <v>9</v>
      </c>
      <c r="I1307" s="12" t="s">
        <v>2701</v>
      </c>
      <c r="J1307" s="9">
        <f t="shared" si="44"/>
        <v>2002</v>
      </c>
      <c r="K1307" s="13">
        <f t="shared" ca="1" si="45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1697</v>
      </c>
      <c r="F1308" s="12" t="s">
        <v>1313</v>
      </c>
      <c r="G1308" s="15" t="s">
        <v>2997</v>
      </c>
      <c r="H1308" s="10" t="s">
        <v>9</v>
      </c>
      <c r="I1308" s="12" t="s">
        <v>2647</v>
      </c>
      <c r="J1308" s="9">
        <f t="shared" si="44"/>
        <v>2002</v>
      </c>
      <c r="K1308" s="13">
        <f t="shared" ca="1" si="45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1698</v>
      </c>
      <c r="F1309" s="12" t="s">
        <v>1314</v>
      </c>
      <c r="G1309" s="15" t="s">
        <v>2997</v>
      </c>
      <c r="H1309" s="10" t="s">
        <v>9</v>
      </c>
      <c r="I1309" s="12" t="s">
        <v>2702</v>
      </c>
      <c r="J1309" s="9">
        <f t="shared" si="44"/>
        <v>2002</v>
      </c>
      <c r="K1309" s="13">
        <f t="shared" ca="1" si="45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1699</v>
      </c>
      <c r="F1310" s="12" t="s">
        <v>1315</v>
      </c>
      <c r="G1310" s="15" t="s">
        <v>2997</v>
      </c>
      <c r="H1310" s="10" t="s">
        <v>9</v>
      </c>
      <c r="I1310" s="12" t="s">
        <v>2620</v>
      </c>
      <c r="J1310" s="9">
        <f t="shared" si="44"/>
        <v>2002</v>
      </c>
      <c r="K1310" s="13">
        <f t="shared" ca="1" si="45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1700</v>
      </c>
      <c r="F1311" s="12" t="s">
        <v>1316</v>
      </c>
      <c r="G1311" s="15" t="s">
        <v>2997</v>
      </c>
      <c r="H1311" s="10" t="s">
        <v>8</v>
      </c>
      <c r="I1311" s="12" t="s">
        <v>2703</v>
      </c>
      <c r="J1311" s="9">
        <f t="shared" si="44"/>
        <v>2002</v>
      </c>
      <c r="K1311" s="13">
        <f t="shared" ca="1" si="45"/>
        <v>15</v>
      </c>
      <c r="L1311">
        <v>2002</v>
      </c>
      <c r="N1311" s="20"/>
    </row>
    <row r="1312" spans="1:14" ht="22.5" hidden="1" customHeight="1" x14ac:dyDescent="0.25">
      <c r="A1312" s="17" t="s">
        <v>3001</v>
      </c>
      <c r="B1312" s="17"/>
      <c r="C1312" s="10">
        <v>10</v>
      </c>
      <c r="D1312" s="10" t="s">
        <v>1677</v>
      </c>
      <c r="E1312" s="11" t="s">
        <v>1701</v>
      </c>
      <c r="F1312" s="12" t="s">
        <v>1317</v>
      </c>
      <c r="G1312" s="15" t="s">
        <v>2997</v>
      </c>
      <c r="H1312" s="10" t="s">
        <v>8</v>
      </c>
      <c r="I1312" s="12" t="s">
        <v>2704</v>
      </c>
      <c r="J1312" s="9">
        <f t="shared" si="44"/>
        <v>2001</v>
      </c>
      <c r="K1312" s="13">
        <f t="shared" ca="1" si="45"/>
        <v>16</v>
      </c>
      <c r="L1312">
        <v>2001</v>
      </c>
      <c r="N1312" s="20"/>
    </row>
    <row r="1313" spans="1:14" ht="22.5" hidden="1" customHeight="1" x14ac:dyDescent="0.25">
      <c r="A1313" s="17"/>
      <c r="B1313" s="17"/>
      <c r="C1313" s="10">
        <v>10</v>
      </c>
      <c r="D1313" s="10" t="s">
        <v>1677</v>
      </c>
      <c r="E1313" s="11" t="s">
        <v>1702</v>
      </c>
      <c r="F1313" s="12" t="s">
        <v>1318</v>
      </c>
      <c r="G1313" s="15" t="s">
        <v>2997</v>
      </c>
      <c r="H1313" s="10" t="s">
        <v>8</v>
      </c>
      <c r="I1313" s="12" t="s">
        <v>2705</v>
      </c>
      <c r="J1313" s="9">
        <f t="shared" si="44"/>
        <v>2002</v>
      </c>
      <c r="K1313" s="13">
        <f t="shared" ca="1" si="45"/>
        <v>15</v>
      </c>
      <c r="L1313">
        <v>2002</v>
      </c>
      <c r="N1313" s="20"/>
    </row>
    <row r="1314" spans="1:14" ht="22.5" hidden="1" customHeight="1" x14ac:dyDescent="0.25">
      <c r="A1314" s="17" t="s">
        <v>3001</v>
      </c>
      <c r="B1314" s="17"/>
      <c r="C1314" s="10">
        <v>10</v>
      </c>
      <c r="D1314" s="10" t="s">
        <v>1677</v>
      </c>
      <c r="E1314" s="11" t="s">
        <v>1703</v>
      </c>
      <c r="F1314" s="12" t="s">
        <v>1319</v>
      </c>
      <c r="G1314" s="15" t="s">
        <v>2997</v>
      </c>
      <c r="H1314" s="10" t="s">
        <v>8</v>
      </c>
      <c r="I1314" s="12" t="s">
        <v>2706</v>
      </c>
      <c r="J1314" s="9">
        <f t="shared" si="44"/>
        <v>2002</v>
      </c>
      <c r="K1314" s="13">
        <f t="shared" ca="1" si="45"/>
        <v>15</v>
      </c>
      <c r="L1314">
        <v>2002</v>
      </c>
      <c r="N1314" s="20"/>
    </row>
    <row r="1315" spans="1:14" ht="22.5" hidden="1" customHeight="1" x14ac:dyDescent="0.25">
      <c r="A1315" s="17"/>
      <c r="B1315" s="17"/>
      <c r="C1315" s="10">
        <v>10</v>
      </c>
      <c r="D1315" s="10" t="s">
        <v>1677</v>
      </c>
      <c r="E1315" s="11" t="s">
        <v>1704</v>
      </c>
      <c r="F1315" s="12" t="s">
        <v>1320</v>
      </c>
      <c r="G1315" s="15" t="s">
        <v>2996</v>
      </c>
      <c r="H1315" s="10" t="s">
        <v>8</v>
      </c>
      <c r="I1315" s="12" t="s">
        <v>2707</v>
      </c>
      <c r="J1315" s="9">
        <f t="shared" si="44"/>
        <v>1999</v>
      </c>
      <c r="K1315" s="13">
        <f t="shared" ca="1" si="45"/>
        <v>18</v>
      </c>
      <c r="L1315">
        <v>1999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1705</v>
      </c>
      <c r="F1316" s="12" t="s">
        <v>1321</v>
      </c>
      <c r="G1316" s="15" t="s">
        <v>2997</v>
      </c>
      <c r="H1316" s="10" t="s">
        <v>8</v>
      </c>
      <c r="I1316" s="12" t="s">
        <v>2478</v>
      </c>
      <c r="J1316" s="9">
        <f t="shared" si="44"/>
        <v>2002</v>
      </c>
      <c r="K1316" s="13">
        <f t="shared" ca="1" si="45"/>
        <v>15</v>
      </c>
      <c r="L1316">
        <v>2002</v>
      </c>
      <c r="N1316" s="20"/>
    </row>
    <row r="1317" spans="1:14" ht="22.5" hidden="1" customHeight="1" x14ac:dyDescent="0.25">
      <c r="A1317" s="17" t="s">
        <v>3001</v>
      </c>
      <c r="B1317" s="17"/>
      <c r="C1317" s="10">
        <v>10</v>
      </c>
      <c r="D1317" s="10" t="s">
        <v>1677</v>
      </c>
      <c r="E1317" s="11" t="s">
        <v>1706</v>
      </c>
      <c r="F1317" s="12" t="s">
        <v>1322</v>
      </c>
      <c r="G1317" s="15" t="s">
        <v>2997</v>
      </c>
      <c r="H1317" s="10" t="s">
        <v>8</v>
      </c>
      <c r="I1317" s="12" t="s">
        <v>2683</v>
      </c>
      <c r="J1317" s="9">
        <f t="shared" si="44"/>
        <v>2002</v>
      </c>
      <c r="K1317" s="13">
        <f t="shared" ca="1" si="45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1682</v>
      </c>
      <c r="F1318" s="12" t="s">
        <v>1323</v>
      </c>
      <c r="G1318" s="15" t="s">
        <v>2997</v>
      </c>
      <c r="H1318" s="10" t="s">
        <v>9</v>
      </c>
      <c r="I1318" s="12" t="s">
        <v>2604</v>
      </c>
      <c r="J1318" s="9">
        <f t="shared" si="44"/>
        <v>2002</v>
      </c>
      <c r="K1318" s="13">
        <f t="shared" ca="1" si="45"/>
        <v>15</v>
      </c>
      <c r="L1318">
        <v>2002</v>
      </c>
      <c r="N1318" s="20"/>
    </row>
    <row r="1319" spans="1:14" ht="22.5" hidden="1" customHeight="1" x14ac:dyDescent="0.25">
      <c r="A1319" s="17"/>
      <c r="B1319" s="17"/>
      <c r="C1319" s="10">
        <v>10</v>
      </c>
      <c r="D1319" s="10" t="s">
        <v>1678</v>
      </c>
      <c r="E1319" s="11" t="s">
        <v>1683</v>
      </c>
      <c r="F1319" s="12" t="s">
        <v>1324</v>
      </c>
      <c r="G1319" s="15" t="s">
        <v>2997</v>
      </c>
      <c r="H1319" s="10" t="s">
        <v>9</v>
      </c>
      <c r="I1319" s="12" t="s">
        <v>2687</v>
      </c>
      <c r="J1319" s="9">
        <f t="shared" si="44"/>
        <v>2002</v>
      </c>
      <c r="K1319" s="13">
        <f t="shared" ca="1" si="45"/>
        <v>15</v>
      </c>
      <c r="L1319">
        <v>2002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1685</v>
      </c>
      <c r="F1320" s="12" t="s">
        <v>1325</v>
      </c>
      <c r="G1320" s="15" t="s">
        <v>2997</v>
      </c>
      <c r="H1320" s="10" t="s">
        <v>8</v>
      </c>
      <c r="I1320" s="12" t="s">
        <v>2708</v>
      </c>
      <c r="J1320" s="9">
        <f t="shared" si="44"/>
        <v>2001</v>
      </c>
      <c r="K1320" s="13">
        <f t="shared" ca="1" si="45"/>
        <v>16</v>
      </c>
      <c r="L1320">
        <v>2001</v>
      </c>
      <c r="N1320" s="20"/>
    </row>
    <row r="1321" spans="1:14" ht="22.5" hidden="1" customHeight="1" x14ac:dyDescent="0.25">
      <c r="A1321" s="17" t="s">
        <v>3001</v>
      </c>
      <c r="B1321" s="17"/>
      <c r="C1321" s="10">
        <v>10</v>
      </c>
      <c r="D1321" s="10" t="s">
        <v>1678</v>
      </c>
      <c r="E1321" s="11" t="s">
        <v>1686</v>
      </c>
      <c r="F1321" s="12" t="s">
        <v>1326</v>
      </c>
      <c r="G1321" s="15" t="s">
        <v>2997</v>
      </c>
      <c r="H1321" s="10" t="s">
        <v>8</v>
      </c>
      <c r="I1321" s="12" t="s">
        <v>2709</v>
      </c>
      <c r="J1321" s="9">
        <f t="shared" si="44"/>
        <v>2001</v>
      </c>
      <c r="K1321" s="13">
        <f t="shared" ca="1" si="45"/>
        <v>16</v>
      </c>
      <c r="L1321">
        <v>2001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1688</v>
      </c>
      <c r="F1322" s="12" t="s">
        <v>1327</v>
      </c>
      <c r="G1322" s="15" t="s">
        <v>2997</v>
      </c>
      <c r="H1322" s="10" t="s">
        <v>9</v>
      </c>
      <c r="I1322" s="12" t="s">
        <v>2710</v>
      </c>
      <c r="J1322" s="9">
        <f t="shared" si="44"/>
        <v>2002</v>
      </c>
      <c r="K1322" s="13">
        <f t="shared" ca="1" si="45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1689</v>
      </c>
      <c r="F1323" s="12" t="s">
        <v>1328</v>
      </c>
      <c r="G1323" s="15" t="s">
        <v>2997</v>
      </c>
      <c r="H1323" s="10" t="s">
        <v>8</v>
      </c>
      <c r="I1323" s="12" t="s">
        <v>2711</v>
      </c>
      <c r="J1323" s="9">
        <f t="shared" si="44"/>
        <v>2002</v>
      </c>
      <c r="K1323" s="13">
        <f t="shared" ca="1" si="45"/>
        <v>15</v>
      </c>
      <c r="L1323">
        <v>2002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1690</v>
      </c>
      <c r="F1324" s="12" t="s">
        <v>1329</v>
      </c>
      <c r="G1324" s="15" t="s">
        <v>2997</v>
      </c>
      <c r="H1324" s="10" t="s">
        <v>8</v>
      </c>
      <c r="I1324" s="12" t="s">
        <v>2712</v>
      </c>
      <c r="J1324" s="9">
        <f t="shared" si="44"/>
        <v>2000</v>
      </c>
      <c r="K1324" s="13">
        <f t="shared" ca="1" si="45"/>
        <v>17</v>
      </c>
      <c r="L1324">
        <v>2000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1691</v>
      </c>
      <c r="F1325" s="12" t="s">
        <v>1330</v>
      </c>
      <c r="G1325" s="15" t="s">
        <v>2997</v>
      </c>
      <c r="H1325" s="10" t="s">
        <v>9</v>
      </c>
      <c r="I1325" s="12" t="s">
        <v>2713</v>
      </c>
      <c r="J1325" s="9">
        <f t="shared" si="44"/>
        <v>2002</v>
      </c>
      <c r="K1325" s="13">
        <f t="shared" ca="1" si="45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1693</v>
      </c>
      <c r="F1326" s="12" t="s">
        <v>1331</v>
      </c>
      <c r="G1326" s="15" t="s">
        <v>2997</v>
      </c>
      <c r="H1326" s="10" t="s">
        <v>9</v>
      </c>
      <c r="I1326" s="12" t="s">
        <v>2714</v>
      </c>
      <c r="J1326" s="9">
        <f t="shared" si="44"/>
        <v>2002</v>
      </c>
      <c r="K1326" s="13">
        <f t="shared" ca="1" si="45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1694</v>
      </c>
      <c r="F1327" s="12" t="s">
        <v>1332</v>
      </c>
      <c r="G1327" s="15" t="s">
        <v>2997</v>
      </c>
      <c r="H1327" s="10" t="s">
        <v>8</v>
      </c>
      <c r="I1327" s="12" t="s">
        <v>2715</v>
      </c>
      <c r="J1327" s="9">
        <f t="shared" si="44"/>
        <v>2002</v>
      </c>
      <c r="K1327" s="13">
        <f t="shared" ca="1" si="45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1695</v>
      </c>
      <c r="F1328" s="12" t="s">
        <v>1333</v>
      </c>
      <c r="G1328" s="15" t="s">
        <v>2997</v>
      </c>
      <c r="H1328" s="10" t="s">
        <v>8</v>
      </c>
      <c r="I1328" s="12" t="s">
        <v>2716</v>
      </c>
      <c r="J1328" s="9">
        <f t="shared" si="44"/>
        <v>2002</v>
      </c>
      <c r="K1328" s="13">
        <f t="shared" ca="1" si="45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1696</v>
      </c>
      <c r="F1329" s="12" t="s">
        <v>1334</v>
      </c>
      <c r="G1329" s="15" t="s">
        <v>2997</v>
      </c>
      <c r="H1329" s="10" t="s">
        <v>9</v>
      </c>
      <c r="I1329" s="12" t="s">
        <v>2717</v>
      </c>
      <c r="J1329" s="9">
        <f t="shared" si="44"/>
        <v>2002</v>
      </c>
      <c r="K1329" s="13">
        <f t="shared" ca="1" si="45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1698</v>
      </c>
      <c r="F1330" s="12" t="s">
        <v>1335</v>
      </c>
      <c r="G1330" s="15" t="s">
        <v>2997</v>
      </c>
      <c r="H1330" s="10" t="s">
        <v>9</v>
      </c>
      <c r="I1330" s="12" t="s">
        <v>2561</v>
      </c>
      <c r="J1330" s="9">
        <f t="shared" si="44"/>
        <v>2002</v>
      </c>
      <c r="K1330" s="13">
        <f t="shared" ca="1" si="45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1699</v>
      </c>
      <c r="F1331" s="12" t="s">
        <v>1336</v>
      </c>
      <c r="G1331" s="15" t="s">
        <v>2997</v>
      </c>
      <c r="H1331" s="10" t="s">
        <v>8</v>
      </c>
      <c r="I1331" s="12" t="s">
        <v>2718</v>
      </c>
      <c r="J1331" s="9">
        <f t="shared" si="44"/>
        <v>2002</v>
      </c>
      <c r="K1331" s="13">
        <f t="shared" ca="1" si="45"/>
        <v>15</v>
      </c>
      <c r="L1331">
        <v>2002</v>
      </c>
      <c r="N1331" s="20"/>
    </row>
    <row r="1332" spans="1:14" ht="22.5" hidden="1" customHeight="1" x14ac:dyDescent="0.25">
      <c r="A1332" s="17"/>
      <c r="B1332" s="17"/>
      <c r="C1332" s="10">
        <v>10</v>
      </c>
      <c r="D1332" s="10" t="s">
        <v>1678</v>
      </c>
      <c r="E1332" s="11" t="s">
        <v>1700</v>
      </c>
      <c r="F1332" s="12" t="s">
        <v>1337</v>
      </c>
      <c r="G1332" s="15" t="s">
        <v>2997</v>
      </c>
      <c r="H1332" s="10" t="s">
        <v>9</v>
      </c>
      <c r="I1332" s="12" t="s">
        <v>2598</v>
      </c>
      <c r="J1332" s="9">
        <f t="shared" si="44"/>
        <v>2002</v>
      </c>
      <c r="K1332" s="13">
        <f t="shared" ca="1" si="45"/>
        <v>15</v>
      </c>
      <c r="L1332">
        <v>2002</v>
      </c>
      <c r="N1332" s="20"/>
    </row>
    <row r="1333" spans="1:14" ht="22.5" hidden="1" customHeight="1" x14ac:dyDescent="0.25">
      <c r="A1333" s="17" t="s">
        <v>3001</v>
      </c>
      <c r="B1333" s="17"/>
      <c r="C1333" s="10">
        <v>10</v>
      </c>
      <c r="D1333" s="10" t="s">
        <v>1678</v>
      </c>
      <c r="E1333" s="11" t="s">
        <v>1701</v>
      </c>
      <c r="F1333" s="12" t="s">
        <v>1338</v>
      </c>
      <c r="G1333" s="15" t="s">
        <v>2997</v>
      </c>
      <c r="H1333" s="10" t="s">
        <v>9</v>
      </c>
      <c r="I1333" s="12" t="s">
        <v>2719</v>
      </c>
      <c r="J1333" s="9">
        <f t="shared" si="44"/>
        <v>2001</v>
      </c>
      <c r="K1333" s="13">
        <f t="shared" ca="1" si="45"/>
        <v>16</v>
      </c>
      <c r="L1333">
        <v>2001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1702</v>
      </c>
      <c r="F1334" s="12" t="s">
        <v>1339</v>
      </c>
      <c r="G1334" s="15" t="s">
        <v>2997</v>
      </c>
      <c r="H1334" s="10" t="s">
        <v>9</v>
      </c>
      <c r="I1334" s="12" t="s">
        <v>2720</v>
      </c>
      <c r="J1334" s="9">
        <f t="shared" si="44"/>
        <v>2000</v>
      </c>
      <c r="K1334" s="13">
        <f t="shared" ca="1" si="45"/>
        <v>17</v>
      </c>
      <c r="L1334">
        <v>2000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1703</v>
      </c>
      <c r="F1335" s="12" t="s">
        <v>1340</v>
      </c>
      <c r="G1335" s="15" t="s">
        <v>2997</v>
      </c>
      <c r="H1335" s="10" t="s">
        <v>8</v>
      </c>
      <c r="I1335" s="12" t="s">
        <v>2721</v>
      </c>
      <c r="J1335" s="9">
        <f t="shared" si="44"/>
        <v>2001</v>
      </c>
      <c r="K1335" s="13">
        <f t="shared" ca="1" si="45"/>
        <v>16</v>
      </c>
      <c r="L1335">
        <v>2001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1705</v>
      </c>
      <c r="F1336" s="12" t="s">
        <v>1341</v>
      </c>
      <c r="G1336" s="15" t="s">
        <v>2997</v>
      </c>
      <c r="H1336" s="10" t="s">
        <v>9</v>
      </c>
      <c r="I1336" s="12" t="s">
        <v>2722</v>
      </c>
      <c r="J1336" s="9">
        <f t="shared" si="44"/>
        <v>2002</v>
      </c>
      <c r="K1336" s="13">
        <f t="shared" ca="1" si="45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1707</v>
      </c>
      <c r="F1337" s="12" t="s">
        <v>1342</v>
      </c>
      <c r="G1337" s="15" t="s">
        <v>2997</v>
      </c>
      <c r="H1337" s="10" t="s">
        <v>8</v>
      </c>
      <c r="I1337" s="12" t="s">
        <v>2723</v>
      </c>
      <c r="J1337" s="9">
        <f t="shared" si="44"/>
        <v>2002</v>
      </c>
      <c r="K1337" s="13">
        <f t="shared" ca="1" si="45"/>
        <v>15</v>
      </c>
      <c r="L1337">
        <v>2002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1709</v>
      </c>
      <c r="F1338" s="12" t="s">
        <v>1343</v>
      </c>
      <c r="G1338" s="15" t="s">
        <v>2997</v>
      </c>
      <c r="H1338" s="10" t="s">
        <v>9</v>
      </c>
      <c r="I1338" s="12" t="s">
        <v>2704</v>
      </c>
      <c r="J1338" s="9">
        <f t="shared" si="44"/>
        <v>2001</v>
      </c>
      <c r="K1338" s="13">
        <f t="shared" ca="1" si="45"/>
        <v>16</v>
      </c>
      <c r="L1338">
        <v>2001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1710</v>
      </c>
      <c r="F1339" s="12" t="s">
        <v>1344</v>
      </c>
      <c r="G1339" s="15" t="s">
        <v>2997</v>
      </c>
      <c r="H1339" s="10" t="s">
        <v>9</v>
      </c>
      <c r="I1339" s="12" t="s">
        <v>2724</v>
      </c>
      <c r="J1339" s="9">
        <f t="shared" si="44"/>
        <v>2000</v>
      </c>
      <c r="K1339" s="13">
        <f t="shared" ca="1" si="45"/>
        <v>17</v>
      </c>
      <c r="L1339">
        <v>2000</v>
      </c>
      <c r="N1339" s="20"/>
    </row>
    <row r="1340" spans="1:14" ht="22.5" hidden="1" customHeight="1" x14ac:dyDescent="0.25">
      <c r="A1340" s="17"/>
      <c r="B1340" s="17"/>
      <c r="C1340" s="10">
        <v>10</v>
      </c>
      <c r="D1340" s="10" t="s">
        <v>1678</v>
      </c>
      <c r="E1340" s="11" t="s">
        <v>1711</v>
      </c>
      <c r="F1340" s="12" t="s">
        <v>1345</v>
      </c>
      <c r="G1340" s="15" t="s">
        <v>2997</v>
      </c>
      <c r="H1340" s="10" t="s">
        <v>8</v>
      </c>
      <c r="I1340" s="12" t="s">
        <v>2725</v>
      </c>
      <c r="J1340" s="9">
        <f t="shared" si="44"/>
        <v>2002</v>
      </c>
      <c r="K1340" s="13">
        <f t="shared" ca="1" si="45"/>
        <v>15</v>
      </c>
      <c r="L1340">
        <v>2002</v>
      </c>
      <c r="N1340" s="20"/>
    </row>
    <row r="1341" spans="1:14" ht="22.5" hidden="1" customHeight="1" x14ac:dyDescent="0.25">
      <c r="A1341" s="17"/>
      <c r="B1341" s="17"/>
      <c r="C1341" s="10">
        <v>11</v>
      </c>
      <c r="D1341" s="10" t="s">
        <v>1672</v>
      </c>
      <c r="E1341" s="11" t="s">
        <v>1682</v>
      </c>
      <c r="F1341" s="12" t="s">
        <v>1346</v>
      </c>
      <c r="G1341" s="15" t="s">
        <v>2997</v>
      </c>
      <c r="H1341" s="10" t="s">
        <v>9</v>
      </c>
      <c r="I1341" s="12" t="s">
        <v>2726</v>
      </c>
      <c r="J1341" s="9">
        <f t="shared" si="44"/>
        <v>2000</v>
      </c>
      <c r="K1341" s="13">
        <f t="shared" ca="1" si="45"/>
        <v>17</v>
      </c>
      <c r="L1341">
        <v>2000</v>
      </c>
      <c r="N1341" s="20"/>
    </row>
    <row r="1342" spans="1:14" ht="22.5" hidden="1" customHeight="1" x14ac:dyDescent="0.25">
      <c r="A1342" s="17" t="s">
        <v>3002</v>
      </c>
      <c r="B1342" s="17"/>
      <c r="C1342" s="10">
        <v>11</v>
      </c>
      <c r="D1342" s="10" t="s">
        <v>1672</v>
      </c>
      <c r="E1342" s="11" t="s">
        <v>1683</v>
      </c>
      <c r="F1342" s="12" t="s">
        <v>1347</v>
      </c>
      <c r="G1342" s="15" t="s">
        <v>2997</v>
      </c>
      <c r="H1342" s="10" t="s">
        <v>8</v>
      </c>
      <c r="I1342" s="12" t="s">
        <v>2727</v>
      </c>
      <c r="J1342" s="9">
        <f t="shared" si="44"/>
        <v>2001</v>
      </c>
      <c r="K1342" s="13">
        <f t="shared" ca="1" si="45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1684</v>
      </c>
      <c r="F1343" s="12" t="s">
        <v>1348</v>
      </c>
      <c r="G1343" s="15" t="s">
        <v>2997</v>
      </c>
      <c r="H1343" s="10" t="s">
        <v>8</v>
      </c>
      <c r="I1343" s="12" t="s">
        <v>2728</v>
      </c>
      <c r="J1343" s="9">
        <f t="shared" si="44"/>
        <v>2001</v>
      </c>
      <c r="K1343" s="13">
        <f t="shared" ca="1" si="45"/>
        <v>16</v>
      </c>
      <c r="L1343">
        <v>2001</v>
      </c>
      <c r="N1343" s="20"/>
    </row>
    <row r="1344" spans="1:14" ht="22.5" hidden="1" customHeight="1" x14ac:dyDescent="0.25">
      <c r="A1344" s="17"/>
      <c r="B1344" s="17"/>
      <c r="C1344" s="10">
        <v>11</v>
      </c>
      <c r="D1344" s="10" t="s">
        <v>1672</v>
      </c>
      <c r="E1344" s="11" t="s">
        <v>1685</v>
      </c>
      <c r="F1344" s="12" t="s">
        <v>1349</v>
      </c>
      <c r="G1344" s="15" t="s">
        <v>2997</v>
      </c>
      <c r="H1344" s="10" t="s">
        <v>9</v>
      </c>
      <c r="I1344" s="12" t="s">
        <v>2729</v>
      </c>
      <c r="J1344" s="9">
        <f t="shared" si="44"/>
        <v>2001</v>
      </c>
      <c r="K1344" s="13">
        <f t="shared" ca="1" si="45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1686</v>
      </c>
      <c r="F1345" s="12" t="s">
        <v>1350</v>
      </c>
      <c r="G1345" s="15" t="s">
        <v>2997</v>
      </c>
      <c r="H1345" s="10" t="s">
        <v>9</v>
      </c>
      <c r="I1345" s="12" t="s">
        <v>2730</v>
      </c>
      <c r="J1345" s="9">
        <f t="shared" si="44"/>
        <v>2001</v>
      </c>
      <c r="K1345" s="13">
        <f t="shared" ca="1" si="45"/>
        <v>16</v>
      </c>
      <c r="L1345">
        <v>2001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1688</v>
      </c>
      <c r="F1346" s="12" t="s">
        <v>1351</v>
      </c>
      <c r="G1346" s="15" t="s">
        <v>2997</v>
      </c>
      <c r="H1346" s="10" t="s">
        <v>8</v>
      </c>
      <c r="I1346" s="12" t="s">
        <v>2731</v>
      </c>
      <c r="J1346" s="9">
        <f t="shared" si="44"/>
        <v>2000</v>
      </c>
      <c r="K1346" s="13">
        <f t="shared" ca="1" si="45"/>
        <v>17</v>
      </c>
      <c r="L1346">
        <v>2000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1689</v>
      </c>
      <c r="F1347" s="12" t="s">
        <v>1352</v>
      </c>
      <c r="G1347" s="15" t="s">
        <v>2997</v>
      </c>
      <c r="H1347" s="10" t="s">
        <v>8</v>
      </c>
      <c r="I1347" s="12" t="s">
        <v>2732</v>
      </c>
      <c r="J1347" s="9">
        <f t="shared" si="44"/>
        <v>2001</v>
      </c>
      <c r="K1347" s="13">
        <f t="shared" ca="1" si="45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1690</v>
      </c>
      <c r="F1348" s="12" t="s">
        <v>1353</v>
      </c>
      <c r="G1348" s="15" t="s">
        <v>2997</v>
      </c>
      <c r="H1348" s="10" t="s">
        <v>8</v>
      </c>
      <c r="I1348" s="12" t="s">
        <v>2729</v>
      </c>
      <c r="J1348" s="9">
        <f t="shared" si="44"/>
        <v>2001</v>
      </c>
      <c r="K1348" s="13">
        <f t="shared" ca="1" si="45"/>
        <v>16</v>
      </c>
      <c r="L1348">
        <v>2001</v>
      </c>
      <c r="N1348" s="20"/>
    </row>
    <row r="1349" spans="1:14" ht="22.5" hidden="1" customHeight="1" x14ac:dyDescent="0.25">
      <c r="A1349" s="17" t="s">
        <v>3002</v>
      </c>
      <c r="B1349" s="17"/>
      <c r="C1349" s="10">
        <v>11</v>
      </c>
      <c r="D1349" s="10" t="s">
        <v>1672</v>
      </c>
      <c r="E1349" s="11" t="s">
        <v>1691</v>
      </c>
      <c r="F1349" s="12" t="s">
        <v>1354</v>
      </c>
      <c r="G1349" s="15" t="s">
        <v>2997</v>
      </c>
      <c r="H1349" s="10" t="s">
        <v>9</v>
      </c>
      <c r="I1349" s="12" t="s">
        <v>2730</v>
      </c>
      <c r="J1349" s="9">
        <f t="shared" ref="J1349:J1412" si="46">YEAR(I1349)</f>
        <v>2001</v>
      </c>
      <c r="K1349" s="13">
        <f t="shared" ref="K1349:K1412" ca="1" si="47">(YEAR(NOW())-YEAR(I1349))</f>
        <v>16</v>
      </c>
      <c r="L1349">
        <v>2001</v>
      </c>
      <c r="N1349" s="20"/>
    </row>
    <row r="1350" spans="1:14" ht="22.5" hidden="1" customHeight="1" x14ac:dyDescent="0.25">
      <c r="A1350" s="17"/>
      <c r="B1350" s="17"/>
      <c r="C1350" s="10">
        <v>11</v>
      </c>
      <c r="D1350" s="10" t="s">
        <v>1672</v>
      </c>
      <c r="E1350" s="11" t="s">
        <v>1692</v>
      </c>
      <c r="F1350" s="12" t="s">
        <v>1355</v>
      </c>
      <c r="G1350" s="15" t="s">
        <v>2997</v>
      </c>
      <c r="H1350" s="10" t="s">
        <v>9</v>
      </c>
      <c r="I1350" s="12" t="s">
        <v>2733</v>
      </c>
      <c r="J1350" s="9">
        <f t="shared" si="46"/>
        <v>2001</v>
      </c>
      <c r="K1350" s="13">
        <f t="shared" ca="1" si="47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1693</v>
      </c>
      <c r="F1351" s="12" t="s">
        <v>1356</v>
      </c>
      <c r="G1351" s="15" t="s">
        <v>2997</v>
      </c>
      <c r="H1351" s="10" t="s">
        <v>8</v>
      </c>
      <c r="I1351" s="12" t="s">
        <v>2734</v>
      </c>
      <c r="J1351" s="9">
        <f t="shared" si="46"/>
        <v>2001</v>
      </c>
      <c r="K1351" s="13">
        <f t="shared" ca="1" si="47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1694</v>
      </c>
      <c r="F1352" s="12" t="s">
        <v>1357</v>
      </c>
      <c r="G1352" s="15" t="s">
        <v>2997</v>
      </c>
      <c r="H1352" s="10" t="s">
        <v>8</v>
      </c>
      <c r="I1352" s="12" t="s">
        <v>2735</v>
      </c>
      <c r="J1352" s="9">
        <f t="shared" si="46"/>
        <v>2001</v>
      </c>
      <c r="K1352" s="13">
        <f t="shared" ca="1" si="47"/>
        <v>16</v>
      </c>
      <c r="L1352">
        <v>2001</v>
      </c>
      <c r="N1352" s="20"/>
    </row>
    <row r="1353" spans="1:14" ht="22.5" hidden="1" customHeight="1" x14ac:dyDescent="0.25">
      <c r="A1353" s="17" t="s">
        <v>3002</v>
      </c>
      <c r="B1353" s="17"/>
      <c r="C1353" s="10">
        <v>11</v>
      </c>
      <c r="D1353" s="10" t="s">
        <v>1672</v>
      </c>
      <c r="E1353" s="11" t="s">
        <v>1695</v>
      </c>
      <c r="F1353" s="12" t="s">
        <v>1358</v>
      </c>
      <c r="G1353" s="15" t="s">
        <v>2997</v>
      </c>
      <c r="H1353" s="10" t="s">
        <v>8</v>
      </c>
      <c r="I1353" s="12" t="s">
        <v>2736</v>
      </c>
      <c r="J1353" s="9">
        <f t="shared" si="46"/>
        <v>2001</v>
      </c>
      <c r="K1353" s="13">
        <f t="shared" ca="1" si="47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1696</v>
      </c>
      <c r="F1354" s="12" t="s">
        <v>1359</v>
      </c>
      <c r="G1354" s="15" t="s">
        <v>2997</v>
      </c>
      <c r="H1354" s="10" t="s">
        <v>9</v>
      </c>
      <c r="I1354" s="12" t="s">
        <v>2737</v>
      </c>
      <c r="J1354" s="9">
        <f t="shared" si="46"/>
        <v>2001</v>
      </c>
      <c r="K1354" s="13">
        <f t="shared" ca="1" si="47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1697</v>
      </c>
      <c r="F1355" s="12" t="s">
        <v>1360</v>
      </c>
      <c r="G1355" s="15" t="s">
        <v>2997</v>
      </c>
      <c r="H1355" s="10" t="s">
        <v>9</v>
      </c>
      <c r="I1355" s="12" t="s">
        <v>2738</v>
      </c>
      <c r="J1355" s="9">
        <f t="shared" si="46"/>
        <v>2001</v>
      </c>
      <c r="K1355" s="13">
        <f t="shared" ca="1" si="47"/>
        <v>16</v>
      </c>
      <c r="L1355">
        <v>2001</v>
      </c>
      <c r="N1355" s="20"/>
    </row>
    <row r="1356" spans="1:14" ht="22.5" hidden="1" customHeight="1" x14ac:dyDescent="0.25">
      <c r="A1356" s="17"/>
      <c r="B1356" s="17"/>
      <c r="C1356" s="10">
        <v>11</v>
      </c>
      <c r="D1356" s="10" t="s">
        <v>1672</v>
      </c>
      <c r="E1356" s="11" t="s">
        <v>1698</v>
      </c>
      <c r="F1356" s="12" t="s">
        <v>1361</v>
      </c>
      <c r="G1356" s="15" t="s">
        <v>2997</v>
      </c>
      <c r="H1356" s="10" t="s">
        <v>9</v>
      </c>
      <c r="I1356" s="12" t="s">
        <v>2739</v>
      </c>
      <c r="J1356" s="9">
        <f t="shared" si="46"/>
        <v>2001</v>
      </c>
      <c r="K1356" s="13">
        <f t="shared" ca="1" si="47"/>
        <v>16</v>
      </c>
      <c r="L1356">
        <v>2001</v>
      </c>
      <c r="N1356" s="20"/>
    </row>
    <row r="1357" spans="1:14" ht="22.5" hidden="1" customHeight="1" x14ac:dyDescent="0.25">
      <c r="A1357" s="17" t="s">
        <v>3002</v>
      </c>
      <c r="B1357" s="17"/>
      <c r="C1357" s="10">
        <v>11</v>
      </c>
      <c r="D1357" s="10" t="s">
        <v>1672</v>
      </c>
      <c r="E1357" s="11" t="s">
        <v>1699</v>
      </c>
      <c r="F1357" s="12" t="s">
        <v>1362</v>
      </c>
      <c r="G1357" s="15" t="s">
        <v>2997</v>
      </c>
      <c r="H1357" s="10" t="s">
        <v>8</v>
      </c>
      <c r="I1357" s="12" t="s">
        <v>2740</v>
      </c>
      <c r="J1357" s="9">
        <f t="shared" si="46"/>
        <v>2001</v>
      </c>
      <c r="K1357" s="13">
        <f t="shared" ca="1" si="47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1700</v>
      </c>
      <c r="F1358" s="12" t="s">
        <v>1363</v>
      </c>
      <c r="G1358" s="15" t="s">
        <v>2997</v>
      </c>
      <c r="H1358" s="10" t="s">
        <v>9</v>
      </c>
      <c r="I1358" s="12" t="s">
        <v>2741</v>
      </c>
      <c r="J1358" s="9">
        <f t="shared" si="46"/>
        <v>2001</v>
      </c>
      <c r="K1358" s="13">
        <f t="shared" ca="1" si="47"/>
        <v>16</v>
      </c>
      <c r="L1358">
        <v>2001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1701</v>
      </c>
      <c r="F1359" s="12" t="s">
        <v>1364</v>
      </c>
      <c r="G1359" s="15" t="s">
        <v>2997</v>
      </c>
      <c r="H1359" s="10" t="s">
        <v>9</v>
      </c>
      <c r="I1359" s="12" t="s">
        <v>2742</v>
      </c>
      <c r="J1359" s="9">
        <f t="shared" si="46"/>
        <v>2000</v>
      </c>
      <c r="K1359" s="13">
        <f t="shared" ca="1" si="47"/>
        <v>17</v>
      </c>
      <c r="L1359">
        <v>2000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1702</v>
      </c>
      <c r="F1360" s="12" t="s">
        <v>1365</v>
      </c>
      <c r="G1360" s="15" t="s">
        <v>2997</v>
      </c>
      <c r="H1360" s="10" t="s">
        <v>9</v>
      </c>
      <c r="I1360" s="12" t="s">
        <v>2743</v>
      </c>
      <c r="J1360" s="9">
        <f t="shared" si="46"/>
        <v>2001</v>
      </c>
      <c r="K1360" s="13">
        <f t="shared" ca="1" si="47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1703</v>
      </c>
      <c r="F1361" s="12" t="s">
        <v>1366</v>
      </c>
      <c r="G1361" s="15" t="s">
        <v>2997</v>
      </c>
      <c r="H1361" s="10" t="s">
        <v>8</v>
      </c>
      <c r="I1361" s="12" t="s">
        <v>2744</v>
      </c>
      <c r="J1361" s="9">
        <f t="shared" si="46"/>
        <v>2001</v>
      </c>
      <c r="K1361" s="13">
        <f t="shared" ca="1" si="47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1704</v>
      </c>
      <c r="F1362" s="12" t="s">
        <v>1367</v>
      </c>
      <c r="G1362" s="15" t="s">
        <v>2997</v>
      </c>
      <c r="H1362" s="10" t="s">
        <v>8</v>
      </c>
      <c r="I1362" s="12" t="s">
        <v>2745</v>
      </c>
      <c r="J1362" s="9">
        <f t="shared" si="46"/>
        <v>2001</v>
      </c>
      <c r="K1362" s="13">
        <f t="shared" ca="1" si="47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1705</v>
      </c>
      <c r="F1363" s="12" t="s">
        <v>1368</v>
      </c>
      <c r="G1363" s="15" t="s">
        <v>2997</v>
      </c>
      <c r="H1363" s="10" t="s">
        <v>9</v>
      </c>
      <c r="I1363" s="12" t="s">
        <v>2746</v>
      </c>
      <c r="J1363" s="9">
        <f t="shared" si="46"/>
        <v>2001</v>
      </c>
      <c r="K1363" s="13">
        <f t="shared" ca="1" si="47"/>
        <v>16</v>
      </c>
      <c r="L1363">
        <v>2001</v>
      </c>
      <c r="N1363" s="20"/>
    </row>
    <row r="1364" spans="1:14" ht="22.5" hidden="1" customHeight="1" x14ac:dyDescent="0.25">
      <c r="A1364" s="17"/>
      <c r="B1364" s="17"/>
      <c r="C1364" s="10">
        <v>11</v>
      </c>
      <c r="D1364" s="10" t="s">
        <v>1672</v>
      </c>
      <c r="E1364" s="11" t="s">
        <v>1707</v>
      </c>
      <c r="F1364" s="12" t="s">
        <v>1369</v>
      </c>
      <c r="G1364" s="15" t="s">
        <v>2997</v>
      </c>
      <c r="H1364" s="10" t="s">
        <v>9</v>
      </c>
      <c r="I1364" s="12" t="s">
        <v>2747</v>
      </c>
      <c r="J1364" s="9">
        <f t="shared" si="46"/>
        <v>2001</v>
      </c>
      <c r="K1364" s="13">
        <f t="shared" ca="1" si="47"/>
        <v>16</v>
      </c>
      <c r="L1364">
        <v>2001</v>
      </c>
      <c r="N1364" s="20"/>
    </row>
    <row r="1365" spans="1:14" ht="22.5" hidden="1" customHeight="1" x14ac:dyDescent="0.25">
      <c r="A1365" s="17" t="s">
        <v>3001</v>
      </c>
      <c r="B1365" s="17"/>
      <c r="C1365" s="10">
        <v>11</v>
      </c>
      <c r="D1365" s="10" t="s">
        <v>1673</v>
      </c>
      <c r="E1365" s="11" t="s">
        <v>1681</v>
      </c>
      <c r="F1365" s="12" t="s">
        <v>1370</v>
      </c>
      <c r="G1365" s="15" t="s">
        <v>2997</v>
      </c>
      <c r="H1365" s="10" t="s">
        <v>9</v>
      </c>
      <c r="I1365" s="12" t="s">
        <v>2748</v>
      </c>
      <c r="J1365" s="9">
        <f t="shared" si="46"/>
        <v>2001</v>
      </c>
      <c r="K1365" s="13">
        <f t="shared" ca="1" si="47"/>
        <v>16</v>
      </c>
      <c r="L1365">
        <v>2001</v>
      </c>
      <c r="N1365" s="20"/>
    </row>
    <row r="1366" spans="1:14" ht="22.5" hidden="1" customHeight="1" x14ac:dyDescent="0.25">
      <c r="A1366" s="17" t="s">
        <v>3002</v>
      </c>
      <c r="B1366" s="17"/>
      <c r="C1366" s="10">
        <v>11</v>
      </c>
      <c r="D1366" s="10" t="s">
        <v>1673</v>
      </c>
      <c r="E1366" s="11" t="s">
        <v>1682</v>
      </c>
      <c r="F1366" s="12" t="s">
        <v>1371</v>
      </c>
      <c r="G1366" s="15" t="s">
        <v>2997</v>
      </c>
      <c r="H1366" s="10" t="s">
        <v>9</v>
      </c>
      <c r="I1366" s="12" t="s">
        <v>2749</v>
      </c>
      <c r="J1366" s="9">
        <f t="shared" si="46"/>
        <v>2001</v>
      </c>
      <c r="K1366" s="13">
        <f t="shared" ca="1" si="47"/>
        <v>16</v>
      </c>
      <c r="L1366">
        <v>2001</v>
      </c>
      <c r="N1366" s="20"/>
    </row>
    <row r="1367" spans="1:14" ht="22.5" hidden="1" customHeight="1" x14ac:dyDescent="0.25">
      <c r="A1367" s="17"/>
      <c r="B1367" s="17"/>
      <c r="C1367" s="10">
        <v>11</v>
      </c>
      <c r="D1367" s="10" t="s">
        <v>1673</v>
      </c>
      <c r="E1367" s="11" t="s">
        <v>1683</v>
      </c>
      <c r="F1367" s="12" t="s">
        <v>1372</v>
      </c>
      <c r="G1367" s="15" t="s">
        <v>2997</v>
      </c>
      <c r="H1367" s="10" t="s">
        <v>9</v>
      </c>
      <c r="I1367" s="12" t="s">
        <v>2750</v>
      </c>
      <c r="J1367" s="9">
        <f t="shared" si="46"/>
        <v>2001</v>
      </c>
      <c r="K1367" s="13">
        <f t="shared" ca="1" si="47"/>
        <v>16</v>
      </c>
      <c r="L1367">
        <v>2001</v>
      </c>
      <c r="N1367" s="20"/>
    </row>
    <row r="1368" spans="1:14" ht="22.5" hidden="1" customHeight="1" x14ac:dyDescent="0.25">
      <c r="A1368" s="17" t="s">
        <v>3001</v>
      </c>
      <c r="B1368" s="17"/>
      <c r="C1368" s="10">
        <v>11</v>
      </c>
      <c r="D1368" s="10" t="s">
        <v>1673</v>
      </c>
      <c r="E1368" s="11" t="s">
        <v>1684</v>
      </c>
      <c r="F1368" s="12" t="s">
        <v>1373</v>
      </c>
      <c r="G1368" s="15" t="s">
        <v>2997</v>
      </c>
      <c r="H1368" s="10" t="s">
        <v>8</v>
      </c>
      <c r="I1368" s="12" t="s">
        <v>2751</v>
      </c>
      <c r="J1368" s="9">
        <f t="shared" si="46"/>
        <v>2001</v>
      </c>
      <c r="K1368" s="13">
        <f t="shared" ca="1" si="47"/>
        <v>16</v>
      </c>
      <c r="L1368">
        <v>2001</v>
      </c>
      <c r="N1368" s="20"/>
    </row>
    <row r="1369" spans="1:14" ht="22.5" hidden="1" customHeight="1" x14ac:dyDescent="0.25">
      <c r="A1369" s="17"/>
      <c r="B1369" s="17"/>
      <c r="C1369" s="10">
        <v>11</v>
      </c>
      <c r="D1369" s="10" t="s">
        <v>1673</v>
      </c>
      <c r="E1369" s="11" t="s">
        <v>1685</v>
      </c>
      <c r="F1369" s="12" t="s">
        <v>1374</v>
      </c>
      <c r="G1369" s="15" t="s">
        <v>2997</v>
      </c>
      <c r="H1369" s="10" t="s">
        <v>9</v>
      </c>
      <c r="I1369" s="12" t="s">
        <v>2680</v>
      </c>
      <c r="J1369" s="9">
        <f t="shared" si="46"/>
        <v>2001</v>
      </c>
      <c r="K1369" s="13">
        <f t="shared" ca="1" si="47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1686</v>
      </c>
      <c r="F1370" s="12" t="s">
        <v>1375</v>
      </c>
      <c r="G1370" s="15" t="s">
        <v>2997</v>
      </c>
      <c r="H1370" s="10" t="s">
        <v>9</v>
      </c>
      <c r="I1370" s="12" t="s">
        <v>2741</v>
      </c>
      <c r="J1370" s="9">
        <f t="shared" si="46"/>
        <v>2001</v>
      </c>
      <c r="K1370" s="13">
        <f t="shared" ca="1" si="47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1687</v>
      </c>
      <c r="F1371" s="12" t="s">
        <v>1376</v>
      </c>
      <c r="G1371" s="15" t="s">
        <v>2997</v>
      </c>
      <c r="H1371" s="10" t="s">
        <v>9</v>
      </c>
      <c r="I1371" s="12" t="s">
        <v>2752</v>
      </c>
      <c r="J1371" s="9">
        <f t="shared" si="46"/>
        <v>2001</v>
      </c>
      <c r="K1371" s="13">
        <f t="shared" ca="1" si="47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1688</v>
      </c>
      <c r="F1372" s="12" t="s">
        <v>1377</v>
      </c>
      <c r="G1372" s="15" t="s">
        <v>2997</v>
      </c>
      <c r="H1372" s="10" t="s">
        <v>8</v>
      </c>
      <c r="I1372" s="12" t="s">
        <v>2753</v>
      </c>
      <c r="J1372" s="9">
        <f t="shared" si="46"/>
        <v>2001</v>
      </c>
      <c r="K1372" s="13">
        <f t="shared" ca="1" si="47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1689</v>
      </c>
      <c r="F1373" s="12" t="s">
        <v>1378</v>
      </c>
      <c r="G1373" s="15" t="s">
        <v>2997</v>
      </c>
      <c r="H1373" s="10" t="s">
        <v>8</v>
      </c>
      <c r="I1373" s="12" t="s">
        <v>2754</v>
      </c>
      <c r="J1373" s="9">
        <f t="shared" si="46"/>
        <v>2001</v>
      </c>
      <c r="K1373" s="13">
        <f t="shared" ca="1" si="47"/>
        <v>16</v>
      </c>
      <c r="L1373">
        <v>2001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1690</v>
      </c>
      <c r="F1374" s="12" t="s">
        <v>1379</v>
      </c>
      <c r="G1374" s="15" t="s">
        <v>2997</v>
      </c>
      <c r="H1374" s="10" t="s">
        <v>9</v>
      </c>
      <c r="I1374" s="12" t="s">
        <v>2755</v>
      </c>
      <c r="J1374" s="9">
        <f t="shared" si="46"/>
        <v>2000</v>
      </c>
      <c r="K1374" s="13">
        <f t="shared" ca="1" si="47"/>
        <v>17</v>
      </c>
      <c r="L1374">
        <v>2000</v>
      </c>
      <c r="N1374" s="20"/>
    </row>
    <row r="1375" spans="1:14" ht="22.5" hidden="1" customHeight="1" x14ac:dyDescent="0.25">
      <c r="A1375" s="17" t="s">
        <v>3001</v>
      </c>
      <c r="B1375" s="17"/>
      <c r="C1375" s="10">
        <v>11</v>
      </c>
      <c r="D1375" s="10" t="s">
        <v>1673</v>
      </c>
      <c r="E1375" s="11" t="s">
        <v>1691</v>
      </c>
      <c r="F1375" s="12" t="s">
        <v>1380</v>
      </c>
      <c r="G1375" s="15" t="s">
        <v>2997</v>
      </c>
      <c r="H1375" s="10" t="s">
        <v>8</v>
      </c>
      <c r="I1375" s="12" t="s">
        <v>2753</v>
      </c>
      <c r="J1375" s="9">
        <f t="shared" si="46"/>
        <v>2001</v>
      </c>
      <c r="K1375" s="13">
        <f t="shared" ca="1" si="47"/>
        <v>16</v>
      </c>
      <c r="L1375">
        <v>2001</v>
      </c>
      <c r="N1375" s="20"/>
    </row>
    <row r="1376" spans="1:14" ht="22.5" hidden="1" customHeight="1" x14ac:dyDescent="0.25">
      <c r="A1376" s="17"/>
      <c r="B1376" s="17"/>
      <c r="C1376" s="10">
        <v>11</v>
      </c>
      <c r="D1376" s="10" t="s">
        <v>1673</v>
      </c>
      <c r="E1376" s="11" t="s">
        <v>1692</v>
      </c>
      <c r="F1376" s="12" t="s">
        <v>1381</v>
      </c>
      <c r="G1376" s="15" t="s">
        <v>2997</v>
      </c>
      <c r="H1376" s="10" t="s">
        <v>9</v>
      </c>
      <c r="I1376" s="12" t="s">
        <v>2756</v>
      </c>
      <c r="J1376" s="9">
        <f t="shared" si="46"/>
        <v>2001</v>
      </c>
      <c r="K1376" s="13">
        <f t="shared" ca="1" si="47"/>
        <v>16</v>
      </c>
      <c r="L1376">
        <v>2001</v>
      </c>
      <c r="N1376" s="20"/>
    </row>
    <row r="1377" spans="1:14" ht="22.5" hidden="1" customHeight="1" x14ac:dyDescent="0.25">
      <c r="A1377" s="17" t="s">
        <v>3001</v>
      </c>
      <c r="B1377" s="17"/>
      <c r="C1377" s="10">
        <v>11</v>
      </c>
      <c r="D1377" s="10" t="s">
        <v>1673</v>
      </c>
      <c r="E1377" s="11" t="s">
        <v>1693</v>
      </c>
      <c r="F1377" s="12" t="s">
        <v>1382</v>
      </c>
      <c r="G1377" s="15" t="s">
        <v>2997</v>
      </c>
      <c r="H1377" s="10" t="s">
        <v>9</v>
      </c>
      <c r="I1377" s="12" t="s">
        <v>2757</v>
      </c>
      <c r="J1377" s="9">
        <f t="shared" si="46"/>
        <v>2001</v>
      </c>
      <c r="K1377" s="13">
        <f t="shared" ca="1" si="47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1694</v>
      </c>
      <c r="F1378" s="12" t="s">
        <v>1383</v>
      </c>
      <c r="G1378" s="15" t="s">
        <v>2997</v>
      </c>
      <c r="H1378" s="10" t="s">
        <v>9</v>
      </c>
      <c r="I1378" s="12" t="s">
        <v>2758</v>
      </c>
      <c r="J1378" s="9">
        <f t="shared" si="46"/>
        <v>2001</v>
      </c>
      <c r="K1378" s="13">
        <f t="shared" ca="1" si="47"/>
        <v>16</v>
      </c>
      <c r="L1378">
        <v>2001</v>
      </c>
      <c r="N1378" s="20"/>
    </row>
    <row r="1379" spans="1:14" ht="22.5" hidden="1" customHeight="1" x14ac:dyDescent="0.25">
      <c r="A1379" s="17"/>
      <c r="B1379" s="17"/>
      <c r="C1379" s="10">
        <v>11</v>
      </c>
      <c r="D1379" s="10" t="s">
        <v>1673</v>
      </c>
      <c r="E1379" s="11" t="s">
        <v>1695</v>
      </c>
      <c r="F1379" s="12" t="s">
        <v>1384</v>
      </c>
      <c r="G1379" s="15" t="s">
        <v>2997</v>
      </c>
      <c r="H1379" s="10" t="s">
        <v>9</v>
      </c>
      <c r="I1379" s="12" t="s">
        <v>2759</v>
      </c>
      <c r="J1379" s="9">
        <f t="shared" si="46"/>
        <v>2001</v>
      </c>
      <c r="K1379" s="13">
        <f t="shared" ca="1" si="47"/>
        <v>16</v>
      </c>
      <c r="L1379">
        <v>2001</v>
      </c>
      <c r="N1379" s="20"/>
    </row>
    <row r="1380" spans="1:14" ht="22.5" hidden="1" customHeight="1" x14ac:dyDescent="0.25">
      <c r="A1380" s="17" t="s">
        <v>3001</v>
      </c>
      <c r="B1380" s="17"/>
      <c r="C1380" s="10">
        <v>11</v>
      </c>
      <c r="D1380" s="10" t="s">
        <v>1673</v>
      </c>
      <c r="E1380" s="11" t="s">
        <v>1696</v>
      </c>
      <c r="F1380" s="12" t="s">
        <v>1385</v>
      </c>
      <c r="G1380" s="15" t="s">
        <v>2997</v>
      </c>
      <c r="H1380" s="10" t="s">
        <v>8</v>
      </c>
      <c r="I1380" s="12" t="s">
        <v>2760</v>
      </c>
      <c r="J1380" s="9">
        <f t="shared" si="46"/>
        <v>2001</v>
      </c>
      <c r="K1380" s="13">
        <f t="shared" ca="1" si="47"/>
        <v>16</v>
      </c>
      <c r="L1380">
        <v>2001</v>
      </c>
      <c r="N1380" s="20"/>
    </row>
    <row r="1381" spans="1:14" ht="22.5" hidden="1" customHeight="1" x14ac:dyDescent="0.25">
      <c r="A1381" s="17" t="s">
        <v>3002</v>
      </c>
      <c r="B1381" s="17"/>
      <c r="C1381" s="10">
        <v>11</v>
      </c>
      <c r="D1381" s="10" t="s">
        <v>1673</v>
      </c>
      <c r="E1381" s="11" t="s">
        <v>1697</v>
      </c>
      <c r="F1381" s="12" t="s">
        <v>1386</v>
      </c>
      <c r="G1381" s="15" t="s">
        <v>2997</v>
      </c>
      <c r="H1381" s="10" t="s">
        <v>9</v>
      </c>
      <c r="I1381" s="12" t="s">
        <v>2761</v>
      </c>
      <c r="J1381" s="9">
        <f t="shared" si="46"/>
        <v>2001</v>
      </c>
      <c r="K1381" s="13">
        <f t="shared" ca="1" si="47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1698</v>
      </c>
      <c r="F1382" s="12" t="s">
        <v>1387</v>
      </c>
      <c r="G1382" s="15" t="s">
        <v>2997</v>
      </c>
      <c r="H1382" s="10" t="s">
        <v>8</v>
      </c>
      <c r="I1382" s="12" t="s">
        <v>2762</v>
      </c>
      <c r="J1382" s="9">
        <f t="shared" si="46"/>
        <v>2001</v>
      </c>
      <c r="K1382" s="13">
        <f t="shared" ca="1" si="47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1699</v>
      </c>
      <c r="F1383" s="12" t="s">
        <v>1388</v>
      </c>
      <c r="G1383" s="15" t="s">
        <v>2997</v>
      </c>
      <c r="H1383" s="10" t="s">
        <v>8</v>
      </c>
      <c r="I1383" s="12" t="s">
        <v>2763</v>
      </c>
      <c r="J1383" s="9">
        <f t="shared" si="46"/>
        <v>2001</v>
      </c>
      <c r="K1383" s="13">
        <f t="shared" ca="1" si="47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1673</v>
      </c>
      <c r="E1384" s="11" t="s">
        <v>1700</v>
      </c>
      <c r="F1384" s="12" t="s">
        <v>1389</v>
      </c>
      <c r="G1384" s="15" t="s">
        <v>2997</v>
      </c>
      <c r="H1384" s="10" t="s">
        <v>9</v>
      </c>
      <c r="I1384" s="12" t="s">
        <v>2454</v>
      </c>
      <c r="J1384" s="9">
        <f t="shared" si="46"/>
        <v>2001</v>
      </c>
      <c r="K1384" s="13">
        <f t="shared" ca="1" si="47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1681</v>
      </c>
      <c r="F1385" s="12" t="s">
        <v>1390</v>
      </c>
      <c r="G1385" s="15" t="s">
        <v>2997</v>
      </c>
      <c r="H1385" s="10" t="s">
        <v>9</v>
      </c>
      <c r="I1385" s="12" t="s">
        <v>2764</v>
      </c>
      <c r="J1385" s="9">
        <f t="shared" si="46"/>
        <v>2001</v>
      </c>
      <c r="K1385" s="13">
        <f t="shared" ca="1" si="47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1682</v>
      </c>
      <c r="F1386" s="12" t="s">
        <v>1391</v>
      </c>
      <c r="G1386" s="15" t="s">
        <v>2997</v>
      </c>
      <c r="H1386" s="10" t="s">
        <v>8</v>
      </c>
      <c r="I1386" s="12" t="s">
        <v>2765</v>
      </c>
      <c r="J1386" s="9">
        <f t="shared" si="46"/>
        <v>2001</v>
      </c>
      <c r="K1386" s="13">
        <f t="shared" ca="1" si="47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1683</v>
      </c>
      <c r="F1387" s="12" t="s">
        <v>1392</v>
      </c>
      <c r="G1387" s="15" t="s">
        <v>2997</v>
      </c>
      <c r="H1387" s="10" t="s">
        <v>9</v>
      </c>
      <c r="I1387" s="12" t="s">
        <v>2766</v>
      </c>
      <c r="J1387" s="9">
        <f t="shared" si="46"/>
        <v>2001</v>
      </c>
      <c r="K1387" s="13">
        <f t="shared" ca="1" si="47"/>
        <v>16</v>
      </c>
      <c r="L1387">
        <v>2001</v>
      </c>
      <c r="N1387" s="20"/>
    </row>
    <row r="1388" spans="1:14" ht="22.5" hidden="1" customHeight="1" x14ac:dyDescent="0.25">
      <c r="A1388" s="17" t="s">
        <v>3001</v>
      </c>
      <c r="B1388" s="17"/>
      <c r="C1388" s="10">
        <v>11</v>
      </c>
      <c r="D1388" s="10" t="s">
        <v>1674</v>
      </c>
      <c r="E1388" s="11" t="s">
        <v>1684</v>
      </c>
      <c r="F1388" s="12" t="s">
        <v>1393</v>
      </c>
      <c r="G1388" s="15" t="s">
        <v>2997</v>
      </c>
      <c r="H1388" s="10" t="s">
        <v>9</v>
      </c>
      <c r="I1388" s="12" t="s">
        <v>2767</v>
      </c>
      <c r="J1388" s="9">
        <f t="shared" si="46"/>
        <v>2001</v>
      </c>
      <c r="K1388" s="13">
        <f t="shared" ca="1" si="47"/>
        <v>16</v>
      </c>
      <c r="L1388">
        <v>2001</v>
      </c>
      <c r="N1388" s="20"/>
    </row>
    <row r="1389" spans="1:14" ht="22.5" hidden="1" customHeight="1" x14ac:dyDescent="0.25">
      <c r="A1389" s="17"/>
      <c r="B1389" s="17"/>
      <c r="C1389" s="10">
        <v>11</v>
      </c>
      <c r="D1389" s="10" t="s">
        <v>1674</v>
      </c>
      <c r="E1389" s="11" t="s">
        <v>1685</v>
      </c>
      <c r="F1389" s="12" t="s">
        <v>1394</v>
      </c>
      <c r="G1389" s="15" t="s">
        <v>2997</v>
      </c>
      <c r="H1389" s="10" t="s">
        <v>9</v>
      </c>
      <c r="I1389" s="12" t="s">
        <v>2768</v>
      </c>
      <c r="J1389" s="9">
        <f t="shared" si="46"/>
        <v>2001</v>
      </c>
      <c r="K1389" s="13">
        <f t="shared" ca="1" si="47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1686</v>
      </c>
      <c r="F1390" s="12" t="s">
        <v>1395</v>
      </c>
      <c r="G1390" s="15" t="s">
        <v>2997</v>
      </c>
      <c r="H1390" s="10" t="s">
        <v>8</v>
      </c>
      <c r="I1390" s="12" t="s">
        <v>2745</v>
      </c>
      <c r="J1390" s="9">
        <f t="shared" si="46"/>
        <v>2001</v>
      </c>
      <c r="K1390" s="13">
        <f t="shared" ca="1" si="47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1687</v>
      </c>
      <c r="F1391" s="12" t="s">
        <v>1396</v>
      </c>
      <c r="G1391" s="15" t="s">
        <v>2997</v>
      </c>
      <c r="H1391" s="10" t="s">
        <v>8</v>
      </c>
      <c r="I1391" s="12" t="s">
        <v>2624</v>
      </c>
      <c r="J1391" s="9">
        <f t="shared" si="46"/>
        <v>2001</v>
      </c>
      <c r="K1391" s="13">
        <f t="shared" ca="1" si="47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1688</v>
      </c>
      <c r="F1392" s="12" t="s">
        <v>1397</v>
      </c>
      <c r="G1392" s="15" t="s">
        <v>2997</v>
      </c>
      <c r="H1392" s="10" t="s">
        <v>8</v>
      </c>
      <c r="I1392" s="12" t="s">
        <v>2769</v>
      </c>
      <c r="J1392" s="9">
        <f t="shared" si="46"/>
        <v>2001</v>
      </c>
      <c r="K1392" s="13">
        <f t="shared" ca="1" si="47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1689</v>
      </c>
      <c r="F1393" s="12" t="s">
        <v>1398</v>
      </c>
      <c r="G1393" s="15" t="s">
        <v>2997</v>
      </c>
      <c r="H1393" s="10" t="s">
        <v>9</v>
      </c>
      <c r="I1393" s="12" t="s">
        <v>2770</v>
      </c>
      <c r="J1393" s="9">
        <f t="shared" si="46"/>
        <v>2001</v>
      </c>
      <c r="K1393" s="13">
        <f t="shared" ca="1" si="47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1690</v>
      </c>
      <c r="F1394" s="12" t="s">
        <v>1399</v>
      </c>
      <c r="G1394" s="15" t="s">
        <v>2997</v>
      </c>
      <c r="H1394" s="10" t="s">
        <v>8</v>
      </c>
      <c r="I1394" s="12" t="s">
        <v>2771</v>
      </c>
      <c r="J1394" s="9">
        <f t="shared" si="46"/>
        <v>2001</v>
      </c>
      <c r="K1394" s="13">
        <f t="shared" ca="1" si="47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1691</v>
      </c>
      <c r="F1395" s="12" t="s">
        <v>1400</v>
      </c>
      <c r="G1395" s="15" t="s">
        <v>2997</v>
      </c>
      <c r="H1395" s="10" t="s">
        <v>8</v>
      </c>
      <c r="I1395" s="12" t="s">
        <v>2772</v>
      </c>
      <c r="J1395" s="9">
        <f t="shared" si="46"/>
        <v>2001</v>
      </c>
      <c r="K1395" s="13">
        <f t="shared" ca="1" si="47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1692</v>
      </c>
      <c r="F1396" s="12" t="s">
        <v>1401</v>
      </c>
      <c r="G1396" s="15" t="s">
        <v>2997</v>
      </c>
      <c r="H1396" s="10" t="s">
        <v>8</v>
      </c>
      <c r="I1396" s="12" t="s">
        <v>2773</v>
      </c>
      <c r="J1396" s="9">
        <f t="shared" si="46"/>
        <v>2001</v>
      </c>
      <c r="K1396" s="13">
        <f t="shared" ca="1" si="47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1693</v>
      </c>
      <c r="F1397" s="12" t="s">
        <v>1402</v>
      </c>
      <c r="G1397" s="15" t="s">
        <v>2997</v>
      </c>
      <c r="H1397" s="10" t="s">
        <v>8</v>
      </c>
      <c r="I1397" s="12" t="s">
        <v>2774</v>
      </c>
      <c r="J1397" s="9">
        <f t="shared" si="46"/>
        <v>2001</v>
      </c>
      <c r="K1397" s="13">
        <f t="shared" ca="1" si="47"/>
        <v>16</v>
      </c>
      <c r="L1397">
        <v>2001</v>
      </c>
      <c r="N1397" s="20"/>
    </row>
    <row r="1398" spans="1:14" ht="22.5" hidden="1" customHeight="1" x14ac:dyDescent="0.25">
      <c r="A1398" s="17" t="s">
        <v>3001</v>
      </c>
      <c r="B1398" s="17"/>
      <c r="C1398" s="10">
        <v>11</v>
      </c>
      <c r="D1398" s="10" t="s">
        <v>1674</v>
      </c>
      <c r="E1398" s="11" t="s">
        <v>1694</v>
      </c>
      <c r="F1398" s="12" t="s">
        <v>1403</v>
      </c>
      <c r="G1398" s="15" t="s">
        <v>2997</v>
      </c>
      <c r="H1398" s="10" t="s">
        <v>9</v>
      </c>
      <c r="I1398" s="12" t="s">
        <v>2775</v>
      </c>
      <c r="J1398" s="9">
        <f t="shared" si="46"/>
        <v>2001</v>
      </c>
      <c r="K1398" s="13">
        <f t="shared" ca="1" si="47"/>
        <v>16</v>
      </c>
      <c r="L1398">
        <v>2001</v>
      </c>
      <c r="N1398" s="20"/>
    </row>
    <row r="1399" spans="1:14" ht="22.5" hidden="1" customHeight="1" x14ac:dyDescent="0.25">
      <c r="A1399" s="17"/>
      <c r="B1399" s="17"/>
      <c r="C1399" s="10">
        <v>11</v>
      </c>
      <c r="D1399" s="10" t="s">
        <v>1674</v>
      </c>
      <c r="E1399" s="11" t="s">
        <v>1695</v>
      </c>
      <c r="F1399" s="12" t="s">
        <v>1404</v>
      </c>
      <c r="G1399" s="15" t="s">
        <v>2997</v>
      </c>
      <c r="H1399" s="10" t="s">
        <v>9</v>
      </c>
      <c r="I1399" s="12" t="s">
        <v>2776</v>
      </c>
      <c r="J1399" s="9">
        <f t="shared" si="46"/>
        <v>2001</v>
      </c>
      <c r="K1399" s="13">
        <f t="shared" ca="1" si="47"/>
        <v>16</v>
      </c>
      <c r="L1399">
        <v>2001</v>
      </c>
      <c r="N1399" s="20"/>
    </row>
    <row r="1400" spans="1:14" ht="22.5" hidden="1" customHeight="1" x14ac:dyDescent="0.25">
      <c r="A1400" s="17" t="s">
        <v>3001</v>
      </c>
      <c r="B1400" s="17"/>
      <c r="C1400" s="10">
        <v>11</v>
      </c>
      <c r="D1400" s="10" t="s">
        <v>1674</v>
      </c>
      <c r="E1400" s="11" t="s">
        <v>1696</v>
      </c>
      <c r="F1400" s="12" t="s">
        <v>1405</v>
      </c>
      <c r="G1400" s="15" t="s">
        <v>2997</v>
      </c>
      <c r="H1400" s="10" t="s">
        <v>9</v>
      </c>
      <c r="I1400" s="12" t="s">
        <v>2769</v>
      </c>
      <c r="J1400" s="9">
        <f t="shared" si="46"/>
        <v>2001</v>
      </c>
      <c r="K1400" s="13">
        <f t="shared" ca="1" si="47"/>
        <v>16</v>
      </c>
      <c r="L1400">
        <v>2001</v>
      </c>
      <c r="N1400" s="20"/>
    </row>
    <row r="1401" spans="1:14" ht="22.5" hidden="1" customHeight="1" x14ac:dyDescent="0.25">
      <c r="A1401" s="17"/>
      <c r="B1401" s="17"/>
      <c r="C1401" s="10">
        <v>11</v>
      </c>
      <c r="D1401" s="10" t="s">
        <v>1674</v>
      </c>
      <c r="E1401" s="11" t="s">
        <v>1697</v>
      </c>
      <c r="F1401" s="12" t="s">
        <v>1406</v>
      </c>
      <c r="G1401" s="15" t="s">
        <v>2997</v>
      </c>
      <c r="H1401" s="10" t="s">
        <v>8</v>
      </c>
      <c r="I1401" s="12" t="s">
        <v>2777</v>
      </c>
      <c r="J1401" s="9">
        <f t="shared" si="46"/>
        <v>2001</v>
      </c>
      <c r="K1401" s="13">
        <f t="shared" ca="1" si="47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1698</v>
      </c>
      <c r="F1402" s="12" t="s">
        <v>1407</v>
      </c>
      <c r="G1402" s="15" t="s">
        <v>2997</v>
      </c>
      <c r="H1402" s="10" t="s">
        <v>9</v>
      </c>
      <c r="I1402" s="12" t="s">
        <v>2778</v>
      </c>
      <c r="J1402" s="9">
        <f t="shared" si="46"/>
        <v>2001</v>
      </c>
      <c r="K1402" s="13">
        <f t="shared" ca="1" si="47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1699</v>
      </c>
      <c r="F1403" s="12" t="s">
        <v>1408</v>
      </c>
      <c r="G1403" s="15" t="s">
        <v>2997</v>
      </c>
      <c r="H1403" s="10" t="s">
        <v>8</v>
      </c>
      <c r="I1403" s="12" t="s">
        <v>2779</v>
      </c>
      <c r="J1403" s="9">
        <f t="shared" si="46"/>
        <v>2001</v>
      </c>
      <c r="K1403" s="13">
        <f t="shared" ca="1" si="47"/>
        <v>16</v>
      </c>
      <c r="L1403">
        <v>2001</v>
      </c>
      <c r="N1403" s="20"/>
    </row>
    <row r="1404" spans="1:14" ht="22.5" hidden="1" customHeight="1" x14ac:dyDescent="0.25">
      <c r="A1404" s="17" t="s">
        <v>3001</v>
      </c>
      <c r="B1404" s="17"/>
      <c r="C1404" s="10">
        <v>11</v>
      </c>
      <c r="D1404" s="10" t="s">
        <v>1674</v>
      </c>
      <c r="E1404" s="11" t="s">
        <v>1700</v>
      </c>
      <c r="F1404" s="12" t="s">
        <v>1409</v>
      </c>
      <c r="G1404" s="15" t="s">
        <v>2996</v>
      </c>
      <c r="H1404" s="10" t="s">
        <v>8</v>
      </c>
      <c r="I1404" s="12" t="s">
        <v>2780</v>
      </c>
      <c r="J1404" s="9">
        <f t="shared" si="46"/>
        <v>1999</v>
      </c>
      <c r="K1404" s="13">
        <f t="shared" ca="1" si="47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1681</v>
      </c>
      <c r="F1405" s="12" t="s">
        <v>1410</v>
      </c>
      <c r="G1405" s="15" t="s">
        <v>2996</v>
      </c>
      <c r="H1405" s="10" t="s">
        <v>9</v>
      </c>
      <c r="I1405" s="12" t="s">
        <v>2781</v>
      </c>
      <c r="J1405" s="9">
        <f t="shared" si="46"/>
        <v>1999</v>
      </c>
      <c r="K1405" s="13">
        <f t="shared" ca="1" si="47"/>
        <v>18</v>
      </c>
      <c r="L1405">
        <v>1999</v>
      </c>
      <c r="N1405" s="20"/>
    </row>
    <row r="1406" spans="1:14" ht="22.5" hidden="1" customHeight="1" x14ac:dyDescent="0.25">
      <c r="A1406" s="17"/>
      <c r="B1406" s="17"/>
      <c r="C1406" s="10">
        <v>11</v>
      </c>
      <c r="D1406" s="10" t="s">
        <v>1675</v>
      </c>
      <c r="E1406" s="11" t="s">
        <v>1682</v>
      </c>
      <c r="F1406" s="12" t="s">
        <v>1411</v>
      </c>
      <c r="G1406" s="15" t="s">
        <v>2997</v>
      </c>
      <c r="H1406" s="10" t="s">
        <v>9</v>
      </c>
      <c r="I1406" s="12" t="s">
        <v>2782</v>
      </c>
      <c r="J1406" s="9">
        <f t="shared" si="46"/>
        <v>2001</v>
      </c>
      <c r="K1406" s="13">
        <f t="shared" ca="1" si="47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1683</v>
      </c>
      <c r="F1407" s="12" t="s">
        <v>1412</v>
      </c>
      <c r="G1407" s="15" t="s">
        <v>2997</v>
      </c>
      <c r="H1407" s="10" t="s">
        <v>8</v>
      </c>
      <c r="I1407" s="12" t="s">
        <v>2783</v>
      </c>
      <c r="J1407" s="9">
        <f t="shared" si="46"/>
        <v>2001</v>
      </c>
      <c r="K1407" s="13">
        <f t="shared" ca="1" si="47"/>
        <v>16</v>
      </c>
      <c r="L1407">
        <v>2001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1684</v>
      </c>
      <c r="F1408" s="12" t="s">
        <v>1413</v>
      </c>
      <c r="G1408" s="15" t="s">
        <v>2997</v>
      </c>
      <c r="H1408" s="10" t="s">
        <v>8</v>
      </c>
      <c r="I1408" s="12" t="s">
        <v>2784</v>
      </c>
      <c r="J1408" s="9">
        <f t="shared" si="46"/>
        <v>2000</v>
      </c>
      <c r="K1408" s="13">
        <f t="shared" ca="1" si="47"/>
        <v>17</v>
      </c>
      <c r="L1408">
        <v>2000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1685</v>
      </c>
      <c r="F1409" s="12" t="s">
        <v>1414</v>
      </c>
      <c r="G1409" s="15" t="s">
        <v>2997</v>
      </c>
      <c r="H1409" s="10" t="s">
        <v>8</v>
      </c>
      <c r="I1409" s="12" t="s">
        <v>2785</v>
      </c>
      <c r="J1409" s="9">
        <f t="shared" si="46"/>
        <v>2001</v>
      </c>
      <c r="K1409" s="13">
        <f t="shared" ca="1" si="47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1686</v>
      </c>
      <c r="F1410" s="12" t="s">
        <v>1415</v>
      </c>
      <c r="G1410" s="15" t="s">
        <v>2997</v>
      </c>
      <c r="H1410" s="10" t="s">
        <v>9</v>
      </c>
      <c r="I1410" s="12" t="s">
        <v>2766</v>
      </c>
      <c r="J1410" s="9">
        <f t="shared" si="46"/>
        <v>2001</v>
      </c>
      <c r="K1410" s="13">
        <f t="shared" ca="1" si="47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1687</v>
      </c>
      <c r="F1411" s="12" t="s">
        <v>1416</v>
      </c>
      <c r="G1411" s="15" t="s">
        <v>2997</v>
      </c>
      <c r="H1411" s="10" t="s">
        <v>8</v>
      </c>
      <c r="I1411" s="12" t="s">
        <v>2786</v>
      </c>
      <c r="J1411" s="9">
        <f t="shared" si="46"/>
        <v>2001</v>
      </c>
      <c r="K1411" s="13">
        <f t="shared" ca="1" si="47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1688</v>
      </c>
      <c r="F1412" s="12" t="s">
        <v>1417</v>
      </c>
      <c r="G1412" s="15" t="s">
        <v>2997</v>
      </c>
      <c r="H1412" s="10" t="s">
        <v>8</v>
      </c>
      <c r="I1412" s="12" t="s">
        <v>2787</v>
      </c>
      <c r="J1412" s="9">
        <f t="shared" si="46"/>
        <v>2001</v>
      </c>
      <c r="K1412" s="13">
        <f t="shared" ca="1" si="47"/>
        <v>16</v>
      </c>
      <c r="L1412">
        <v>2001</v>
      </c>
      <c r="N1412" s="20"/>
    </row>
    <row r="1413" spans="1:14" ht="22.5" hidden="1" customHeight="1" x14ac:dyDescent="0.25">
      <c r="A1413" s="17" t="s">
        <v>3001</v>
      </c>
      <c r="B1413" s="17"/>
      <c r="C1413" s="10">
        <v>11</v>
      </c>
      <c r="D1413" s="10" t="s">
        <v>1675</v>
      </c>
      <c r="E1413" s="11" t="s">
        <v>1689</v>
      </c>
      <c r="F1413" s="12" t="s">
        <v>1418</v>
      </c>
      <c r="G1413" s="15" t="s">
        <v>2997</v>
      </c>
      <c r="H1413" s="10" t="s">
        <v>8</v>
      </c>
      <c r="I1413" s="12" t="s">
        <v>2763</v>
      </c>
      <c r="J1413" s="9">
        <f t="shared" ref="J1413:J1476" si="48">YEAR(I1413)</f>
        <v>2001</v>
      </c>
      <c r="K1413" s="13">
        <f t="shared" ref="K1413:K1476" ca="1" si="49">(YEAR(NOW())-YEAR(I1413))</f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1690</v>
      </c>
      <c r="F1414" s="12" t="s">
        <v>1419</v>
      </c>
      <c r="G1414" s="15" t="s">
        <v>2997</v>
      </c>
      <c r="H1414" s="10" t="s">
        <v>8</v>
      </c>
      <c r="I1414" s="12" t="s">
        <v>2788</v>
      </c>
      <c r="J1414" s="9">
        <f t="shared" si="48"/>
        <v>2001</v>
      </c>
      <c r="K1414" s="13">
        <f t="shared" ca="1" si="49"/>
        <v>16</v>
      </c>
      <c r="L1414">
        <v>2001</v>
      </c>
      <c r="N1414" s="20"/>
    </row>
    <row r="1415" spans="1:14" ht="22.5" hidden="1" customHeight="1" x14ac:dyDescent="0.25">
      <c r="A1415" s="17"/>
      <c r="B1415" s="17"/>
      <c r="C1415" s="10">
        <v>11</v>
      </c>
      <c r="D1415" s="10" t="s">
        <v>1675</v>
      </c>
      <c r="E1415" s="11" t="s">
        <v>1691</v>
      </c>
      <c r="F1415" s="12" t="s">
        <v>1420</v>
      </c>
      <c r="G1415" s="15" t="s">
        <v>2997</v>
      </c>
      <c r="H1415" s="10" t="s">
        <v>9</v>
      </c>
      <c r="I1415" s="12" t="s">
        <v>2789</v>
      </c>
      <c r="J1415" s="9">
        <f t="shared" si="48"/>
        <v>2001</v>
      </c>
      <c r="K1415" s="13">
        <f t="shared" ca="1" si="49"/>
        <v>16</v>
      </c>
      <c r="L1415">
        <v>2001</v>
      </c>
      <c r="N1415" s="20"/>
    </row>
    <row r="1416" spans="1:14" ht="22.5" hidden="1" customHeight="1" x14ac:dyDescent="0.25">
      <c r="A1416" s="17" t="s">
        <v>3001</v>
      </c>
      <c r="B1416" s="17"/>
      <c r="C1416" s="10">
        <v>11</v>
      </c>
      <c r="D1416" s="10" t="s">
        <v>1675</v>
      </c>
      <c r="E1416" s="11" t="s">
        <v>1692</v>
      </c>
      <c r="F1416" s="12" t="s">
        <v>1421</v>
      </c>
      <c r="G1416" s="15" t="s">
        <v>2997</v>
      </c>
      <c r="H1416" s="10" t="s">
        <v>9</v>
      </c>
      <c r="I1416" s="12" t="s">
        <v>2790</v>
      </c>
      <c r="J1416" s="9">
        <f t="shared" si="48"/>
        <v>2001</v>
      </c>
      <c r="K1416" s="13">
        <f t="shared" ca="1" si="49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1693</v>
      </c>
      <c r="F1417" s="12" t="s">
        <v>1422</v>
      </c>
      <c r="G1417" s="15" t="s">
        <v>2997</v>
      </c>
      <c r="H1417" s="10" t="s">
        <v>9</v>
      </c>
      <c r="I1417" s="12" t="s">
        <v>2745</v>
      </c>
      <c r="J1417" s="9">
        <f t="shared" si="48"/>
        <v>2001</v>
      </c>
      <c r="K1417" s="13">
        <f t="shared" ca="1" si="49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1694</v>
      </c>
      <c r="F1418" s="12" t="s">
        <v>1423</v>
      </c>
      <c r="G1418" s="15" t="s">
        <v>2997</v>
      </c>
      <c r="H1418" s="10" t="s">
        <v>9</v>
      </c>
      <c r="I1418" s="12" t="s">
        <v>2791</v>
      </c>
      <c r="J1418" s="9">
        <f t="shared" si="48"/>
        <v>2001</v>
      </c>
      <c r="K1418" s="13">
        <f t="shared" ca="1" si="49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1695</v>
      </c>
      <c r="F1419" s="12" t="s">
        <v>1424</v>
      </c>
      <c r="G1419" s="15" t="s">
        <v>2997</v>
      </c>
      <c r="H1419" s="10" t="s">
        <v>9</v>
      </c>
      <c r="I1419" s="12" t="s">
        <v>2792</v>
      </c>
      <c r="J1419" s="9">
        <f t="shared" si="48"/>
        <v>2001</v>
      </c>
      <c r="K1419" s="13">
        <f t="shared" ca="1" si="49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1696</v>
      </c>
      <c r="F1420" s="12" t="s">
        <v>1425</v>
      </c>
      <c r="G1420" s="15" t="s">
        <v>2997</v>
      </c>
      <c r="H1420" s="10" t="s">
        <v>9</v>
      </c>
      <c r="I1420" s="12" t="s">
        <v>2793</v>
      </c>
      <c r="J1420" s="9">
        <f t="shared" si="48"/>
        <v>2001</v>
      </c>
      <c r="K1420" s="13">
        <f t="shared" ca="1" si="49"/>
        <v>16</v>
      </c>
      <c r="L1420">
        <v>2001</v>
      </c>
      <c r="N1420" s="20"/>
    </row>
    <row r="1421" spans="1:14" ht="22.5" hidden="1" customHeight="1" x14ac:dyDescent="0.25">
      <c r="A1421" s="17"/>
      <c r="B1421" s="17"/>
      <c r="C1421" s="10">
        <v>11</v>
      </c>
      <c r="D1421" s="10" t="s">
        <v>1675</v>
      </c>
      <c r="E1421" s="11" t="s">
        <v>1697</v>
      </c>
      <c r="F1421" s="12" t="s">
        <v>1426</v>
      </c>
      <c r="G1421" s="15" t="s">
        <v>2997</v>
      </c>
      <c r="H1421" s="10" t="s">
        <v>9</v>
      </c>
      <c r="I1421" s="12" t="s">
        <v>2794</v>
      </c>
      <c r="J1421" s="9">
        <f t="shared" si="48"/>
        <v>2000</v>
      </c>
      <c r="K1421" s="13">
        <f t="shared" ca="1" si="49"/>
        <v>17</v>
      </c>
      <c r="L1421">
        <v>2000</v>
      </c>
      <c r="N1421" s="20"/>
    </row>
    <row r="1422" spans="1:14" ht="22.5" hidden="1" customHeight="1" x14ac:dyDescent="0.25">
      <c r="A1422" s="17" t="s">
        <v>3001</v>
      </c>
      <c r="B1422" s="17"/>
      <c r="C1422" s="10">
        <v>11</v>
      </c>
      <c r="D1422" s="10" t="s">
        <v>1675</v>
      </c>
      <c r="E1422" s="11" t="s">
        <v>1698</v>
      </c>
      <c r="F1422" s="12" t="s">
        <v>1427</v>
      </c>
      <c r="G1422" s="15" t="s">
        <v>2997</v>
      </c>
      <c r="H1422" s="10" t="s">
        <v>9</v>
      </c>
      <c r="I1422" s="12" t="s">
        <v>2472</v>
      </c>
      <c r="J1422" s="9">
        <f t="shared" si="48"/>
        <v>2001</v>
      </c>
      <c r="K1422" s="13">
        <f t="shared" ca="1" si="49"/>
        <v>16</v>
      </c>
      <c r="L1422">
        <v>2001</v>
      </c>
      <c r="N1422" s="20"/>
    </row>
    <row r="1423" spans="1:14" ht="22.5" hidden="1" customHeight="1" x14ac:dyDescent="0.25">
      <c r="A1423" s="17"/>
      <c r="B1423" s="17"/>
      <c r="C1423" s="10">
        <v>11</v>
      </c>
      <c r="D1423" s="10" t="s">
        <v>1675</v>
      </c>
      <c r="E1423" s="11" t="s">
        <v>1699</v>
      </c>
      <c r="F1423" s="12" t="s">
        <v>1428</v>
      </c>
      <c r="G1423" s="15" t="s">
        <v>2997</v>
      </c>
      <c r="H1423" s="10" t="s">
        <v>9</v>
      </c>
      <c r="I1423" s="12" t="s">
        <v>2795</v>
      </c>
      <c r="J1423" s="9">
        <f t="shared" si="48"/>
        <v>2001</v>
      </c>
      <c r="K1423" s="13">
        <f t="shared" ca="1" si="49"/>
        <v>16</v>
      </c>
      <c r="L1423">
        <v>2001</v>
      </c>
      <c r="N1423" s="20"/>
    </row>
    <row r="1424" spans="1:14" ht="22.5" hidden="1" customHeight="1" x14ac:dyDescent="0.25">
      <c r="A1424" s="17" t="s">
        <v>3001</v>
      </c>
      <c r="B1424" s="17"/>
      <c r="C1424" s="10">
        <v>11</v>
      </c>
      <c r="D1424" s="10" t="s">
        <v>1675</v>
      </c>
      <c r="E1424" s="11" t="s">
        <v>1700</v>
      </c>
      <c r="F1424" s="12" t="s">
        <v>1429</v>
      </c>
      <c r="G1424" s="15" t="s">
        <v>2997</v>
      </c>
      <c r="H1424" s="10" t="s">
        <v>8</v>
      </c>
      <c r="I1424" s="12" t="s">
        <v>2796</v>
      </c>
      <c r="J1424" s="9">
        <f t="shared" si="48"/>
        <v>2001</v>
      </c>
      <c r="K1424" s="13">
        <f t="shared" ca="1" si="49"/>
        <v>16</v>
      </c>
      <c r="L1424">
        <v>2001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1701</v>
      </c>
      <c r="F1425" s="12" t="s">
        <v>1430</v>
      </c>
      <c r="G1425" s="15" t="s">
        <v>2997</v>
      </c>
      <c r="H1425" s="10" t="s">
        <v>8</v>
      </c>
      <c r="I1425" s="12" t="s">
        <v>2797</v>
      </c>
      <c r="J1425" s="9">
        <f t="shared" si="48"/>
        <v>2000</v>
      </c>
      <c r="K1425" s="13">
        <f t="shared" ca="1" si="49"/>
        <v>17</v>
      </c>
      <c r="L1425">
        <v>2000</v>
      </c>
      <c r="N1425" s="20"/>
    </row>
    <row r="1426" spans="1:14" ht="22.5" hidden="1" customHeight="1" x14ac:dyDescent="0.25">
      <c r="A1426" s="17"/>
      <c r="B1426" s="17"/>
      <c r="C1426" s="10">
        <v>11</v>
      </c>
      <c r="D1426" s="10" t="s">
        <v>1675</v>
      </c>
      <c r="E1426" s="11" t="s">
        <v>1702</v>
      </c>
      <c r="F1426" s="12" t="s">
        <v>1431</v>
      </c>
      <c r="G1426" s="15" t="s">
        <v>2996</v>
      </c>
      <c r="H1426" s="10" t="s">
        <v>9</v>
      </c>
      <c r="I1426" s="12" t="s">
        <v>2798</v>
      </c>
      <c r="J1426" s="9">
        <f t="shared" si="48"/>
        <v>1999</v>
      </c>
      <c r="K1426" s="13">
        <f t="shared" ca="1" si="49"/>
        <v>18</v>
      </c>
      <c r="L1426">
        <v>1999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1703</v>
      </c>
      <c r="F1427" s="12" t="s">
        <v>1432</v>
      </c>
      <c r="G1427" s="15" t="s">
        <v>2997</v>
      </c>
      <c r="H1427" s="10" t="s">
        <v>8</v>
      </c>
      <c r="I1427" s="12" t="s">
        <v>2799</v>
      </c>
      <c r="J1427" s="9">
        <f t="shared" si="48"/>
        <v>2000</v>
      </c>
      <c r="K1427" s="13">
        <f t="shared" ca="1" si="49"/>
        <v>17</v>
      </c>
      <c r="L1427">
        <v>2000</v>
      </c>
      <c r="N1427" s="20"/>
    </row>
    <row r="1428" spans="1:14" ht="22.5" hidden="1" customHeight="1" x14ac:dyDescent="0.25">
      <c r="A1428" s="17" t="s">
        <v>3001</v>
      </c>
      <c r="B1428" s="17"/>
      <c r="C1428" s="10">
        <v>11</v>
      </c>
      <c r="D1428" s="10" t="s">
        <v>1675</v>
      </c>
      <c r="E1428" s="11" t="s">
        <v>1704</v>
      </c>
      <c r="F1428" s="12" t="s">
        <v>1433</v>
      </c>
      <c r="G1428" s="15" t="s">
        <v>2997</v>
      </c>
      <c r="H1428" s="10" t="s">
        <v>8</v>
      </c>
      <c r="I1428" s="12" t="s">
        <v>2751</v>
      </c>
      <c r="J1428" s="9">
        <f t="shared" si="48"/>
        <v>2001</v>
      </c>
      <c r="K1428" s="13">
        <f t="shared" ca="1" si="49"/>
        <v>16</v>
      </c>
      <c r="L1428">
        <v>2001</v>
      </c>
      <c r="N1428" s="20"/>
    </row>
    <row r="1429" spans="1:14" ht="22.5" hidden="1" customHeight="1" x14ac:dyDescent="0.25">
      <c r="A1429" s="17"/>
      <c r="B1429" s="17"/>
      <c r="C1429" s="10">
        <v>11</v>
      </c>
      <c r="D1429" s="10" t="s">
        <v>1675</v>
      </c>
      <c r="E1429" s="11" t="s">
        <v>1705</v>
      </c>
      <c r="F1429" s="12" t="s">
        <v>1434</v>
      </c>
      <c r="G1429" s="15" t="s">
        <v>2997</v>
      </c>
      <c r="H1429" s="10" t="s">
        <v>9</v>
      </c>
      <c r="I1429" s="12" t="s">
        <v>2800</v>
      </c>
      <c r="J1429" s="9">
        <f t="shared" si="48"/>
        <v>2001</v>
      </c>
      <c r="K1429" s="13">
        <f t="shared" ca="1" si="49"/>
        <v>16</v>
      </c>
      <c r="L1429">
        <v>2001</v>
      </c>
      <c r="N1429" s="20"/>
    </row>
    <row r="1430" spans="1:14" ht="22.5" hidden="1" customHeight="1" x14ac:dyDescent="0.25">
      <c r="A1430" s="17" t="s">
        <v>3001</v>
      </c>
      <c r="B1430" s="17"/>
      <c r="C1430" s="10">
        <v>11</v>
      </c>
      <c r="D1430" s="10" t="s">
        <v>1675</v>
      </c>
      <c r="E1430" s="11" t="s">
        <v>1706</v>
      </c>
      <c r="F1430" s="12" t="s">
        <v>1435</v>
      </c>
      <c r="G1430" s="15" t="s">
        <v>2997</v>
      </c>
      <c r="H1430" s="10" t="s">
        <v>8</v>
      </c>
      <c r="I1430" s="12" t="s">
        <v>2801</v>
      </c>
      <c r="J1430" s="9">
        <f t="shared" si="48"/>
        <v>2001</v>
      </c>
      <c r="K1430" s="13">
        <f t="shared" ca="1" si="49"/>
        <v>16</v>
      </c>
      <c r="L1430">
        <v>2001</v>
      </c>
      <c r="N1430" s="20"/>
    </row>
    <row r="1431" spans="1:14" ht="22.5" hidden="1" customHeight="1" x14ac:dyDescent="0.25">
      <c r="A1431" s="17"/>
      <c r="B1431" s="17"/>
      <c r="C1431" s="10">
        <v>11</v>
      </c>
      <c r="D1431" s="10" t="s">
        <v>1675</v>
      </c>
      <c r="E1431" s="11" t="s">
        <v>1707</v>
      </c>
      <c r="F1431" s="12" t="s">
        <v>1436</v>
      </c>
      <c r="G1431" s="15" t="s">
        <v>2997</v>
      </c>
      <c r="H1431" s="10" t="s">
        <v>8</v>
      </c>
      <c r="I1431" s="12" t="s">
        <v>2802</v>
      </c>
      <c r="J1431" s="9">
        <f t="shared" si="48"/>
        <v>2001</v>
      </c>
      <c r="K1431" s="13">
        <f t="shared" ca="1" si="49"/>
        <v>16</v>
      </c>
      <c r="L1431">
        <v>2001</v>
      </c>
      <c r="N1431" s="20"/>
    </row>
    <row r="1432" spans="1:14" ht="22.5" hidden="1" customHeight="1" x14ac:dyDescent="0.25">
      <c r="A1432" s="17" t="s">
        <v>3001</v>
      </c>
      <c r="B1432" s="17"/>
      <c r="C1432" s="10">
        <v>11</v>
      </c>
      <c r="D1432" s="10" t="s">
        <v>1676</v>
      </c>
      <c r="E1432" s="11" t="s">
        <v>1681</v>
      </c>
      <c r="F1432" s="12" t="s">
        <v>1437</v>
      </c>
      <c r="G1432" s="15" t="s">
        <v>2997</v>
      </c>
      <c r="H1432" s="10" t="s">
        <v>8</v>
      </c>
      <c r="I1432" s="12" t="s">
        <v>2803</v>
      </c>
      <c r="J1432" s="9">
        <f t="shared" si="48"/>
        <v>2001</v>
      </c>
      <c r="K1432" s="13">
        <f t="shared" ca="1" si="49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1682</v>
      </c>
      <c r="F1433" s="12" t="s">
        <v>1438</v>
      </c>
      <c r="G1433" s="15" t="s">
        <v>2997</v>
      </c>
      <c r="H1433" s="10" t="s">
        <v>9</v>
      </c>
      <c r="I1433" s="12" t="s">
        <v>2775</v>
      </c>
      <c r="J1433" s="9">
        <f t="shared" si="48"/>
        <v>2001</v>
      </c>
      <c r="K1433" s="13">
        <f t="shared" ca="1" si="49"/>
        <v>16</v>
      </c>
      <c r="L1433">
        <v>2001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1683</v>
      </c>
      <c r="F1434" s="12" t="s">
        <v>1439</v>
      </c>
      <c r="G1434" s="15" t="s">
        <v>2997</v>
      </c>
      <c r="H1434" s="10" t="s">
        <v>9</v>
      </c>
      <c r="I1434" s="12" t="s">
        <v>2804</v>
      </c>
      <c r="J1434" s="9">
        <f t="shared" si="48"/>
        <v>2000</v>
      </c>
      <c r="K1434" s="13">
        <f t="shared" ca="1" si="49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1684</v>
      </c>
      <c r="F1435" s="12" t="s">
        <v>1440</v>
      </c>
      <c r="G1435" s="15" t="s">
        <v>2997</v>
      </c>
      <c r="H1435" s="10" t="s">
        <v>8</v>
      </c>
      <c r="I1435" s="12" t="s">
        <v>2805</v>
      </c>
      <c r="J1435" s="9">
        <f t="shared" si="48"/>
        <v>2000</v>
      </c>
      <c r="K1435" s="13">
        <f t="shared" ca="1" si="49"/>
        <v>17</v>
      </c>
      <c r="L1435">
        <v>2000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1685</v>
      </c>
      <c r="F1436" s="12" t="s">
        <v>1441</v>
      </c>
      <c r="G1436" s="15" t="s">
        <v>2997</v>
      </c>
      <c r="H1436" s="10" t="s">
        <v>9</v>
      </c>
      <c r="I1436" s="12" t="s">
        <v>2800</v>
      </c>
      <c r="J1436" s="9">
        <f t="shared" si="48"/>
        <v>2001</v>
      </c>
      <c r="K1436" s="13">
        <f t="shared" ca="1" si="49"/>
        <v>16</v>
      </c>
      <c r="L1436">
        <v>2001</v>
      </c>
      <c r="N1436" s="20"/>
    </row>
    <row r="1437" spans="1:14" ht="22.5" hidden="1" customHeight="1" x14ac:dyDescent="0.25">
      <c r="A1437" s="17"/>
      <c r="B1437" s="17"/>
      <c r="C1437" s="10">
        <v>11</v>
      </c>
      <c r="D1437" s="10" t="s">
        <v>1676</v>
      </c>
      <c r="E1437" s="11" t="s">
        <v>1686</v>
      </c>
      <c r="F1437" s="12" t="s">
        <v>1442</v>
      </c>
      <c r="G1437" s="15" t="s">
        <v>2997</v>
      </c>
      <c r="H1437" s="10" t="s">
        <v>9</v>
      </c>
      <c r="I1437" s="12" t="s">
        <v>2806</v>
      </c>
      <c r="J1437" s="9">
        <f t="shared" si="48"/>
        <v>2001</v>
      </c>
      <c r="K1437" s="13">
        <f t="shared" ca="1" si="49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1687</v>
      </c>
      <c r="F1438" s="12" t="s">
        <v>1443</v>
      </c>
      <c r="G1438" s="15" t="s">
        <v>2997</v>
      </c>
      <c r="H1438" s="10" t="s">
        <v>8</v>
      </c>
      <c r="I1438" s="12" t="s">
        <v>2807</v>
      </c>
      <c r="J1438" s="9">
        <f t="shared" si="48"/>
        <v>2001</v>
      </c>
      <c r="K1438" s="13">
        <f t="shared" ca="1" si="49"/>
        <v>16</v>
      </c>
      <c r="L1438">
        <v>2001</v>
      </c>
      <c r="N1438" s="20"/>
    </row>
    <row r="1439" spans="1:14" ht="22.5" hidden="1" customHeight="1" x14ac:dyDescent="0.25">
      <c r="A1439" s="17" t="s">
        <v>3001</v>
      </c>
      <c r="B1439" s="17"/>
      <c r="C1439" s="10">
        <v>11</v>
      </c>
      <c r="D1439" s="10" t="s">
        <v>1676</v>
      </c>
      <c r="E1439" s="11" t="s">
        <v>1688</v>
      </c>
      <c r="F1439" s="12" t="s">
        <v>1444</v>
      </c>
      <c r="G1439" s="15" t="s">
        <v>2997</v>
      </c>
      <c r="H1439" s="10" t="s">
        <v>8</v>
      </c>
      <c r="I1439" s="12" t="s">
        <v>2808</v>
      </c>
      <c r="J1439" s="9">
        <f t="shared" si="48"/>
        <v>2001</v>
      </c>
      <c r="K1439" s="13">
        <f t="shared" ca="1" si="49"/>
        <v>16</v>
      </c>
      <c r="L1439">
        <v>2001</v>
      </c>
      <c r="N1439" s="20"/>
    </row>
    <row r="1440" spans="1:14" ht="22.5" hidden="1" customHeight="1" x14ac:dyDescent="0.25">
      <c r="A1440" s="17"/>
      <c r="B1440" s="17"/>
      <c r="C1440" s="10">
        <v>11</v>
      </c>
      <c r="D1440" s="10" t="s">
        <v>1676</v>
      </c>
      <c r="E1440" s="11" t="s">
        <v>1689</v>
      </c>
      <c r="F1440" s="12" t="s">
        <v>1445</v>
      </c>
      <c r="G1440" s="15" t="s">
        <v>2997</v>
      </c>
      <c r="H1440" s="10" t="s">
        <v>8</v>
      </c>
      <c r="I1440" s="12" t="s">
        <v>2796</v>
      </c>
      <c r="J1440" s="9">
        <f t="shared" si="48"/>
        <v>2001</v>
      </c>
      <c r="K1440" s="13">
        <f t="shared" ca="1" si="49"/>
        <v>16</v>
      </c>
      <c r="L1440">
        <v>2001</v>
      </c>
      <c r="N1440" s="20"/>
    </row>
    <row r="1441" spans="1:14" ht="22.5" hidden="1" customHeight="1" x14ac:dyDescent="0.25">
      <c r="A1441" s="17" t="s">
        <v>3001</v>
      </c>
      <c r="B1441" s="17"/>
      <c r="C1441" s="10">
        <v>11</v>
      </c>
      <c r="D1441" s="10" t="s">
        <v>1676</v>
      </c>
      <c r="E1441" s="11" t="s">
        <v>1690</v>
      </c>
      <c r="F1441" s="12" t="s">
        <v>1446</v>
      </c>
      <c r="G1441" s="15" t="s">
        <v>2997</v>
      </c>
      <c r="H1441" s="10" t="s">
        <v>8</v>
      </c>
      <c r="I1441" s="12" t="s">
        <v>2809</v>
      </c>
      <c r="J1441" s="9">
        <f t="shared" si="48"/>
        <v>2000</v>
      </c>
      <c r="K1441" s="13">
        <f t="shared" ca="1" si="49"/>
        <v>17</v>
      </c>
      <c r="L1441">
        <v>2000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1691</v>
      </c>
      <c r="F1442" s="12" t="s">
        <v>1447</v>
      </c>
      <c r="G1442" s="15" t="s">
        <v>2997</v>
      </c>
      <c r="H1442" s="10" t="s">
        <v>9</v>
      </c>
      <c r="I1442" s="12" t="s">
        <v>2667</v>
      </c>
      <c r="J1442" s="9">
        <f t="shared" si="48"/>
        <v>2001</v>
      </c>
      <c r="K1442" s="13">
        <f t="shared" ca="1" si="49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1692</v>
      </c>
      <c r="F1443" s="12" t="s">
        <v>1448</v>
      </c>
      <c r="G1443" s="15" t="s">
        <v>2997</v>
      </c>
      <c r="H1443" s="10" t="s">
        <v>9</v>
      </c>
      <c r="I1443" s="12" t="s">
        <v>2810</v>
      </c>
      <c r="J1443" s="9">
        <f t="shared" si="48"/>
        <v>2001</v>
      </c>
      <c r="K1443" s="13">
        <f t="shared" ca="1" si="49"/>
        <v>16</v>
      </c>
      <c r="L1443">
        <v>2001</v>
      </c>
      <c r="N1443" s="20"/>
    </row>
    <row r="1444" spans="1:14" ht="22.5" hidden="1" customHeight="1" x14ac:dyDescent="0.25">
      <c r="A1444" s="17"/>
      <c r="B1444" s="17"/>
      <c r="C1444" s="10">
        <v>11</v>
      </c>
      <c r="D1444" s="10" t="s">
        <v>1676</v>
      </c>
      <c r="E1444" s="11" t="s">
        <v>1693</v>
      </c>
      <c r="F1444" s="12" t="s">
        <v>1449</v>
      </c>
      <c r="G1444" s="15" t="s">
        <v>2997</v>
      </c>
      <c r="H1444" s="10" t="s">
        <v>9</v>
      </c>
      <c r="I1444" s="12" t="s">
        <v>2811</v>
      </c>
      <c r="J1444" s="9">
        <f t="shared" si="48"/>
        <v>2001</v>
      </c>
      <c r="K1444" s="13">
        <f t="shared" ca="1" si="49"/>
        <v>16</v>
      </c>
      <c r="L1444">
        <v>2001</v>
      </c>
      <c r="N1444" s="20"/>
    </row>
    <row r="1445" spans="1:14" ht="22.5" hidden="1" customHeight="1" x14ac:dyDescent="0.25">
      <c r="A1445" s="17" t="s">
        <v>3001</v>
      </c>
      <c r="B1445" s="17"/>
      <c r="C1445" s="10">
        <v>11</v>
      </c>
      <c r="D1445" s="10" t="s">
        <v>1676</v>
      </c>
      <c r="E1445" s="11" t="s">
        <v>1694</v>
      </c>
      <c r="F1445" s="12" t="s">
        <v>1450</v>
      </c>
      <c r="G1445" s="15" t="s">
        <v>2997</v>
      </c>
      <c r="H1445" s="10" t="s">
        <v>8</v>
      </c>
      <c r="I1445" s="12" t="s">
        <v>2812</v>
      </c>
      <c r="J1445" s="9">
        <f t="shared" si="48"/>
        <v>2001</v>
      </c>
      <c r="K1445" s="13">
        <f t="shared" ca="1" si="49"/>
        <v>16</v>
      </c>
      <c r="L1445">
        <v>2001</v>
      </c>
      <c r="N1445" s="20"/>
    </row>
    <row r="1446" spans="1:14" ht="22.5" hidden="1" customHeight="1" x14ac:dyDescent="0.25">
      <c r="A1446" s="17"/>
      <c r="B1446" s="17"/>
      <c r="C1446" s="10">
        <v>11</v>
      </c>
      <c r="D1446" s="10" t="s">
        <v>1676</v>
      </c>
      <c r="E1446" s="11" t="s">
        <v>1695</v>
      </c>
      <c r="F1446" s="12" t="s">
        <v>1451</v>
      </c>
      <c r="G1446" s="15" t="s">
        <v>2997</v>
      </c>
      <c r="H1446" s="10" t="s">
        <v>9</v>
      </c>
      <c r="I1446" s="12" t="s">
        <v>2790</v>
      </c>
      <c r="J1446" s="9">
        <f t="shared" si="48"/>
        <v>2001</v>
      </c>
      <c r="K1446" s="13">
        <f t="shared" ca="1" si="49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1696</v>
      </c>
      <c r="F1447" s="12" t="s">
        <v>1452</v>
      </c>
      <c r="G1447" s="15" t="s">
        <v>2997</v>
      </c>
      <c r="H1447" s="10" t="s">
        <v>8</v>
      </c>
      <c r="I1447" s="12" t="s">
        <v>2813</v>
      </c>
      <c r="J1447" s="9">
        <f t="shared" si="48"/>
        <v>2001</v>
      </c>
      <c r="K1447" s="13">
        <f t="shared" ca="1" si="49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1697</v>
      </c>
      <c r="F1448" s="12" t="s">
        <v>1453</v>
      </c>
      <c r="G1448" s="15" t="s">
        <v>2997</v>
      </c>
      <c r="H1448" s="10" t="s">
        <v>8</v>
      </c>
      <c r="I1448" s="12" t="s">
        <v>2771</v>
      </c>
      <c r="J1448" s="9">
        <f t="shared" si="48"/>
        <v>2001</v>
      </c>
      <c r="K1448" s="13">
        <f t="shared" ca="1" si="49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1698</v>
      </c>
      <c r="F1449" s="12" t="s">
        <v>1454</v>
      </c>
      <c r="G1449" s="15" t="s">
        <v>2997</v>
      </c>
      <c r="H1449" s="10" t="s">
        <v>8</v>
      </c>
      <c r="I1449" s="12" t="s">
        <v>2733</v>
      </c>
      <c r="J1449" s="9">
        <f t="shared" si="48"/>
        <v>2001</v>
      </c>
      <c r="K1449" s="13">
        <f t="shared" ca="1" si="49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1699</v>
      </c>
      <c r="F1450" s="12" t="s">
        <v>1455</v>
      </c>
      <c r="G1450" s="15" t="s">
        <v>2997</v>
      </c>
      <c r="H1450" s="10" t="s">
        <v>8</v>
      </c>
      <c r="I1450" s="12" t="s">
        <v>2814</v>
      </c>
      <c r="J1450" s="9">
        <f t="shared" si="48"/>
        <v>2001</v>
      </c>
      <c r="K1450" s="13">
        <f t="shared" ca="1" si="49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1700</v>
      </c>
      <c r="F1451" s="12" t="s">
        <v>1456</v>
      </c>
      <c r="G1451" s="15" t="s">
        <v>2997</v>
      </c>
      <c r="H1451" s="10" t="s">
        <v>8</v>
      </c>
      <c r="I1451" s="12" t="s">
        <v>2815</v>
      </c>
      <c r="J1451" s="9">
        <f t="shared" si="48"/>
        <v>2001</v>
      </c>
      <c r="K1451" s="13">
        <f t="shared" ca="1" si="49"/>
        <v>16</v>
      </c>
      <c r="L1451">
        <v>2001</v>
      </c>
      <c r="N1451" s="20"/>
    </row>
    <row r="1452" spans="1:14" ht="22.5" hidden="1" customHeight="1" x14ac:dyDescent="0.25">
      <c r="A1452" s="17" t="s">
        <v>3001</v>
      </c>
      <c r="B1452" s="17"/>
      <c r="C1452" s="10">
        <v>11</v>
      </c>
      <c r="D1452" s="10" t="s">
        <v>1676</v>
      </c>
      <c r="E1452" s="11" t="s">
        <v>1701</v>
      </c>
      <c r="F1452" s="12" t="s">
        <v>1457</v>
      </c>
      <c r="G1452" s="15" t="s">
        <v>2997</v>
      </c>
      <c r="H1452" s="10" t="s">
        <v>8</v>
      </c>
      <c r="I1452" s="12" t="s">
        <v>2816</v>
      </c>
      <c r="J1452" s="9">
        <f t="shared" si="48"/>
        <v>2001</v>
      </c>
      <c r="K1452" s="13">
        <f t="shared" ca="1" si="49"/>
        <v>16</v>
      </c>
      <c r="L1452">
        <v>2001</v>
      </c>
      <c r="N1452" s="20"/>
    </row>
    <row r="1453" spans="1:14" ht="22.5" hidden="1" customHeight="1" x14ac:dyDescent="0.25">
      <c r="A1453" s="17"/>
      <c r="B1453" s="17"/>
      <c r="C1453" s="10">
        <v>11</v>
      </c>
      <c r="D1453" s="10" t="s">
        <v>1676</v>
      </c>
      <c r="E1453" s="11" t="s">
        <v>1702</v>
      </c>
      <c r="F1453" s="12" t="s">
        <v>1458</v>
      </c>
      <c r="G1453" s="15" t="s">
        <v>2997</v>
      </c>
      <c r="H1453" s="10" t="s">
        <v>9</v>
      </c>
      <c r="I1453" s="12" t="s">
        <v>2817</v>
      </c>
      <c r="J1453" s="9">
        <f t="shared" si="48"/>
        <v>2001</v>
      </c>
      <c r="K1453" s="13">
        <f t="shared" ca="1" si="49"/>
        <v>16</v>
      </c>
      <c r="L1453">
        <v>2001</v>
      </c>
      <c r="N1453" s="20"/>
    </row>
    <row r="1454" spans="1:14" ht="22.5" hidden="1" customHeight="1" x14ac:dyDescent="0.25">
      <c r="A1454" s="17" t="s">
        <v>3001</v>
      </c>
      <c r="B1454" s="17"/>
      <c r="C1454" s="10">
        <v>11</v>
      </c>
      <c r="D1454" s="10" t="s">
        <v>1676</v>
      </c>
      <c r="E1454" s="11" t="s">
        <v>1703</v>
      </c>
      <c r="F1454" s="12" t="s">
        <v>1459</v>
      </c>
      <c r="G1454" s="15" t="s">
        <v>2997</v>
      </c>
      <c r="H1454" s="10" t="s">
        <v>8</v>
      </c>
      <c r="I1454" s="12" t="s">
        <v>2818</v>
      </c>
      <c r="J1454" s="9">
        <f t="shared" si="48"/>
        <v>2001</v>
      </c>
      <c r="K1454" s="13">
        <f t="shared" ca="1" si="49"/>
        <v>16</v>
      </c>
      <c r="L1454">
        <v>2001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1681</v>
      </c>
      <c r="F1455" s="12" t="s">
        <v>1460</v>
      </c>
      <c r="G1455" s="15" t="s">
        <v>2997</v>
      </c>
      <c r="H1455" s="10" t="s">
        <v>9</v>
      </c>
      <c r="I1455" s="12" t="s">
        <v>2559</v>
      </c>
      <c r="J1455" s="9">
        <f t="shared" si="48"/>
        <v>2000</v>
      </c>
      <c r="K1455" s="13">
        <f t="shared" ca="1" si="49"/>
        <v>17</v>
      </c>
      <c r="L1455">
        <v>2000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1682</v>
      </c>
      <c r="F1456" s="12" t="s">
        <v>1461</v>
      </c>
      <c r="G1456" s="15" t="s">
        <v>2997</v>
      </c>
      <c r="H1456" s="10" t="s">
        <v>9</v>
      </c>
      <c r="I1456" s="12" t="s">
        <v>2819</v>
      </c>
      <c r="J1456" s="9">
        <f t="shared" si="48"/>
        <v>2001</v>
      </c>
      <c r="K1456" s="13">
        <f t="shared" ca="1" si="49"/>
        <v>16</v>
      </c>
      <c r="L1456">
        <v>2001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1683</v>
      </c>
      <c r="F1457" s="12" t="s">
        <v>1462</v>
      </c>
      <c r="G1457" s="15" t="s">
        <v>2997</v>
      </c>
      <c r="H1457" s="10" t="s">
        <v>8</v>
      </c>
      <c r="I1457" s="12" t="s">
        <v>2820</v>
      </c>
      <c r="J1457" s="9">
        <f t="shared" si="48"/>
        <v>2000</v>
      </c>
      <c r="K1457" s="13">
        <f t="shared" ca="1" si="49"/>
        <v>17</v>
      </c>
      <c r="L1457">
        <v>2000</v>
      </c>
      <c r="N1457" s="20"/>
    </row>
    <row r="1458" spans="1:14" ht="22.5" hidden="1" customHeight="1" x14ac:dyDescent="0.25">
      <c r="A1458" s="17"/>
      <c r="B1458" s="17"/>
      <c r="C1458" s="10">
        <v>11</v>
      </c>
      <c r="D1458" s="10" t="s">
        <v>1679</v>
      </c>
      <c r="E1458" s="11" t="s">
        <v>1684</v>
      </c>
      <c r="F1458" s="12" t="s">
        <v>1463</v>
      </c>
      <c r="G1458" s="15" t="s">
        <v>2997</v>
      </c>
      <c r="H1458" s="10" t="s">
        <v>9</v>
      </c>
      <c r="I1458" s="12" t="s">
        <v>2821</v>
      </c>
      <c r="J1458" s="9">
        <f t="shared" si="48"/>
        <v>2001</v>
      </c>
      <c r="K1458" s="13">
        <f t="shared" ca="1" si="49"/>
        <v>16</v>
      </c>
      <c r="L1458">
        <v>2001</v>
      </c>
      <c r="N1458" s="20"/>
    </row>
    <row r="1459" spans="1:14" ht="22.5" hidden="1" customHeight="1" x14ac:dyDescent="0.25">
      <c r="A1459" s="17" t="s">
        <v>3001</v>
      </c>
      <c r="B1459" s="17"/>
      <c r="C1459" s="10">
        <v>11</v>
      </c>
      <c r="D1459" s="10" t="s">
        <v>1679</v>
      </c>
      <c r="E1459" s="11" t="s">
        <v>1685</v>
      </c>
      <c r="F1459" s="12" t="s">
        <v>1464</v>
      </c>
      <c r="G1459" s="15" t="s">
        <v>2997</v>
      </c>
      <c r="H1459" s="10" t="s">
        <v>9</v>
      </c>
      <c r="I1459" s="12" t="s">
        <v>2772</v>
      </c>
      <c r="J1459" s="9">
        <f t="shared" si="48"/>
        <v>2001</v>
      </c>
      <c r="K1459" s="13">
        <f t="shared" ca="1" si="49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1686</v>
      </c>
      <c r="F1460" s="12" t="s">
        <v>1465</v>
      </c>
      <c r="G1460" s="15" t="s">
        <v>2997</v>
      </c>
      <c r="H1460" s="10" t="s">
        <v>9</v>
      </c>
      <c r="I1460" s="12" t="s">
        <v>2822</v>
      </c>
      <c r="J1460" s="9">
        <f t="shared" si="48"/>
        <v>2001</v>
      </c>
      <c r="K1460" s="13">
        <f t="shared" ca="1" si="49"/>
        <v>16</v>
      </c>
      <c r="L1460">
        <v>2001</v>
      </c>
      <c r="N1460" s="20"/>
    </row>
    <row r="1461" spans="1:14" ht="22.5" hidden="1" customHeight="1" x14ac:dyDescent="0.25">
      <c r="A1461" s="17"/>
      <c r="B1461" s="17"/>
      <c r="C1461" s="10">
        <v>11</v>
      </c>
      <c r="D1461" s="10" t="s">
        <v>1679</v>
      </c>
      <c r="E1461" s="11" t="s">
        <v>1687</v>
      </c>
      <c r="F1461" s="12" t="s">
        <v>1466</v>
      </c>
      <c r="G1461" s="15" t="s">
        <v>2997</v>
      </c>
      <c r="H1461" s="10" t="s">
        <v>8</v>
      </c>
      <c r="I1461" s="12" t="s">
        <v>2823</v>
      </c>
      <c r="J1461" s="9">
        <f t="shared" si="48"/>
        <v>2001</v>
      </c>
      <c r="K1461" s="13">
        <f t="shared" ca="1" si="49"/>
        <v>16</v>
      </c>
      <c r="L1461">
        <v>2001</v>
      </c>
      <c r="N1461" s="20"/>
    </row>
    <row r="1462" spans="1:14" ht="22.5" hidden="1" customHeight="1" x14ac:dyDescent="0.25">
      <c r="A1462" s="17" t="s">
        <v>3001</v>
      </c>
      <c r="B1462" s="17"/>
      <c r="C1462" s="10">
        <v>11</v>
      </c>
      <c r="D1462" s="10" t="s">
        <v>1679</v>
      </c>
      <c r="E1462" s="11" t="s">
        <v>1688</v>
      </c>
      <c r="F1462" s="12" t="s">
        <v>1467</v>
      </c>
      <c r="G1462" s="15" t="s">
        <v>2997</v>
      </c>
      <c r="H1462" s="10" t="s">
        <v>8</v>
      </c>
      <c r="I1462" s="12" t="s">
        <v>2824</v>
      </c>
      <c r="J1462" s="9">
        <f t="shared" si="48"/>
        <v>2001</v>
      </c>
      <c r="K1462" s="13">
        <f t="shared" ca="1" si="49"/>
        <v>16</v>
      </c>
      <c r="L1462">
        <v>2001</v>
      </c>
      <c r="N1462" s="20"/>
    </row>
    <row r="1463" spans="1:14" ht="22.5" hidden="1" customHeight="1" x14ac:dyDescent="0.25">
      <c r="A1463" s="17"/>
      <c r="B1463" s="17"/>
      <c r="C1463" s="10">
        <v>11</v>
      </c>
      <c r="D1463" s="10" t="s">
        <v>1679</v>
      </c>
      <c r="E1463" s="11" t="s">
        <v>1689</v>
      </c>
      <c r="F1463" s="12" t="s">
        <v>1468</v>
      </c>
      <c r="G1463" s="15" t="s">
        <v>2997</v>
      </c>
      <c r="H1463" s="10" t="s">
        <v>8</v>
      </c>
      <c r="I1463" s="12" t="s">
        <v>2816</v>
      </c>
      <c r="J1463" s="9">
        <f t="shared" si="48"/>
        <v>2001</v>
      </c>
      <c r="K1463" s="13">
        <f t="shared" ca="1" si="49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1690</v>
      </c>
      <c r="F1464" s="12" t="s">
        <v>1469</v>
      </c>
      <c r="G1464" s="15" t="s">
        <v>2997</v>
      </c>
      <c r="H1464" s="10" t="s">
        <v>8</v>
      </c>
      <c r="I1464" s="12" t="s">
        <v>2825</v>
      </c>
      <c r="J1464" s="9">
        <f t="shared" si="48"/>
        <v>2001</v>
      </c>
      <c r="K1464" s="13">
        <f t="shared" ca="1" si="49"/>
        <v>16</v>
      </c>
      <c r="L1464">
        <v>2001</v>
      </c>
      <c r="N1464" s="20"/>
    </row>
    <row r="1465" spans="1:14" ht="22.5" hidden="1" customHeight="1" x14ac:dyDescent="0.25">
      <c r="A1465" s="17" t="s">
        <v>3001</v>
      </c>
      <c r="B1465" s="17"/>
      <c r="C1465" s="10">
        <v>11</v>
      </c>
      <c r="D1465" s="10" t="s">
        <v>1679</v>
      </c>
      <c r="E1465" s="11" t="s">
        <v>1691</v>
      </c>
      <c r="F1465" s="12" t="s">
        <v>1470</v>
      </c>
      <c r="G1465" s="15" t="s">
        <v>2997</v>
      </c>
      <c r="H1465" s="10" t="s">
        <v>8</v>
      </c>
      <c r="I1465" s="12" t="s">
        <v>2826</v>
      </c>
      <c r="J1465" s="9">
        <f t="shared" si="48"/>
        <v>2001</v>
      </c>
      <c r="K1465" s="13">
        <f t="shared" ca="1" si="49"/>
        <v>16</v>
      </c>
      <c r="L1465">
        <v>2001</v>
      </c>
      <c r="N1465" s="20"/>
    </row>
    <row r="1466" spans="1:14" ht="22.5" hidden="1" customHeight="1" x14ac:dyDescent="0.25">
      <c r="A1466" s="17"/>
      <c r="B1466" s="17"/>
      <c r="C1466" s="10">
        <v>11</v>
      </c>
      <c r="D1466" s="10" t="s">
        <v>1679</v>
      </c>
      <c r="E1466" s="11" t="s">
        <v>1692</v>
      </c>
      <c r="F1466" s="12" t="s">
        <v>1471</v>
      </c>
      <c r="G1466" s="15" t="s">
        <v>2997</v>
      </c>
      <c r="H1466" s="10" t="s">
        <v>8</v>
      </c>
      <c r="I1466" s="12" t="s">
        <v>2823</v>
      </c>
      <c r="J1466" s="9">
        <f t="shared" si="48"/>
        <v>2001</v>
      </c>
      <c r="K1466" s="13">
        <f t="shared" ca="1" si="49"/>
        <v>16</v>
      </c>
      <c r="L1466">
        <v>2001</v>
      </c>
      <c r="N1466" s="20"/>
    </row>
    <row r="1467" spans="1:14" ht="22.5" hidden="1" customHeight="1" x14ac:dyDescent="0.25">
      <c r="A1467" s="17" t="s">
        <v>3001</v>
      </c>
      <c r="B1467" s="17"/>
      <c r="C1467" s="10">
        <v>11</v>
      </c>
      <c r="D1467" s="10" t="s">
        <v>1679</v>
      </c>
      <c r="E1467" s="11" t="s">
        <v>1693</v>
      </c>
      <c r="F1467" s="12" t="s">
        <v>1472</v>
      </c>
      <c r="G1467" s="15" t="s">
        <v>2997</v>
      </c>
      <c r="H1467" s="10" t="s">
        <v>8</v>
      </c>
      <c r="I1467" s="12" t="s">
        <v>2772</v>
      </c>
      <c r="J1467" s="9">
        <f t="shared" si="48"/>
        <v>2001</v>
      </c>
      <c r="K1467" s="13">
        <f t="shared" ca="1" si="49"/>
        <v>16</v>
      </c>
      <c r="L1467">
        <v>2001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1694</v>
      </c>
      <c r="F1468" s="12" t="s">
        <v>1473</v>
      </c>
      <c r="G1468" s="15" t="s">
        <v>2996</v>
      </c>
      <c r="H1468" s="10" t="s">
        <v>9</v>
      </c>
      <c r="I1468" s="12" t="s">
        <v>2827</v>
      </c>
      <c r="J1468" s="9">
        <f t="shared" si="48"/>
        <v>1999</v>
      </c>
      <c r="K1468" s="13">
        <f t="shared" ca="1" si="49"/>
        <v>18</v>
      </c>
      <c r="L1468">
        <v>1999</v>
      </c>
      <c r="N1468" s="20"/>
    </row>
    <row r="1469" spans="1:14" ht="22.5" hidden="1" customHeight="1" x14ac:dyDescent="0.25">
      <c r="A1469" s="17"/>
      <c r="B1469" s="17"/>
      <c r="C1469" s="10">
        <v>11</v>
      </c>
      <c r="D1469" s="10" t="s">
        <v>1679</v>
      </c>
      <c r="E1469" s="11" t="s">
        <v>1695</v>
      </c>
      <c r="F1469" s="12" t="s">
        <v>1474</v>
      </c>
      <c r="G1469" s="15" t="s">
        <v>2997</v>
      </c>
      <c r="H1469" s="10" t="s">
        <v>8</v>
      </c>
      <c r="I1469" s="12" t="s">
        <v>2828</v>
      </c>
      <c r="J1469" s="9">
        <f t="shared" si="48"/>
        <v>2000</v>
      </c>
      <c r="K1469" s="13">
        <f t="shared" ca="1" si="49"/>
        <v>17</v>
      </c>
      <c r="L1469">
        <v>2000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1696</v>
      </c>
      <c r="F1470" s="12" t="s">
        <v>1475</v>
      </c>
      <c r="G1470" s="15" t="s">
        <v>2997</v>
      </c>
      <c r="H1470" s="10" t="s">
        <v>9</v>
      </c>
      <c r="I1470" s="12" t="s">
        <v>2829</v>
      </c>
      <c r="J1470" s="9">
        <f t="shared" si="48"/>
        <v>2001</v>
      </c>
      <c r="K1470" s="13">
        <f t="shared" ca="1" si="49"/>
        <v>16</v>
      </c>
      <c r="L1470">
        <v>2001</v>
      </c>
      <c r="N1470" s="20"/>
    </row>
    <row r="1471" spans="1:14" ht="22.5" hidden="1" customHeight="1" x14ac:dyDescent="0.25">
      <c r="A1471" s="17" t="s">
        <v>3001</v>
      </c>
      <c r="B1471" s="17"/>
      <c r="C1471" s="10">
        <v>11</v>
      </c>
      <c r="D1471" s="10" t="s">
        <v>1679</v>
      </c>
      <c r="E1471" s="11" t="s">
        <v>1697</v>
      </c>
      <c r="F1471" s="12" t="s">
        <v>1476</v>
      </c>
      <c r="G1471" s="15" t="s">
        <v>2997</v>
      </c>
      <c r="H1471" s="10" t="s">
        <v>9</v>
      </c>
      <c r="I1471" s="12" t="s">
        <v>2830</v>
      </c>
      <c r="J1471" s="9">
        <f t="shared" si="48"/>
        <v>2001</v>
      </c>
      <c r="K1471" s="13">
        <f t="shared" ca="1" si="49"/>
        <v>16</v>
      </c>
      <c r="L1471">
        <v>2001</v>
      </c>
      <c r="N1471" s="20"/>
    </row>
    <row r="1472" spans="1:14" ht="22.5" hidden="1" customHeight="1" x14ac:dyDescent="0.25">
      <c r="A1472" s="17"/>
      <c r="B1472" s="17"/>
      <c r="C1472" s="10">
        <v>11</v>
      </c>
      <c r="D1472" s="10" t="s">
        <v>1679</v>
      </c>
      <c r="E1472" s="11" t="s">
        <v>1698</v>
      </c>
      <c r="F1472" s="12" t="s">
        <v>1477</v>
      </c>
      <c r="G1472" s="15" t="s">
        <v>2997</v>
      </c>
      <c r="H1472" s="10" t="s">
        <v>9</v>
      </c>
      <c r="I1472" s="12" t="s">
        <v>2831</v>
      </c>
      <c r="J1472" s="9">
        <f t="shared" si="48"/>
        <v>2001</v>
      </c>
      <c r="K1472" s="13">
        <f t="shared" ca="1" si="49"/>
        <v>16</v>
      </c>
      <c r="L1472">
        <v>2001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1699</v>
      </c>
      <c r="F1473" s="12" t="s">
        <v>1478</v>
      </c>
      <c r="G1473" s="15" t="s">
        <v>2997</v>
      </c>
      <c r="H1473" s="10" t="s">
        <v>9</v>
      </c>
      <c r="I1473" s="12" t="s">
        <v>2832</v>
      </c>
      <c r="J1473" s="9">
        <f t="shared" si="48"/>
        <v>2000</v>
      </c>
      <c r="K1473" s="13">
        <f t="shared" ca="1" si="49"/>
        <v>17</v>
      </c>
      <c r="L1473">
        <v>2000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1700</v>
      </c>
      <c r="F1474" s="12" t="s">
        <v>1479</v>
      </c>
      <c r="G1474" s="15" t="s">
        <v>2997</v>
      </c>
      <c r="H1474" s="10" t="s">
        <v>9</v>
      </c>
      <c r="I1474" s="12" t="s">
        <v>2833</v>
      </c>
      <c r="J1474" s="9">
        <f t="shared" si="48"/>
        <v>2001</v>
      </c>
      <c r="K1474" s="13">
        <f t="shared" ca="1" si="49"/>
        <v>16</v>
      </c>
      <c r="L1474">
        <v>2001</v>
      </c>
      <c r="N1474" s="20"/>
    </row>
    <row r="1475" spans="1:14" ht="22.5" hidden="1" customHeight="1" x14ac:dyDescent="0.25">
      <c r="A1475" s="17" t="s">
        <v>3001</v>
      </c>
      <c r="B1475" s="17"/>
      <c r="C1475" s="10">
        <v>11</v>
      </c>
      <c r="D1475" s="10" t="s">
        <v>1679</v>
      </c>
      <c r="E1475" s="11" t="s">
        <v>1701</v>
      </c>
      <c r="F1475" s="12" t="s">
        <v>1480</v>
      </c>
      <c r="G1475" s="15" t="s">
        <v>2997</v>
      </c>
      <c r="H1475" s="10" t="s">
        <v>9</v>
      </c>
      <c r="I1475" s="12" t="s">
        <v>2834</v>
      </c>
      <c r="J1475" s="9">
        <f t="shared" si="48"/>
        <v>2001</v>
      </c>
      <c r="K1475" s="13">
        <f t="shared" ca="1" si="49"/>
        <v>16</v>
      </c>
      <c r="L1475">
        <v>2001</v>
      </c>
      <c r="N1475" s="20"/>
    </row>
    <row r="1476" spans="1:14" ht="22.5" hidden="1" customHeight="1" x14ac:dyDescent="0.25">
      <c r="A1476" s="17"/>
      <c r="B1476" s="17"/>
      <c r="C1476" s="10">
        <v>11</v>
      </c>
      <c r="D1476" s="10" t="s">
        <v>1679</v>
      </c>
      <c r="E1476" s="11" t="s">
        <v>1702</v>
      </c>
      <c r="F1476" s="12" t="s">
        <v>1481</v>
      </c>
      <c r="G1476" s="15" t="s">
        <v>2997</v>
      </c>
      <c r="H1476" s="10" t="s">
        <v>8</v>
      </c>
      <c r="I1476" s="12" t="s">
        <v>2835</v>
      </c>
      <c r="J1476" s="9">
        <f t="shared" si="48"/>
        <v>2001</v>
      </c>
      <c r="K1476" s="13">
        <f t="shared" ca="1" si="49"/>
        <v>16</v>
      </c>
      <c r="L1476">
        <v>2001</v>
      </c>
      <c r="N1476" s="20"/>
    </row>
    <row r="1477" spans="1:14" ht="22.5" hidden="1" customHeight="1" x14ac:dyDescent="0.25">
      <c r="A1477" s="17" t="s">
        <v>3001</v>
      </c>
      <c r="B1477" s="17"/>
      <c r="C1477" s="10">
        <v>11</v>
      </c>
      <c r="D1477" s="10" t="s">
        <v>1679</v>
      </c>
      <c r="E1477" s="11" t="s">
        <v>1703</v>
      </c>
      <c r="F1477" s="12" t="s">
        <v>1482</v>
      </c>
      <c r="G1477" s="15" t="s">
        <v>2997</v>
      </c>
      <c r="H1477" s="10" t="s">
        <v>8</v>
      </c>
      <c r="I1477" s="12" t="s">
        <v>2772</v>
      </c>
      <c r="J1477" s="9">
        <f t="shared" ref="J1477:J1540" si="50">YEAR(I1477)</f>
        <v>2001</v>
      </c>
      <c r="K1477" s="13">
        <f t="shared" ref="K1477:K1540" ca="1" si="51">(YEAR(NOW())-YEAR(I1477))</f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1679</v>
      </c>
      <c r="E1478" s="11" t="s">
        <v>1704</v>
      </c>
      <c r="F1478" s="12" t="s">
        <v>1483</v>
      </c>
      <c r="G1478" s="15" t="s">
        <v>2997</v>
      </c>
      <c r="H1478" s="10" t="s">
        <v>9</v>
      </c>
      <c r="I1478" s="12" t="s">
        <v>2836</v>
      </c>
      <c r="J1478" s="9">
        <f t="shared" si="50"/>
        <v>2001</v>
      </c>
      <c r="K1478" s="13">
        <f t="shared" ca="1" si="51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1681</v>
      </c>
      <c r="F1479" s="12" t="s">
        <v>1484</v>
      </c>
      <c r="G1479" s="15" t="s">
        <v>2997</v>
      </c>
      <c r="H1479" s="10" t="s">
        <v>9</v>
      </c>
      <c r="I1479" s="12" t="s">
        <v>2837</v>
      </c>
      <c r="J1479" s="9">
        <f t="shared" si="50"/>
        <v>2001</v>
      </c>
      <c r="K1479" s="13">
        <f t="shared" ca="1" si="51"/>
        <v>16</v>
      </c>
      <c r="L1479">
        <v>2001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1682</v>
      </c>
      <c r="F1480" s="12" t="s">
        <v>1485</v>
      </c>
      <c r="G1480" s="15" t="s">
        <v>2996</v>
      </c>
      <c r="H1480" s="10" t="s">
        <v>9</v>
      </c>
      <c r="I1480" s="12" t="s">
        <v>2838</v>
      </c>
      <c r="J1480" s="9">
        <f t="shared" si="50"/>
        <v>1999</v>
      </c>
      <c r="K1480" s="13">
        <f t="shared" ca="1" si="51"/>
        <v>18</v>
      </c>
      <c r="L1480">
        <v>1999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1683</v>
      </c>
      <c r="F1481" s="12" t="s">
        <v>1486</v>
      </c>
      <c r="G1481" s="15" t="s">
        <v>2997</v>
      </c>
      <c r="H1481" s="10" t="s">
        <v>9</v>
      </c>
      <c r="I1481" s="12" t="s">
        <v>2839</v>
      </c>
      <c r="J1481" s="9">
        <f t="shared" si="50"/>
        <v>2001</v>
      </c>
      <c r="K1481" s="13">
        <f t="shared" ca="1" si="51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1684</v>
      </c>
      <c r="F1482" s="12" t="s">
        <v>1487</v>
      </c>
      <c r="G1482" s="15" t="s">
        <v>2997</v>
      </c>
      <c r="H1482" s="10" t="s">
        <v>9</v>
      </c>
      <c r="I1482" s="12" t="s">
        <v>2708</v>
      </c>
      <c r="J1482" s="9">
        <f t="shared" si="50"/>
        <v>2001</v>
      </c>
      <c r="K1482" s="13">
        <f t="shared" ca="1" si="51"/>
        <v>16</v>
      </c>
      <c r="L1482">
        <v>2001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1685</v>
      </c>
      <c r="F1483" s="12" t="s">
        <v>1488</v>
      </c>
      <c r="G1483" s="15" t="s">
        <v>2997</v>
      </c>
      <c r="H1483" s="10" t="s">
        <v>9</v>
      </c>
      <c r="I1483" s="12" t="s">
        <v>2840</v>
      </c>
      <c r="J1483" s="9">
        <f t="shared" si="50"/>
        <v>2000</v>
      </c>
      <c r="K1483" s="13">
        <f t="shared" ca="1" si="51"/>
        <v>17</v>
      </c>
      <c r="L1483">
        <v>2000</v>
      </c>
      <c r="N1483" s="20"/>
    </row>
    <row r="1484" spans="1:14" ht="22.5" hidden="1" customHeight="1" x14ac:dyDescent="0.25">
      <c r="A1484" s="17"/>
      <c r="B1484" s="17"/>
      <c r="C1484" s="10">
        <v>11</v>
      </c>
      <c r="D1484" s="10" t="s">
        <v>1677</v>
      </c>
      <c r="E1484" s="11" t="s">
        <v>1686</v>
      </c>
      <c r="F1484" s="12" t="s">
        <v>1489</v>
      </c>
      <c r="G1484" s="15" t="s">
        <v>2997</v>
      </c>
      <c r="H1484" s="10" t="s">
        <v>9</v>
      </c>
      <c r="I1484" s="12" t="s">
        <v>2841</v>
      </c>
      <c r="J1484" s="9">
        <f t="shared" si="50"/>
        <v>2000</v>
      </c>
      <c r="K1484" s="13">
        <f t="shared" ca="1" si="51"/>
        <v>17</v>
      </c>
      <c r="L1484">
        <v>2000</v>
      </c>
      <c r="N1484" s="20"/>
    </row>
    <row r="1485" spans="1:14" ht="22.5" hidden="1" customHeight="1" x14ac:dyDescent="0.25">
      <c r="A1485" s="17" t="s">
        <v>3001</v>
      </c>
      <c r="B1485" s="17"/>
      <c r="C1485" s="10">
        <v>11</v>
      </c>
      <c r="D1485" s="10" t="s">
        <v>1677</v>
      </c>
      <c r="E1485" s="11" t="s">
        <v>1687</v>
      </c>
      <c r="F1485" s="12" t="s">
        <v>1490</v>
      </c>
      <c r="G1485" s="15" t="s">
        <v>2997</v>
      </c>
      <c r="H1485" s="10" t="s">
        <v>8</v>
      </c>
      <c r="I1485" s="12" t="s">
        <v>2842</v>
      </c>
      <c r="J1485" s="9">
        <f t="shared" si="50"/>
        <v>2000</v>
      </c>
      <c r="K1485" s="13">
        <f t="shared" ca="1" si="51"/>
        <v>17</v>
      </c>
      <c r="L1485">
        <v>2000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1688</v>
      </c>
      <c r="F1486" s="12" t="s">
        <v>1491</v>
      </c>
      <c r="G1486" s="15" t="s">
        <v>2997</v>
      </c>
      <c r="H1486" s="10" t="s">
        <v>9</v>
      </c>
      <c r="I1486" s="12" t="s">
        <v>2843</v>
      </c>
      <c r="J1486" s="9">
        <f t="shared" si="50"/>
        <v>2001</v>
      </c>
      <c r="K1486" s="13">
        <f t="shared" ca="1" si="51"/>
        <v>16</v>
      </c>
      <c r="L1486">
        <v>2001</v>
      </c>
      <c r="N1486" s="20"/>
    </row>
    <row r="1487" spans="1:14" ht="22.5" hidden="1" customHeight="1" x14ac:dyDescent="0.25">
      <c r="A1487" s="17"/>
      <c r="B1487" s="17"/>
      <c r="C1487" s="10">
        <v>11</v>
      </c>
      <c r="D1487" s="10" t="s">
        <v>1677</v>
      </c>
      <c r="E1487" s="11" t="s">
        <v>1689</v>
      </c>
      <c r="F1487" s="12" t="s">
        <v>1492</v>
      </c>
      <c r="G1487" s="15" t="s">
        <v>2996</v>
      </c>
      <c r="H1487" s="10" t="s">
        <v>9</v>
      </c>
      <c r="I1487" s="12" t="s">
        <v>2844</v>
      </c>
      <c r="J1487" s="9">
        <f t="shared" si="50"/>
        <v>1999</v>
      </c>
      <c r="K1487" s="13">
        <f t="shared" ca="1" si="51"/>
        <v>18</v>
      </c>
      <c r="L1487">
        <v>1999</v>
      </c>
      <c r="N1487" s="20"/>
    </row>
    <row r="1488" spans="1:14" ht="22.5" hidden="1" customHeight="1" x14ac:dyDescent="0.25">
      <c r="A1488" s="17" t="s">
        <v>3001</v>
      </c>
      <c r="B1488" s="17"/>
      <c r="C1488" s="10">
        <v>11</v>
      </c>
      <c r="D1488" s="10" t="s">
        <v>1677</v>
      </c>
      <c r="E1488" s="11" t="s">
        <v>1690</v>
      </c>
      <c r="F1488" s="12" t="s">
        <v>1493</v>
      </c>
      <c r="G1488" s="15" t="s">
        <v>2997</v>
      </c>
      <c r="H1488" s="10" t="s">
        <v>8</v>
      </c>
      <c r="I1488" s="12" t="s">
        <v>2845</v>
      </c>
      <c r="J1488" s="9">
        <f t="shared" si="50"/>
        <v>2000</v>
      </c>
      <c r="K1488" s="13">
        <f t="shared" ca="1" si="51"/>
        <v>17</v>
      </c>
      <c r="L1488">
        <v>2000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1691</v>
      </c>
      <c r="F1489" s="12" t="s">
        <v>1494</v>
      </c>
      <c r="G1489" s="15" t="s">
        <v>2997</v>
      </c>
      <c r="H1489" s="10" t="s">
        <v>8</v>
      </c>
      <c r="I1489" s="12" t="s">
        <v>2846</v>
      </c>
      <c r="J1489" s="9">
        <f t="shared" si="50"/>
        <v>2001</v>
      </c>
      <c r="K1489" s="13">
        <f t="shared" ca="1" si="51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1692</v>
      </c>
      <c r="F1490" s="12" t="s">
        <v>1495</v>
      </c>
      <c r="G1490" s="15" t="s">
        <v>2997</v>
      </c>
      <c r="H1490" s="10" t="s">
        <v>8</v>
      </c>
      <c r="I1490" s="12" t="s">
        <v>2847</v>
      </c>
      <c r="J1490" s="9">
        <f t="shared" si="50"/>
        <v>2001</v>
      </c>
      <c r="K1490" s="13">
        <f t="shared" ca="1" si="51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1693</v>
      </c>
      <c r="F1491" s="12" t="s">
        <v>1496</v>
      </c>
      <c r="G1491" s="15" t="s">
        <v>2997</v>
      </c>
      <c r="H1491" s="10" t="s">
        <v>9</v>
      </c>
      <c r="I1491" s="12" t="s">
        <v>2829</v>
      </c>
      <c r="J1491" s="9">
        <f t="shared" si="50"/>
        <v>2001</v>
      </c>
      <c r="K1491" s="13">
        <f t="shared" ca="1" si="51"/>
        <v>16</v>
      </c>
      <c r="L1491">
        <v>2001</v>
      </c>
      <c r="N1491" s="20"/>
    </row>
    <row r="1492" spans="1:14" ht="22.5" hidden="1" customHeight="1" x14ac:dyDescent="0.25">
      <c r="A1492" s="17"/>
      <c r="B1492" s="17"/>
      <c r="C1492" s="10">
        <v>11</v>
      </c>
      <c r="D1492" s="10" t="s">
        <v>1677</v>
      </c>
      <c r="E1492" s="11" t="s">
        <v>1694</v>
      </c>
      <c r="F1492" s="12" t="s">
        <v>1497</v>
      </c>
      <c r="G1492" s="15" t="s">
        <v>2997</v>
      </c>
      <c r="H1492" s="10" t="s">
        <v>8</v>
      </c>
      <c r="I1492" s="12" t="s">
        <v>2848</v>
      </c>
      <c r="J1492" s="9">
        <f t="shared" si="50"/>
        <v>2000</v>
      </c>
      <c r="K1492" s="13">
        <f t="shared" ca="1" si="51"/>
        <v>17</v>
      </c>
      <c r="L1492">
        <v>2000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1695</v>
      </c>
      <c r="F1493" s="12" t="s">
        <v>1498</v>
      </c>
      <c r="G1493" s="15" t="s">
        <v>2997</v>
      </c>
      <c r="H1493" s="10" t="s">
        <v>8</v>
      </c>
      <c r="I1493" s="12" t="s">
        <v>2549</v>
      </c>
      <c r="J1493" s="9">
        <f t="shared" si="50"/>
        <v>2001</v>
      </c>
      <c r="K1493" s="13">
        <f t="shared" ca="1" si="51"/>
        <v>16</v>
      </c>
      <c r="L1493">
        <v>2001</v>
      </c>
      <c r="N1493" s="20"/>
    </row>
    <row r="1494" spans="1:14" ht="22.5" hidden="1" customHeight="1" x14ac:dyDescent="0.25">
      <c r="A1494" s="17" t="s">
        <v>3001</v>
      </c>
      <c r="B1494" s="17"/>
      <c r="C1494" s="10">
        <v>11</v>
      </c>
      <c r="D1494" s="10" t="s">
        <v>1677</v>
      </c>
      <c r="E1494" s="11" t="s">
        <v>1696</v>
      </c>
      <c r="F1494" s="12" t="s">
        <v>1499</v>
      </c>
      <c r="G1494" s="15" t="s">
        <v>2997</v>
      </c>
      <c r="H1494" s="10" t="s">
        <v>8</v>
      </c>
      <c r="I1494" s="12" t="s">
        <v>2766</v>
      </c>
      <c r="J1494" s="9">
        <f t="shared" si="50"/>
        <v>2001</v>
      </c>
      <c r="K1494" s="13">
        <f t="shared" ca="1" si="51"/>
        <v>16</v>
      </c>
      <c r="L1494">
        <v>2001</v>
      </c>
      <c r="N1494" s="20"/>
    </row>
    <row r="1495" spans="1:14" ht="22.5" hidden="1" customHeight="1" x14ac:dyDescent="0.25">
      <c r="A1495" s="17"/>
      <c r="B1495" s="17"/>
      <c r="C1495" s="10">
        <v>11</v>
      </c>
      <c r="D1495" s="10" t="s">
        <v>1677</v>
      </c>
      <c r="E1495" s="11" t="s">
        <v>1697</v>
      </c>
      <c r="F1495" s="12" t="s">
        <v>1500</v>
      </c>
      <c r="G1495" s="15" t="s">
        <v>2997</v>
      </c>
      <c r="H1495" s="10" t="s">
        <v>9</v>
      </c>
      <c r="I1495" s="12" t="s">
        <v>2849</v>
      </c>
      <c r="J1495" s="9">
        <f t="shared" si="50"/>
        <v>2001</v>
      </c>
      <c r="K1495" s="13">
        <f t="shared" ca="1" si="51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1698</v>
      </c>
      <c r="F1496" s="12" t="s">
        <v>1501</v>
      </c>
      <c r="G1496" s="15" t="s">
        <v>2997</v>
      </c>
      <c r="H1496" s="10" t="s">
        <v>8</v>
      </c>
      <c r="I1496" s="12" t="s">
        <v>2813</v>
      </c>
      <c r="J1496" s="9">
        <f t="shared" si="50"/>
        <v>2001</v>
      </c>
      <c r="K1496" s="13">
        <f t="shared" ca="1" si="51"/>
        <v>16</v>
      </c>
      <c r="L1496">
        <v>2001</v>
      </c>
      <c r="N1496" s="20"/>
    </row>
    <row r="1497" spans="1:14" ht="22.5" hidden="1" customHeight="1" x14ac:dyDescent="0.25">
      <c r="A1497" s="17" t="s">
        <v>3001</v>
      </c>
      <c r="B1497" s="17"/>
      <c r="C1497" s="10">
        <v>11</v>
      </c>
      <c r="D1497" s="10" t="s">
        <v>1677</v>
      </c>
      <c r="E1497" s="11" t="s">
        <v>1699</v>
      </c>
      <c r="F1497" s="12" t="s">
        <v>1502</v>
      </c>
      <c r="G1497" s="15" t="s">
        <v>2997</v>
      </c>
      <c r="H1497" s="10" t="s">
        <v>8</v>
      </c>
      <c r="I1497" s="12" t="s">
        <v>2850</v>
      </c>
      <c r="J1497" s="9">
        <f t="shared" si="50"/>
        <v>2001</v>
      </c>
      <c r="K1497" s="13">
        <f t="shared" ca="1" si="51"/>
        <v>16</v>
      </c>
      <c r="L1497">
        <v>2001</v>
      </c>
      <c r="N1497" s="20"/>
    </row>
    <row r="1498" spans="1:14" ht="22.5" hidden="1" customHeight="1" x14ac:dyDescent="0.25">
      <c r="A1498" s="17"/>
      <c r="B1498" s="17"/>
      <c r="C1498" s="10">
        <v>11</v>
      </c>
      <c r="D1498" s="10" t="s">
        <v>1677</v>
      </c>
      <c r="E1498" s="11" t="s">
        <v>1700</v>
      </c>
      <c r="F1498" s="12" t="s">
        <v>1503</v>
      </c>
      <c r="G1498" s="15" t="s">
        <v>2997</v>
      </c>
      <c r="H1498" s="10" t="s">
        <v>9</v>
      </c>
      <c r="I1498" s="12" t="s">
        <v>2851</v>
      </c>
      <c r="J1498" s="9">
        <f t="shared" si="50"/>
        <v>2000</v>
      </c>
      <c r="K1498" s="13">
        <f t="shared" ca="1" si="51"/>
        <v>17</v>
      </c>
      <c r="L1498">
        <v>2000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1681</v>
      </c>
      <c r="F1499" s="12" t="s">
        <v>1504</v>
      </c>
      <c r="G1499" s="15" t="s">
        <v>2996</v>
      </c>
      <c r="H1499" s="10" t="s">
        <v>9</v>
      </c>
      <c r="I1499" s="12" t="s">
        <v>2852</v>
      </c>
      <c r="J1499" s="9">
        <f t="shared" si="50"/>
        <v>1999</v>
      </c>
      <c r="K1499" s="13">
        <f t="shared" ca="1" si="51"/>
        <v>18</v>
      </c>
      <c r="L1499">
        <v>1999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1682</v>
      </c>
      <c r="F1500" s="12" t="s">
        <v>1505</v>
      </c>
      <c r="G1500" s="15" t="s">
        <v>2996</v>
      </c>
      <c r="H1500" s="10" t="s">
        <v>9</v>
      </c>
      <c r="I1500" s="12" t="s">
        <v>2853</v>
      </c>
      <c r="J1500" s="9">
        <f t="shared" si="50"/>
        <v>1998</v>
      </c>
      <c r="K1500" s="13">
        <f t="shared" ca="1" si="51"/>
        <v>19</v>
      </c>
      <c r="L1500">
        <v>1998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1683</v>
      </c>
      <c r="F1501" s="12" t="s">
        <v>1506</v>
      </c>
      <c r="G1501" s="15" t="s">
        <v>2997</v>
      </c>
      <c r="H1501" s="10" t="s">
        <v>9</v>
      </c>
      <c r="I1501" s="12" t="s">
        <v>2854</v>
      </c>
      <c r="J1501" s="9">
        <f t="shared" si="50"/>
        <v>2000</v>
      </c>
      <c r="K1501" s="13">
        <f t="shared" ca="1" si="51"/>
        <v>17</v>
      </c>
      <c r="L1501">
        <v>2000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1684</v>
      </c>
      <c r="F1502" s="12" t="s">
        <v>1507</v>
      </c>
      <c r="G1502" s="15" t="s">
        <v>2996</v>
      </c>
      <c r="H1502" s="10" t="s">
        <v>9</v>
      </c>
      <c r="I1502" s="12" t="s">
        <v>2855</v>
      </c>
      <c r="J1502" s="9">
        <f t="shared" si="50"/>
        <v>1999</v>
      </c>
      <c r="K1502" s="13">
        <f t="shared" ca="1" si="51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1685</v>
      </c>
      <c r="F1503" s="12" t="s">
        <v>1508</v>
      </c>
      <c r="G1503" s="15" t="s">
        <v>2996</v>
      </c>
      <c r="H1503" s="10" t="s">
        <v>8</v>
      </c>
      <c r="I1503" s="12" t="s">
        <v>2856</v>
      </c>
      <c r="J1503" s="9">
        <f t="shared" si="50"/>
        <v>1999</v>
      </c>
      <c r="K1503" s="13">
        <f t="shared" ca="1" si="51"/>
        <v>18</v>
      </c>
      <c r="L1503">
        <v>1999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1686</v>
      </c>
      <c r="F1504" s="12" t="s">
        <v>1509</v>
      </c>
      <c r="G1504" s="15" t="s">
        <v>2997</v>
      </c>
      <c r="H1504" s="10" t="s">
        <v>9</v>
      </c>
      <c r="I1504" s="12" t="s">
        <v>2857</v>
      </c>
      <c r="J1504" s="9">
        <f t="shared" si="50"/>
        <v>2000</v>
      </c>
      <c r="K1504" s="13">
        <f t="shared" ca="1" si="51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1687</v>
      </c>
      <c r="F1505" s="12" t="s">
        <v>1510</v>
      </c>
      <c r="G1505" s="15" t="s">
        <v>2997</v>
      </c>
      <c r="H1505" s="10" t="s">
        <v>9</v>
      </c>
      <c r="I1505" s="12" t="s">
        <v>2858</v>
      </c>
      <c r="J1505" s="9">
        <f t="shared" si="50"/>
        <v>2000</v>
      </c>
      <c r="K1505" s="13">
        <f t="shared" ca="1" si="51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1688</v>
      </c>
      <c r="F1506" s="12" t="s">
        <v>1511</v>
      </c>
      <c r="G1506" s="15" t="s">
        <v>2997</v>
      </c>
      <c r="H1506" s="10" t="s">
        <v>9</v>
      </c>
      <c r="I1506" s="12" t="s">
        <v>2841</v>
      </c>
      <c r="J1506" s="9">
        <f t="shared" si="50"/>
        <v>2000</v>
      </c>
      <c r="K1506" s="13">
        <f t="shared" ca="1" si="51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1689</v>
      </c>
      <c r="F1507" s="12" t="s">
        <v>1512</v>
      </c>
      <c r="G1507" s="15" t="s">
        <v>2997</v>
      </c>
      <c r="H1507" s="10" t="s">
        <v>8</v>
      </c>
      <c r="I1507" s="12" t="s">
        <v>2859</v>
      </c>
      <c r="J1507" s="9">
        <f t="shared" si="50"/>
        <v>2000</v>
      </c>
      <c r="K1507" s="13">
        <f t="shared" ca="1" si="51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1690</v>
      </c>
      <c r="F1508" s="12" t="s">
        <v>1513</v>
      </c>
      <c r="G1508" s="15" t="s">
        <v>2997</v>
      </c>
      <c r="H1508" s="10" t="s">
        <v>9</v>
      </c>
      <c r="I1508" s="12" t="s">
        <v>2860</v>
      </c>
      <c r="J1508" s="9">
        <f t="shared" si="50"/>
        <v>2000</v>
      </c>
      <c r="K1508" s="13">
        <f t="shared" ca="1" si="51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1691</v>
      </c>
      <c r="F1509" s="12" t="s">
        <v>1514</v>
      </c>
      <c r="G1509" s="15" t="s">
        <v>2997</v>
      </c>
      <c r="H1509" s="10" t="s">
        <v>9</v>
      </c>
      <c r="I1509" s="12" t="s">
        <v>2861</v>
      </c>
      <c r="J1509" s="9">
        <f t="shared" si="50"/>
        <v>2000</v>
      </c>
      <c r="K1509" s="13">
        <f t="shared" ca="1" si="51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1692</v>
      </c>
      <c r="F1510" s="12" t="s">
        <v>1515</v>
      </c>
      <c r="G1510" s="15" t="s">
        <v>2997</v>
      </c>
      <c r="H1510" s="10" t="s">
        <v>9</v>
      </c>
      <c r="I1510" s="12" t="s">
        <v>2862</v>
      </c>
      <c r="J1510" s="9">
        <f t="shared" si="50"/>
        <v>2000</v>
      </c>
      <c r="K1510" s="13">
        <f t="shared" ca="1" si="51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1693</v>
      </c>
      <c r="F1511" s="12" t="s">
        <v>1516</v>
      </c>
      <c r="G1511" s="15" t="s">
        <v>2997</v>
      </c>
      <c r="H1511" s="10" t="s">
        <v>9</v>
      </c>
      <c r="I1511" s="12" t="s">
        <v>2863</v>
      </c>
      <c r="J1511" s="9">
        <f t="shared" si="50"/>
        <v>2000</v>
      </c>
      <c r="K1511" s="13">
        <f t="shared" ca="1" si="51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1694</v>
      </c>
      <c r="F1512" s="12" t="s">
        <v>1517</v>
      </c>
      <c r="G1512" s="15" t="s">
        <v>2997</v>
      </c>
      <c r="H1512" s="10" t="s">
        <v>8</v>
      </c>
      <c r="I1512" s="12" t="s">
        <v>2864</v>
      </c>
      <c r="J1512" s="9">
        <f t="shared" si="50"/>
        <v>2000</v>
      </c>
      <c r="K1512" s="13">
        <f t="shared" ca="1" si="51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1680</v>
      </c>
      <c r="E1513" s="11" t="s">
        <v>1695</v>
      </c>
      <c r="F1513" s="12" t="s">
        <v>1518</v>
      </c>
      <c r="G1513" s="15" t="s">
        <v>2997</v>
      </c>
      <c r="H1513" s="10" t="s">
        <v>9</v>
      </c>
      <c r="I1513" s="12" t="s">
        <v>2865</v>
      </c>
      <c r="J1513" s="9">
        <f t="shared" si="50"/>
        <v>2000</v>
      </c>
      <c r="K1513" s="13">
        <f t="shared" ca="1" si="51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1681</v>
      </c>
      <c r="F1514" s="12" t="s">
        <v>1519</v>
      </c>
      <c r="G1514" s="15" t="s">
        <v>2997</v>
      </c>
      <c r="H1514" s="10" t="s">
        <v>8</v>
      </c>
      <c r="I1514" s="12" t="s">
        <v>2866</v>
      </c>
      <c r="J1514" s="9">
        <f t="shared" si="50"/>
        <v>2000</v>
      </c>
      <c r="K1514" s="13">
        <f t="shared" ca="1" si="51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1682</v>
      </c>
      <c r="F1515" s="12" t="s">
        <v>1520</v>
      </c>
      <c r="G1515" s="15" t="s">
        <v>2997</v>
      </c>
      <c r="H1515" s="10" t="s">
        <v>8</v>
      </c>
      <c r="I1515" s="12" t="s">
        <v>2867</v>
      </c>
      <c r="J1515" s="9">
        <f t="shared" si="50"/>
        <v>2000</v>
      </c>
      <c r="K1515" s="13">
        <f t="shared" ca="1" si="51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1683</v>
      </c>
      <c r="F1516" s="12" t="s">
        <v>1521</v>
      </c>
      <c r="G1516" s="15" t="s">
        <v>2997</v>
      </c>
      <c r="H1516" s="10" t="s">
        <v>9</v>
      </c>
      <c r="I1516" s="12" t="s">
        <v>2868</v>
      </c>
      <c r="J1516" s="9">
        <f t="shared" si="50"/>
        <v>2000</v>
      </c>
      <c r="K1516" s="13">
        <f t="shared" ca="1" si="51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1684</v>
      </c>
      <c r="F1517" s="12" t="s">
        <v>1522</v>
      </c>
      <c r="G1517" s="15" t="s">
        <v>2997</v>
      </c>
      <c r="H1517" s="10" t="s">
        <v>8</v>
      </c>
      <c r="I1517" s="12" t="s">
        <v>2869</v>
      </c>
      <c r="J1517" s="9">
        <f t="shared" si="50"/>
        <v>2000</v>
      </c>
      <c r="K1517" s="13">
        <f t="shared" ca="1" si="51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1685</v>
      </c>
      <c r="F1518" s="12" t="s">
        <v>1523</v>
      </c>
      <c r="G1518" s="15" t="s">
        <v>2997</v>
      </c>
      <c r="H1518" s="10" t="s">
        <v>9</v>
      </c>
      <c r="I1518" s="12" t="s">
        <v>2870</v>
      </c>
      <c r="J1518" s="9">
        <f t="shared" si="50"/>
        <v>2000</v>
      </c>
      <c r="K1518" s="13">
        <f t="shared" ca="1" si="51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1686</v>
      </c>
      <c r="F1519" s="12" t="s">
        <v>1524</v>
      </c>
      <c r="G1519" s="15" t="s">
        <v>2997</v>
      </c>
      <c r="H1519" s="10" t="s">
        <v>8</v>
      </c>
      <c r="I1519" s="12" t="s">
        <v>2871</v>
      </c>
      <c r="J1519" s="9">
        <f t="shared" si="50"/>
        <v>2000</v>
      </c>
      <c r="K1519" s="13">
        <f t="shared" ca="1" si="51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1687</v>
      </c>
      <c r="F1520" s="12" t="s">
        <v>1525</v>
      </c>
      <c r="G1520" s="15" t="s">
        <v>2997</v>
      </c>
      <c r="H1520" s="10" t="s">
        <v>8</v>
      </c>
      <c r="I1520" s="12" t="s">
        <v>2872</v>
      </c>
      <c r="J1520" s="9">
        <f t="shared" si="50"/>
        <v>2000</v>
      </c>
      <c r="K1520" s="13">
        <f t="shared" ca="1" si="51"/>
        <v>17</v>
      </c>
      <c r="L1520">
        <v>2000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1688</v>
      </c>
      <c r="F1521" s="12" t="s">
        <v>1526</v>
      </c>
      <c r="G1521" s="15" t="s">
        <v>2996</v>
      </c>
      <c r="H1521" s="10" t="s">
        <v>8</v>
      </c>
      <c r="I1521" s="12" t="s">
        <v>2873</v>
      </c>
      <c r="J1521" s="9">
        <f t="shared" si="50"/>
        <v>1999</v>
      </c>
      <c r="K1521" s="13">
        <f t="shared" ca="1" si="51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1689</v>
      </c>
      <c r="F1522" s="12" t="s">
        <v>1527</v>
      </c>
      <c r="G1522" s="15" t="s">
        <v>2996</v>
      </c>
      <c r="H1522" s="10" t="s">
        <v>8</v>
      </c>
      <c r="I1522" s="12" t="s">
        <v>2874</v>
      </c>
      <c r="J1522" s="9">
        <f t="shared" si="50"/>
        <v>1999</v>
      </c>
      <c r="K1522" s="13">
        <f t="shared" ca="1" si="51"/>
        <v>18</v>
      </c>
      <c r="L1522">
        <v>1999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1690</v>
      </c>
      <c r="F1523" s="12" t="s">
        <v>1528</v>
      </c>
      <c r="G1523" s="15" t="s">
        <v>2997</v>
      </c>
      <c r="H1523" s="10" t="s">
        <v>8</v>
      </c>
      <c r="I1523" s="12" t="s">
        <v>2875</v>
      </c>
      <c r="J1523" s="9">
        <f t="shared" si="50"/>
        <v>2000</v>
      </c>
      <c r="K1523" s="13">
        <f t="shared" ca="1" si="51"/>
        <v>17</v>
      </c>
      <c r="L1523">
        <v>2000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1691</v>
      </c>
      <c r="F1524" s="12" t="s">
        <v>1529</v>
      </c>
      <c r="G1524" s="15" t="s">
        <v>2996</v>
      </c>
      <c r="H1524" s="10" t="s">
        <v>8</v>
      </c>
      <c r="I1524" s="12" t="s">
        <v>2876</v>
      </c>
      <c r="J1524" s="9">
        <f t="shared" si="50"/>
        <v>1999</v>
      </c>
      <c r="K1524" s="13">
        <f t="shared" ca="1" si="51"/>
        <v>18</v>
      </c>
      <c r="L1524">
        <v>1999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1692</v>
      </c>
      <c r="F1525" s="12" t="s">
        <v>1530</v>
      </c>
      <c r="G1525" s="15" t="s">
        <v>2997</v>
      </c>
      <c r="H1525" s="10" t="s">
        <v>8</v>
      </c>
      <c r="I1525" s="12" t="s">
        <v>2877</v>
      </c>
      <c r="J1525" s="9">
        <f t="shared" si="50"/>
        <v>2000</v>
      </c>
      <c r="K1525" s="13">
        <f t="shared" ca="1" si="51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1693</v>
      </c>
      <c r="F1526" s="12" t="s">
        <v>1531</v>
      </c>
      <c r="G1526" s="15" t="s">
        <v>2997</v>
      </c>
      <c r="H1526" s="10" t="s">
        <v>9</v>
      </c>
      <c r="I1526" s="12" t="s">
        <v>2878</v>
      </c>
      <c r="J1526" s="9">
        <f t="shared" si="50"/>
        <v>2000</v>
      </c>
      <c r="K1526" s="13">
        <f t="shared" ca="1" si="51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1694</v>
      </c>
      <c r="F1527" s="12" t="s">
        <v>1532</v>
      </c>
      <c r="G1527" s="15" t="s">
        <v>2997</v>
      </c>
      <c r="H1527" s="10" t="s">
        <v>8</v>
      </c>
      <c r="I1527" s="12" t="s">
        <v>2879</v>
      </c>
      <c r="J1527" s="9">
        <f t="shared" si="50"/>
        <v>2000</v>
      </c>
      <c r="K1527" s="13">
        <f t="shared" ca="1" si="51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1695</v>
      </c>
      <c r="F1528" s="12" t="s">
        <v>1533</v>
      </c>
      <c r="G1528" s="15" t="s">
        <v>2997</v>
      </c>
      <c r="H1528" s="10" t="s">
        <v>8</v>
      </c>
      <c r="I1528" s="12" t="s">
        <v>2880</v>
      </c>
      <c r="J1528" s="9">
        <f t="shared" si="50"/>
        <v>2000</v>
      </c>
      <c r="K1528" s="13">
        <f t="shared" ca="1" si="51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1696</v>
      </c>
      <c r="F1529" s="12" t="s">
        <v>1534</v>
      </c>
      <c r="G1529" s="15" t="s">
        <v>2997</v>
      </c>
      <c r="H1529" s="10" t="s">
        <v>8</v>
      </c>
      <c r="I1529" s="12" t="s">
        <v>2881</v>
      </c>
      <c r="J1529" s="9">
        <f t="shared" si="50"/>
        <v>2000</v>
      </c>
      <c r="K1529" s="13">
        <f t="shared" ca="1" si="51"/>
        <v>17</v>
      </c>
      <c r="L1529">
        <v>2000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1697</v>
      </c>
      <c r="F1530" s="12" t="s">
        <v>1535</v>
      </c>
      <c r="G1530" s="15" t="s">
        <v>2996</v>
      </c>
      <c r="H1530" s="10" t="s">
        <v>8</v>
      </c>
      <c r="I1530" s="12" t="s">
        <v>2882</v>
      </c>
      <c r="J1530" s="9">
        <f t="shared" si="50"/>
        <v>1999</v>
      </c>
      <c r="K1530" s="13">
        <f t="shared" ca="1" si="51"/>
        <v>18</v>
      </c>
      <c r="L1530">
        <v>1999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1698</v>
      </c>
      <c r="F1531" s="12" t="s">
        <v>1536</v>
      </c>
      <c r="G1531" s="15" t="s">
        <v>2997</v>
      </c>
      <c r="H1531" s="10" t="s">
        <v>9</v>
      </c>
      <c r="I1531" s="12" t="s">
        <v>2883</v>
      </c>
      <c r="J1531" s="9">
        <f t="shared" si="50"/>
        <v>2000</v>
      </c>
      <c r="K1531" s="13">
        <f t="shared" ca="1" si="51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1699</v>
      </c>
      <c r="F1532" s="12" t="s">
        <v>1537</v>
      </c>
      <c r="G1532" s="15" t="s">
        <v>2997</v>
      </c>
      <c r="H1532" s="10" t="s">
        <v>9</v>
      </c>
      <c r="I1532" s="12" t="s">
        <v>2884</v>
      </c>
      <c r="J1532" s="9">
        <f t="shared" si="50"/>
        <v>2000</v>
      </c>
      <c r="K1532" s="13">
        <f t="shared" ca="1" si="51"/>
        <v>17</v>
      </c>
      <c r="L1532">
        <v>2000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1700</v>
      </c>
      <c r="F1533" s="12" t="s">
        <v>1538</v>
      </c>
      <c r="G1533" s="15" t="s">
        <v>2996</v>
      </c>
      <c r="H1533" s="10" t="s">
        <v>8</v>
      </c>
      <c r="I1533" s="12" t="s">
        <v>2885</v>
      </c>
      <c r="J1533" s="9">
        <f t="shared" si="50"/>
        <v>1999</v>
      </c>
      <c r="K1533" s="13">
        <f t="shared" ca="1" si="51"/>
        <v>18</v>
      </c>
      <c r="L1533">
        <v>1999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1701</v>
      </c>
      <c r="F1534" s="12" t="s">
        <v>1539</v>
      </c>
      <c r="G1534" s="15" t="s">
        <v>2997</v>
      </c>
      <c r="H1534" s="10" t="s">
        <v>8</v>
      </c>
      <c r="I1534" s="12" t="s">
        <v>2886</v>
      </c>
      <c r="J1534" s="9">
        <f t="shared" si="50"/>
        <v>2000</v>
      </c>
      <c r="K1534" s="13">
        <f t="shared" ca="1" si="51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1702</v>
      </c>
      <c r="F1535" s="12" t="s">
        <v>1540</v>
      </c>
      <c r="G1535" s="15" t="s">
        <v>2997</v>
      </c>
      <c r="H1535" s="10" t="s">
        <v>8</v>
      </c>
      <c r="I1535" s="12" t="s">
        <v>2887</v>
      </c>
      <c r="J1535" s="9">
        <f t="shared" si="50"/>
        <v>2000</v>
      </c>
      <c r="K1535" s="13">
        <f t="shared" ca="1" si="51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1703</v>
      </c>
      <c r="F1536" s="12" t="s">
        <v>1541</v>
      </c>
      <c r="G1536" s="15" t="s">
        <v>2997</v>
      </c>
      <c r="H1536" s="10" t="s">
        <v>8</v>
      </c>
      <c r="I1536" s="12" t="s">
        <v>2888</v>
      </c>
      <c r="J1536" s="9">
        <f t="shared" si="50"/>
        <v>2000</v>
      </c>
      <c r="K1536" s="13">
        <f t="shared" ca="1" si="51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1704</v>
      </c>
      <c r="F1537" s="12" t="s">
        <v>1542</v>
      </c>
      <c r="G1537" s="15" t="s">
        <v>2997</v>
      </c>
      <c r="H1537" s="10" t="s">
        <v>8</v>
      </c>
      <c r="I1537" s="12" t="s">
        <v>2889</v>
      </c>
      <c r="J1537" s="9">
        <f t="shared" si="50"/>
        <v>2000</v>
      </c>
      <c r="K1537" s="13">
        <f t="shared" ca="1" si="51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1705</v>
      </c>
      <c r="F1538" s="12" t="s">
        <v>1543</v>
      </c>
      <c r="G1538" s="15" t="s">
        <v>2997</v>
      </c>
      <c r="H1538" s="10" t="s">
        <v>8</v>
      </c>
      <c r="I1538" s="12" t="s">
        <v>2890</v>
      </c>
      <c r="J1538" s="9">
        <f t="shared" si="50"/>
        <v>2000</v>
      </c>
      <c r="K1538" s="13">
        <f t="shared" ca="1" si="51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1672</v>
      </c>
      <c r="E1539" s="11" t="s">
        <v>1706</v>
      </c>
      <c r="F1539" s="12" t="s">
        <v>1544</v>
      </c>
      <c r="G1539" s="15" t="s">
        <v>2997</v>
      </c>
      <c r="H1539" s="10" t="s">
        <v>8</v>
      </c>
      <c r="I1539" s="12" t="s">
        <v>2891</v>
      </c>
      <c r="J1539" s="9">
        <f t="shared" si="50"/>
        <v>2000</v>
      </c>
      <c r="K1539" s="13">
        <f t="shared" ca="1" si="51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1681</v>
      </c>
      <c r="F1540" s="12" t="s">
        <v>1545</v>
      </c>
      <c r="G1540" s="15" t="s">
        <v>2997</v>
      </c>
      <c r="H1540" s="10" t="s">
        <v>8</v>
      </c>
      <c r="I1540" s="12" t="s">
        <v>2892</v>
      </c>
      <c r="J1540" s="9">
        <f t="shared" si="50"/>
        <v>2000</v>
      </c>
      <c r="K1540" s="13">
        <f t="shared" ca="1" si="51"/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1682</v>
      </c>
      <c r="F1541" s="12" t="s">
        <v>1546</v>
      </c>
      <c r="G1541" s="15" t="s">
        <v>2997</v>
      </c>
      <c r="H1541" s="10" t="s">
        <v>9</v>
      </c>
      <c r="I1541" s="12" t="s">
        <v>2893</v>
      </c>
      <c r="J1541" s="9">
        <f t="shared" ref="J1541:J1604" si="52">YEAR(I1541)</f>
        <v>2000</v>
      </c>
      <c r="K1541" s="13">
        <f t="shared" ref="K1541:K1604" ca="1" si="53">(YEAR(NOW())-YEAR(I1541))</f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1683</v>
      </c>
      <c r="F1542" s="12" t="s">
        <v>1547</v>
      </c>
      <c r="G1542" s="15" t="s">
        <v>2997</v>
      </c>
      <c r="H1542" s="10" t="s">
        <v>9</v>
      </c>
      <c r="I1542" s="12" t="s">
        <v>2894</v>
      </c>
      <c r="J1542" s="9">
        <f t="shared" si="52"/>
        <v>2000</v>
      </c>
      <c r="K1542" s="13">
        <f t="shared" ca="1" si="53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1684</v>
      </c>
      <c r="F1543" s="12" t="s">
        <v>1548</v>
      </c>
      <c r="G1543" s="15" t="s">
        <v>2997</v>
      </c>
      <c r="H1543" s="10" t="s">
        <v>9</v>
      </c>
      <c r="I1543" s="12" t="s">
        <v>2895</v>
      </c>
      <c r="J1543" s="9">
        <f t="shared" si="52"/>
        <v>2000</v>
      </c>
      <c r="K1543" s="13">
        <f t="shared" ca="1" si="53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1685</v>
      </c>
      <c r="F1544" s="12" t="s">
        <v>1549</v>
      </c>
      <c r="G1544" s="15" t="s">
        <v>2997</v>
      </c>
      <c r="H1544" s="10" t="s">
        <v>9</v>
      </c>
      <c r="I1544" s="12" t="s">
        <v>2860</v>
      </c>
      <c r="J1544" s="9">
        <f t="shared" si="52"/>
        <v>2000</v>
      </c>
      <c r="K1544" s="13">
        <f t="shared" ca="1" si="53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1686</v>
      </c>
      <c r="F1545" s="12" t="s">
        <v>1550</v>
      </c>
      <c r="G1545" s="15" t="s">
        <v>2997</v>
      </c>
      <c r="H1545" s="10" t="s">
        <v>8</v>
      </c>
      <c r="I1545" s="12" t="s">
        <v>2896</v>
      </c>
      <c r="J1545" s="9">
        <f t="shared" si="52"/>
        <v>2000</v>
      </c>
      <c r="K1545" s="13">
        <f t="shared" ca="1" si="53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1687</v>
      </c>
      <c r="F1546" s="12" t="s">
        <v>1551</v>
      </c>
      <c r="G1546" s="15" t="s">
        <v>2997</v>
      </c>
      <c r="H1546" s="10" t="s">
        <v>9</v>
      </c>
      <c r="I1546" s="12" t="s">
        <v>2897</v>
      </c>
      <c r="J1546" s="9">
        <f t="shared" si="52"/>
        <v>2000</v>
      </c>
      <c r="K1546" s="13">
        <f t="shared" ca="1" si="53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1688</v>
      </c>
      <c r="F1547" s="12" t="s">
        <v>1552</v>
      </c>
      <c r="G1547" s="15" t="s">
        <v>2997</v>
      </c>
      <c r="H1547" s="10" t="s">
        <v>8</v>
      </c>
      <c r="I1547" s="12" t="s">
        <v>2898</v>
      </c>
      <c r="J1547" s="9">
        <f t="shared" si="52"/>
        <v>2000</v>
      </c>
      <c r="K1547" s="13">
        <f t="shared" ca="1" si="53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1689</v>
      </c>
      <c r="F1548" s="12" t="s">
        <v>1553</v>
      </c>
      <c r="G1548" s="15" t="s">
        <v>2997</v>
      </c>
      <c r="H1548" s="10" t="s">
        <v>9</v>
      </c>
      <c r="I1548" s="12" t="s">
        <v>2899</v>
      </c>
      <c r="J1548" s="9">
        <f t="shared" si="52"/>
        <v>2000</v>
      </c>
      <c r="K1548" s="13">
        <f t="shared" ca="1" si="53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1690</v>
      </c>
      <c r="F1549" s="12" t="s">
        <v>1554</v>
      </c>
      <c r="G1549" s="15" t="s">
        <v>2997</v>
      </c>
      <c r="H1549" s="10" t="s">
        <v>9</v>
      </c>
      <c r="I1549" s="12" t="s">
        <v>2900</v>
      </c>
      <c r="J1549" s="9">
        <f t="shared" si="52"/>
        <v>2000</v>
      </c>
      <c r="K1549" s="13">
        <f t="shared" ca="1" si="53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1691</v>
      </c>
      <c r="F1550" s="12" t="s">
        <v>1555</v>
      </c>
      <c r="G1550" s="15" t="s">
        <v>2997</v>
      </c>
      <c r="H1550" s="10" t="s">
        <v>9</v>
      </c>
      <c r="I1550" s="12" t="s">
        <v>2726</v>
      </c>
      <c r="J1550" s="9">
        <f t="shared" si="52"/>
        <v>2000</v>
      </c>
      <c r="K1550" s="13">
        <f t="shared" ca="1" si="53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1692</v>
      </c>
      <c r="F1551" s="12" t="s">
        <v>1556</v>
      </c>
      <c r="G1551" s="15" t="s">
        <v>2997</v>
      </c>
      <c r="H1551" s="10" t="s">
        <v>8</v>
      </c>
      <c r="I1551" s="12" t="s">
        <v>2901</v>
      </c>
      <c r="J1551" s="9">
        <f t="shared" si="52"/>
        <v>2000</v>
      </c>
      <c r="K1551" s="13">
        <f t="shared" ca="1" si="53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1693</v>
      </c>
      <c r="F1552" s="12" t="s">
        <v>1557</v>
      </c>
      <c r="G1552" s="15" t="s">
        <v>2997</v>
      </c>
      <c r="H1552" s="10" t="s">
        <v>8</v>
      </c>
      <c r="I1552" s="12" t="s">
        <v>2902</v>
      </c>
      <c r="J1552" s="9">
        <f t="shared" si="52"/>
        <v>2000</v>
      </c>
      <c r="K1552" s="13">
        <f t="shared" ca="1" si="53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1694</v>
      </c>
      <c r="F1553" s="12" t="s">
        <v>1558</v>
      </c>
      <c r="G1553" s="15" t="s">
        <v>2997</v>
      </c>
      <c r="H1553" s="10" t="s">
        <v>9</v>
      </c>
      <c r="I1553" s="12" t="s">
        <v>2890</v>
      </c>
      <c r="J1553" s="9">
        <f t="shared" si="52"/>
        <v>2000</v>
      </c>
      <c r="K1553" s="13">
        <f t="shared" ca="1" si="53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1695</v>
      </c>
      <c r="F1554" s="12" t="s">
        <v>1559</v>
      </c>
      <c r="G1554" s="15" t="s">
        <v>2997</v>
      </c>
      <c r="H1554" s="10" t="s">
        <v>9</v>
      </c>
      <c r="I1554" s="12" t="s">
        <v>2903</v>
      </c>
      <c r="J1554" s="9">
        <f t="shared" si="52"/>
        <v>2000</v>
      </c>
      <c r="K1554" s="13">
        <f t="shared" ca="1" si="53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1697</v>
      </c>
      <c r="F1555" s="12" t="s">
        <v>1560</v>
      </c>
      <c r="G1555" s="15" t="s">
        <v>2997</v>
      </c>
      <c r="H1555" s="10" t="s">
        <v>9</v>
      </c>
      <c r="I1555" s="12" t="s">
        <v>2904</v>
      </c>
      <c r="J1555" s="9">
        <f t="shared" si="52"/>
        <v>2000</v>
      </c>
      <c r="K1555" s="13">
        <f t="shared" ca="1" si="53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1698</v>
      </c>
      <c r="F1556" s="12" t="s">
        <v>1561</v>
      </c>
      <c r="G1556" s="15" t="s">
        <v>2997</v>
      </c>
      <c r="H1556" s="10" t="s">
        <v>9</v>
      </c>
      <c r="I1556" s="12" t="s">
        <v>2905</v>
      </c>
      <c r="J1556" s="9">
        <f t="shared" si="52"/>
        <v>2000</v>
      </c>
      <c r="K1556" s="13">
        <f t="shared" ca="1" si="53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1699</v>
      </c>
      <c r="F1557" s="12" t="s">
        <v>1562</v>
      </c>
      <c r="G1557" s="15" t="s">
        <v>2997</v>
      </c>
      <c r="H1557" s="10" t="s">
        <v>9</v>
      </c>
      <c r="I1557" s="12" t="s">
        <v>2906</v>
      </c>
      <c r="J1557" s="9">
        <f t="shared" si="52"/>
        <v>2000</v>
      </c>
      <c r="K1557" s="13">
        <f t="shared" ca="1" si="53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1700</v>
      </c>
      <c r="F1558" s="12" t="s">
        <v>1563</v>
      </c>
      <c r="G1558" s="15" t="s">
        <v>2997</v>
      </c>
      <c r="H1558" s="10" t="s">
        <v>9</v>
      </c>
      <c r="I1558" s="12" t="s">
        <v>2907</v>
      </c>
      <c r="J1558" s="9">
        <f t="shared" si="52"/>
        <v>2000</v>
      </c>
      <c r="K1558" s="13">
        <f t="shared" ca="1" si="53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1701</v>
      </c>
      <c r="F1559" s="12" t="s">
        <v>1564</v>
      </c>
      <c r="G1559" s="15" t="s">
        <v>2997</v>
      </c>
      <c r="H1559" s="10" t="s">
        <v>9</v>
      </c>
      <c r="I1559" s="12" t="s">
        <v>2908</v>
      </c>
      <c r="J1559" s="9">
        <f t="shared" si="52"/>
        <v>2000</v>
      </c>
      <c r="K1559" s="13">
        <f t="shared" ca="1" si="53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1702</v>
      </c>
      <c r="F1560" s="12" t="s">
        <v>1565</v>
      </c>
      <c r="G1560" s="15" t="s">
        <v>2997</v>
      </c>
      <c r="H1560" s="10" t="s">
        <v>9</v>
      </c>
      <c r="I1560" s="12" t="s">
        <v>2909</v>
      </c>
      <c r="J1560" s="9">
        <f t="shared" si="52"/>
        <v>2000</v>
      </c>
      <c r="K1560" s="13">
        <f t="shared" ca="1" si="53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1703</v>
      </c>
      <c r="F1561" s="12" t="s">
        <v>1566</v>
      </c>
      <c r="G1561" s="15" t="s">
        <v>2997</v>
      </c>
      <c r="H1561" s="10" t="s">
        <v>8</v>
      </c>
      <c r="I1561" s="12" t="s">
        <v>2910</v>
      </c>
      <c r="J1561" s="9">
        <f t="shared" si="52"/>
        <v>2000</v>
      </c>
      <c r="K1561" s="13">
        <f t="shared" ca="1" si="53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1704</v>
      </c>
      <c r="F1562" s="12" t="s">
        <v>1567</v>
      </c>
      <c r="G1562" s="15" t="s">
        <v>2997</v>
      </c>
      <c r="H1562" s="10" t="s">
        <v>8</v>
      </c>
      <c r="I1562" s="12" t="s">
        <v>2911</v>
      </c>
      <c r="J1562" s="9">
        <f t="shared" si="52"/>
        <v>2000</v>
      </c>
      <c r="K1562" s="13">
        <f t="shared" ca="1" si="53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1705</v>
      </c>
      <c r="F1563" s="12" t="s">
        <v>1568</v>
      </c>
      <c r="G1563" s="15" t="s">
        <v>2997</v>
      </c>
      <c r="H1563" s="10" t="s">
        <v>9</v>
      </c>
      <c r="I1563" s="12" t="s">
        <v>2912</v>
      </c>
      <c r="J1563" s="9">
        <f t="shared" si="52"/>
        <v>2000</v>
      </c>
      <c r="K1563" s="13">
        <f t="shared" ca="1" si="53"/>
        <v>17</v>
      </c>
      <c r="L1563">
        <v>2000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1673</v>
      </c>
      <c r="E1564" s="11" t="s">
        <v>1706</v>
      </c>
      <c r="F1564" s="12" t="s">
        <v>1569</v>
      </c>
      <c r="G1564" s="15" t="s">
        <v>2996</v>
      </c>
      <c r="H1564" s="10" t="s">
        <v>9</v>
      </c>
      <c r="I1564" s="12" t="s">
        <v>2913</v>
      </c>
      <c r="J1564" s="9">
        <f t="shared" si="52"/>
        <v>1999</v>
      </c>
      <c r="K1564" s="13">
        <f t="shared" ca="1" si="53"/>
        <v>18</v>
      </c>
      <c r="L1564">
        <v>1999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1681</v>
      </c>
      <c r="F1565" s="12" t="s">
        <v>1570</v>
      </c>
      <c r="G1565" s="15" t="s">
        <v>2997</v>
      </c>
      <c r="H1565" s="10" t="s">
        <v>8</v>
      </c>
      <c r="I1565" s="12" t="s">
        <v>2862</v>
      </c>
      <c r="J1565" s="9">
        <f t="shared" si="52"/>
        <v>2000</v>
      </c>
      <c r="K1565" s="13">
        <f t="shared" ca="1" si="53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1682</v>
      </c>
      <c r="F1566" s="12" t="s">
        <v>1571</v>
      </c>
      <c r="G1566" s="15" t="s">
        <v>2997</v>
      </c>
      <c r="H1566" s="10" t="s">
        <v>9</v>
      </c>
      <c r="I1566" s="12" t="s">
        <v>2914</v>
      </c>
      <c r="J1566" s="9">
        <f t="shared" si="52"/>
        <v>2000</v>
      </c>
      <c r="K1566" s="13">
        <f t="shared" ca="1" si="53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1683</v>
      </c>
      <c r="F1567" s="12" t="s">
        <v>1572</v>
      </c>
      <c r="G1567" s="15" t="s">
        <v>2997</v>
      </c>
      <c r="H1567" s="10" t="s">
        <v>8</v>
      </c>
      <c r="I1567" s="12" t="s">
        <v>2915</v>
      </c>
      <c r="J1567" s="9">
        <f t="shared" si="52"/>
        <v>2000</v>
      </c>
      <c r="K1567" s="13">
        <f t="shared" ca="1" si="53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1684</v>
      </c>
      <c r="F1568" s="12" t="s">
        <v>1573</v>
      </c>
      <c r="G1568" s="15" t="s">
        <v>2997</v>
      </c>
      <c r="H1568" s="10" t="s">
        <v>9</v>
      </c>
      <c r="I1568" s="12" t="s">
        <v>2916</v>
      </c>
      <c r="J1568" s="9">
        <f t="shared" si="52"/>
        <v>2000</v>
      </c>
      <c r="K1568" s="13">
        <f t="shared" ca="1" si="53"/>
        <v>17</v>
      </c>
      <c r="L1568">
        <v>2000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1685</v>
      </c>
      <c r="F1569" s="12" t="s">
        <v>1574</v>
      </c>
      <c r="G1569" s="15" t="s">
        <v>2997</v>
      </c>
      <c r="H1569" s="10" t="s">
        <v>9</v>
      </c>
      <c r="I1569" s="12" t="s">
        <v>2917</v>
      </c>
      <c r="J1569" s="9">
        <f t="shared" si="52"/>
        <v>2001</v>
      </c>
      <c r="K1569" s="13">
        <f t="shared" ca="1" si="53"/>
        <v>16</v>
      </c>
      <c r="L1569">
        <v>2001</v>
      </c>
      <c r="N1569" s="20"/>
    </row>
    <row r="1570" spans="1:14" ht="22.5" hidden="1" customHeight="1" x14ac:dyDescent="0.25">
      <c r="A1570" s="17"/>
      <c r="B1570" s="17"/>
      <c r="C1570" s="10">
        <v>12</v>
      </c>
      <c r="D1570" s="10" t="s">
        <v>1674</v>
      </c>
      <c r="E1570" s="11" t="s">
        <v>1686</v>
      </c>
      <c r="F1570" s="12" t="s">
        <v>1575</v>
      </c>
      <c r="G1570" s="15" t="s">
        <v>2996</v>
      </c>
      <c r="H1570" s="10" t="s">
        <v>8</v>
      </c>
      <c r="I1570" s="12" t="s">
        <v>2918</v>
      </c>
      <c r="J1570" s="9">
        <f t="shared" si="52"/>
        <v>1999</v>
      </c>
      <c r="K1570" s="13">
        <f t="shared" ca="1" si="53"/>
        <v>18</v>
      </c>
      <c r="L1570">
        <v>1999</v>
      </c>
      <c r="N1570" s="20"/>
    </row>
    <row r="1571" spans="1:14" ht="22.5" hidden="1" customHeight="1" x14ac:dyDescent="0.25">
      <c r="A1571" s="17" t="s">
        <v>3001</v>
      </c>
      <c r="B1571" s="17"/>
      <c r="C1571" s="10">
        <v>12</v>
      </c>
      <c r="D1571" s="10" t="s">
        <v>1674</v>
      </c>
      <c r="E1571" s="11" t="s">
        <v>1687</v>
      </c>
      <c r="F1571" s="12" t="s">
        <v>1576</v>
      </c>
      <c r="G1571" s="15" t="s">
        <v>2997</v>
      </c>
      <c r="H1571" s="10" t="s">
        <v>9</v>
      </c>
      <c r="I1571" s="12" t="s">
        <v>2797</v>
      </c>
      <c r="J1571" s="9">
        <f t="shared" si="52"/>
        <v>2000</v>
      </c>
      <c r="K1571" s="13">
        <f t="shared" ca="1" si="53"/>
        <v>17</v>
      </c>
      <c r="L1571">
        <v>2000</v>
      </c>
      <c r="N1571" s="20"/>
    </row>
    <row r="1572" spans="1:14" ht="22.5" hidden="1" customHeight="1" x14ac:dyDescent="0.25">
      <c r="A1572" s="17"/>
      <c r="B1572" s="17"/>
      <c r="C1572" s="10">
        <v>12</v>
      </c>
      <c r="D1572" s="10" t="s">
        <v>1674</v>
      </c>
      <c r="E1572" s="11" t="s">
        <v>1688</v>
      </c>
      <c r="F1572" s="12" t="s">
        <v>1577</v>
      </c>
      <c r="G1572" s="15" t="s">
        <v>2997</v>
      </c>
      <c r="H1572" s="10" t="s">
        <v>8</v>
      </c>
      <c r="I1572" s="12" t="s">
        <v>2919</v>
      </c>
      <c r="J1572" s="9">
        <f t="shared" si="52"/>
        <v>2000</v>
      </c>
      <c r="K1572" s="13">
        <f t="shared" ca="1" si="53"/>
        <v>17</v>
      </c>
      <c r="L1572">
        <v>2000</v>
      </c>
      <c r="N1572" s="20"/>
    </row>
    <row r="1573" spans="1:14" ht="22.5" hidden="1" customHeight="1" x14ac:dyDescent="0.25">
      <c r="A1573" s="17" t="s">
        <v>3001</v>
      </c>
      <c r="B1573" s="17"/>
      <c r="C1573" s="10">
        <v>12</v>
      </c>
      <c r="D1573" s="10" t="s">
        <v>1674</v>
      </c>
      <c r="E1573" s="11" t="s">
        <v>1689</v>
      </c>
      <c r="F1573" s="12" t="s">
        <v>1578</v>
      </c>
      <c r="G1573" s="15" t="s">
        <v>2997</v>
      </c>
      <c r="H1573" s="10" t="s">
        <v>8</v>
      </c>
      <c r="I1573" s="12" t="s">
        <v>2797</v>
      </c>
      <c r="J1573" s="9">
        <f t="shared" si="52"/>
        <v>2000</v>
      </c>
      <c r="K1573" s="13">
        <f t="shared" ca="1" si="53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1691</v>
      </c>
      <c r="F1574" s="12" t="s">
        <v>1579</v>
      </c>
      <c r="G1574" s="15" t="s">
        <v>2997</v>
      </c>
      <c r="H1574" s="10" t="s">
        <v>8</v>
      </c>
      <c r="I1574" s="12" t="s">
        <v>2920</v>
      </c>
      <c r="J1574" s="9">
        <f t="shared" si="52"/>
        <v>2000</v>
      </c>
      <c r="K1574" s="13">
        <f t="shared" ca="1" si="53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1692</v>
      </c>
      <c r="F1575" s="12" t="s">
        <v>1580</v>
      </c>
      <c r="G1575" s="15" t="s">
        <v>2997</v>
      </c>
      <c r="H1575" s="10" t="s">
        <v>8</v>
      </c>
      <c r="I1575" s="12" t="s">
        <v>2921</v>
      </c>
      <c r="J1575" s="9">
        <f t="shared" si="52"/>
        <v>2000</v>
      </c>
      <c r="K1575" s="13">
        <f t="shared" ca="1" si="53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1693</v>
      </c>
      <c r="F1576" s="12" t="s">
        <v>1581</v>
      </c>
      <c r="G1576" s="15" t="s">
        <v>2997</v>
      </c>
      <c r="H1576" s="10" t="s">
        <v>8</v>
      </c>
      <c r="I1576" s="12" t="s">
        <v>2922</v>
      </c>
      <c r="J1576" s="9">
        <f t="shared" si="52"/>
        <v>2000</v>
      </c>
      <c r="K1576" s="13">
        <f t="shared" ca="1" si="53"/>
        <v>17</v>
      </c>
      <c r="L1576">
        <v>2000</v>
      </c>
      <c r="N1576" s="20"/>
    </row>
    <row r="1577" spans="1:14" ht="22.5" hidden="1" customHeight="1" x14ac:dyDescent="0.25">
      <c r="A1577" s="17"/>
      <c r="B1577" s="17"/>
      <c r="C1577" s="10">
        <v>12</v>
      </c>
      <c r="D1577" s="10" t="s">
        <v>1674</v>
      </c>
      <c r="E1577" s="11" t="s">
        <v>1694</v>
      </c>
      <c r="F1577" s="12" t="s">
        <v>1582</v>
      </c>
      <c r="G1577" s="15" t="s">
        <v>2997</v>
      </c>
      <c r="H1577" s="10" t="s">
        <v>9</v>
      </c>
      <c r="I1577" s="12" t="s">
        <v>2923</v>
      </c>
      <c r="J1577" s="9">
        <f t="shared" si="52"/>
        <v>2000</v>
      </c>
      <c r="K1577" s="13">
        <f t="shared" ca="1" si="53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1695</v>
      </c>
      <c r="F1578" s="12" t="s">
        <v>1583</v>
      </c>
      <c r="G1578" s="15" t="s">
        <v>2997</v>
      </c>
      <c r="H1578" s="10" t="s">
        <v>8</v>
      </c>
      <c r="I1578" s="12" t="s">
        <v>2720</v>
      </c>
      <c r="J1578" s="9">
        <f t="shared" si="52"/>
        <v>2000</v>
      </c>
      <c r="K1578" s="13">
        <f t="shared" ca="1" si="53"/>
        <v>17</v>
      </c>
      <c r="L1578">
        <v>2000</v>
      </c>
      <c r="N1578" s="20"/>
    </row>
    <row r="1579" spans="1:14" ht="22.5" hidden="1" customHeight="1" x14ac:dyDescent="0.25">
      <c r="A1579" s="17" t="s">
        <v>3001</v>
      </c>
      <c r="B1579" s="17"/>
      <c r="C1579" s="10">
        <v>12</v>
      </c>
      <c r="D1579" s="10" t="s">
        <v>1674</v>
      </c>
      <c r="E1579" s="11" t="s">
        <v>1696</v>
      </c>
      <c r="F1579" s="12" t="s">
        <v>1584</v>
      </c>
      <c r="G1579" s="15" t="s">
        <v>2997</v>
      </c>
      <c r="H1579" s="10" t="s">
        <v>8</v>
      </c>
      <c r="I1579" s="12" t="s">
        <v>2924</v>
      </c>
      <c r="J1579" s="9">
        <f t="shared" si="52"/>
        <v>2000</v>
      </c>
      <c r="K1579" s="13">
        <f t="shared" ca="1" si="53"/>
        <v>17</v>
      </c>
      <c r="L1579">
        <v>2000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1697</v>
      </c>
      <c r="F1580" s="12" t="s">
        <v>1585</v>
      </c>
      <c r="G1580" s="15" t="s">
        <v>2996</v>
      </c>
      <c r="H1580" s="10" t="s">
        <v>8</v>
      </c>
      <c r="I1580" s="12" t="s">
        <v>2827</v>
      </c>
      <c r="J1580" s="9">
        <f t="shared" si="52"/>
        <v>1999</v>
      </c>
      <c r="K1580" s="13">
        <f t="shared" ca="1" si="53"/>
        <v>18</v>
      </c>
      <c r="L1580">
        <v>1999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1698</v>
      </c>
      <c r="F1581" s="12" t="s">
        <v>1586</v>
      </c>
      <c r="G1581" s="15" t="s">
        <v>2997</v>
      </c>
      <c r="H1581" s="10" t="s">
        <v>9</v>
      </c>
      <c r="I1581" s="12" t="s">
        <v>2925</v>
      </c>
      <c r="J1581" s="9">
        <f t="shared" si="52"/>
        <v>2000</v>
      </c>
      <c r="K1581" s="13">
        <f t="shared" ca="1" si="53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1699</v>
      </c>
      <c r="F1582" s="12" t="s">
        <v>1587</v>
      </c>
      <c r="G1582" s="15" t="s">
        <v>2997</v>
      </c>
      <c r="H1582" s="10" t="s">
        <v>9</v>
      </c>
      <c r="I1582" s="12" t="s">
        <v>2926</v>
      </c>
      <c r="J1582" s="9">
        <f t="shared" si="52"/>
        <v>2000</v>
      </c>
      <c r="K1582" s="13">
        <f t="shared" ca="1" si="53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1700</v>
      </c>
      <c r="F1583" s="12" t="s">
        <v>1588</v>
      </c>
      <c r="G1583" s="15" t="s">
        <v>2997</v>
      </c>
      <c r="H1583" s="10" t="s">
        <v>9</v>
      </c>
      <c r="I1583" s="12" t="s">
        <v>2927</v>
      </c>
      <c r="J1583" s="9">
        <f t="shared" si="52"/>
        <v>2000</v>
      </c>
      <c r="K1583" s="13">
        <f t="shared" ca="1" si="53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1701</v>
      </c>
      <c r="F1584" s="12" t="s">
        <v>1589</v>
      </c>
      <c r="G1584" s="15" t="s">
        <v>2997</v>
      </c>
      <c r="H1584" s="10" t="s">
        <v>9</v>
      </c>
      <c r="I1584" s="12" t="s">
        <v>2928</v>
      </c>
      <c r="J1584" s="9">
        <f t="shared" si="52"/>
        <v>2000</v>
      </c>
      <c r="K1584" s="13">
        <f t="shared" ca="1" si="53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1702</v>
      </c>
      <c r="F1585" s="12" t="s">
        <v>1590</v>
      </c>
      <c r="G1585" s="15" t="s">
        <v>2997</v>
      </c>
      <c r="H1585" s="10" t="s">
        <v>9</v>
      </c>
      <c r="I1585" s="12" t="s">
        <v>2929</v>
      </c>
      <c r="J1585" s="9">
        <f t="shared" si="52"/>
        <v>2000</v>
      </c>
      <c r="K1585" s="13">
        <f t="shared" ca="1" si="53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1703</v>
      </c>
      <c r="F1586" s="12" t="s">
        <v>1591</v>
      </c>
      <c r="G1586" s="15" t="s">
        <v>2997</v>
      </c>
      <c r="H1586" s="10" t="s">
        <v>9</v>
      </c>
      <c r="I1586" s="12" t="s">
        <v>2930</v>
      </c>
      <c r="J1586" s="9">
        <f t="shared" si="52"/>
        <v>2000</v>
      </c>
      <c r="K1586" s="13">
        <f t="shared" ca="1" si="53"/>
        <v>17</v>
      </c>
      <c r="L1586">
        <v>2000</v>
      </c>
      <c r="N1586" s="20"/>
    </row>
    <row r="1587" spans="1:14" ht="22.5" hidden="1" customHeight="1" x14ac:dyDescent="0.25">
      <c r="A1587" s="17"/>
      <c r="B1587" s="17"/>
      <c r="C1587" s="10">
        <v>12</v>
      </c>
      <c r="D1587" s="10" t="s">
        <v>1674</v>
      </c>
      <c r="E1587" s="11" t="s">
        <v>1704</v>
      </c>
      <c r="F1587" s="12" t="s">
        <v>1592</v>
      </c>
      <c r="G1587" s="15" t="s">
        <v>2997</v>
      </c>
      <c r="H1587" s="10" t="s">
        <v>9</v>
      </c>
      <c r="I1587" s="12" t="s">
        <v>2832</v>
      </c>
      <c r="J1587" s="9">
        <f t="shared" si="52"/>
        <v>2000</v>
      </c>
      <c r="K1587" s="13">
        <f t="shared" ca="1" si="53"/>
        <v>17</v>
      </c>
      <c r="L1587">
        <v>2000</v>
      </c>
      <c r="N1587" s="20"/>
    </row>
    <row r="1588" spans="1:14" ht="22.5" hidden="1" customHeight="1" x14ac:dyDescent="0.25">
      <c r="A1588" s="17" t="s">
        <v>3001</v>
      </c>
      <c r="B1588" s="17"/>
      <c r="C1588" s="10">
        <v>12</v>
      </c>
      <c r="D1588" s="10" t="s">
        <v>1674</v>
      </c>
      <c r="E1588" s="11" t="s">
        <v>1705</v>
      </c>
      <c r="F1588" s="12" t="s">
        <v>1593</v>
      </c>
      <c r="G1588" s="15" t="s">
        <v>2997</v>
      </c>
      <c r="H1588" s="10" t="s">
        <v>8</v>
      </c>
      <c r="I1588" s="12" t="s">
        <v>2931</v>
      </c>
      <c r="J1588" s="9">
        <f t="shared" si="52"/>
        <v>2000</v>
      </c>
      <c r="K1588" s="13">
        <f t="shared" ca="1" si="53"/>
        <v>17</v>
      </c>
      <c r="L1588">
        <v>2000</v>
      </c>
      <c r="N1588" s="20"/>
    </row>
    <row r="1589" spans="1:14" ht="22.5" hidden="1" customHeight="1" x14ac:dyDescent="0.25">
      <c r="A1589" s="17"/>
      <c r="B1589" s="17"/>
      <c r="C1589" s="10">
        <v>12</v>
      </c>
      <c r="D1589" s="10" t="s">
        <v>1674</v>
      </c>
      <c r="E1589" s="11" t="s">
        <v>1706</v>
      </c>
      <c r="F1589" s="12" t="s">
        <v>1594</v>
      </c>
      <c r="G1589" s="15" t="s">
        <v>2997</v>
      </c>
      <c r="H1589" s="10" t="s">
        <v>8</v>
      </c>
      <c r="I1589" s="12" t="s">
        <v>2932</v>
      </c>
      <c r="J1589" s="9">
        <f t="shared" si="52"/>
        <v>2000</v>
      </c>
      <c r="K1589" s="13">
        <f t="shared" ca="1" si="53"/>
        <v>17</v>
      </c>
      <c r="L1589">
        <v>2000</v>
      </c>
      <c r="N1589" s="20"/>
    </row>
    <row r="1590" spans="1:14" ht="22.5" hidden="1" customHeight="1" x14ac:dyDescent="0.25">
      <c r="A1590" s="17" t="s">
        <v>3001</v>
      </c>
      <c r="B1590" s="17"/>
      <c r="C1590" s="10">
        <v>12</v>
      </c>
      <c r="D1590" s="10" t="s">
        <v>1674</v>
      </c>
      <c r="E1590" s="11" t="s">
        <v>1707</v>
      </c>
      <c r="F1590" s="12" t="s">
        <v>1595</v>
      </c>
      <c r="G1590" s="15" t="s">
        <v>2996</v>
      </c>
      <c r="H1590" s="10" t="s">
        <v>8</v>
      </c>
      <c r="I1590" s="12" t="s">
        <v>2933</v>
      </c>
      <c r="J1590" s="9">
        <f t="shared" si="52"/>
        <v>1999</v>
      </c>
      <c r="K1590" s="13">
        <f t="shared" ca="1" si="53"/>
        <v>18</v>
      </c>
      <c r="L1590">
        <v>1999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1708</v>
      </c>
      <c r="F1591" s="12" t="s">
        <v>1596</v>
      </c>
      <c r="G1591" s="15" t="s">
        <v>2997</v>
      </c>
      <c r="H1591" s="10" t="s">
        <v>9</v>
      </c>
      <c r="I1591" s="12" t="s">
        <v>2934</v>
      </c>
      <c r="J1591" s="9">
        <f t="shared" si="52"/>
        <v>2000</v>
      </c>
      <c r="K1591" s="13">
        <f t="shared" ca="1" si="53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1709</v>
      </c>
      <c r="F1592" s="12" t="s">
        <v>1597</v>
      </c>
      <c r="G1592" s="15" t="s">
        <v>2997</v>
      </c>
      <c r="H1592" s="10" t="s">
        <v>9</v>
      </c>
      <c r="I1592" s="12" t="s">
        <v>2935</v>
      </c>
      <c r="J1592" s="9">
        <f t="shared" si="52"/>
        <v>2000</v>
      </c>
      <c r="K1592" s="13">
        <f t="shared" ca="1" si="53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1710</v>
      </c>
      <c r="F1593" s="12" t="s">
        <v>1598</v>
      </c>
      <c r="G1593" s="15" t="s">
        <v>2997</v>
      </c>
      <c r="H1593" s="10" t="s">
        <v>8</v>
      </c>
      <c r="I1593" s="12" t="s">
        <v>2936</v>
      </c>
      <c r="J1593" s="9">
        <f t="shared" si="52"/>
        <v>2000</v>
      </c>
      <c r="K1593" s="13">
        <f t="shared" ca="1" si="53"/>
        <v>17</v>
      </c>
      <c r="L1593">
        <v>2000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1711</v>
      </c>
      <c r="F1594" s="12" t="s">
        <v>1599</v>
      </c>
      <c r="G1594" s="15" t="s">
        <v>2996</v>
      </c>
      <c r="H1594" s="10" t="s">
        <v>9</v>
      </c>
      <c r="I1594" s="12" t="s">
        <v>2937</v>
      </c>
      <c r="J1594" s="9">
        <f t="shared" si="52"/>
        <v>1999</v>
      </c>
      <c r="K1594" s="13">
        <f t="shared" ca="1" si="53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1674</v>
      </c>
      <c r="E1595" s="11" t="s">
        <v>1712</v>
      </c>
      <c r="F1595" s="12" t="s">
        <v>1600</v>
      </c>
      <c r="G1595" s="15" t="s">
        <v>2996</v>
      </c>
      <c r="H1595" s="10" t="s">
        <v>8</v>
      </c>
      <c r="I1595" s="12" t="s">
        <v>2938</v>
      </c>
      <c r="J1595" s="9">
        <f t="shared" si="52"/>
        <v>1999</v>
      </c>
      <c r="K1595" s="13">
        <f t="shared" ca="1" si="53"/>
        <v>18</v>
      </c>
      <c r="L1595">
        <v>1999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1681</v>
      </c>
      <c r="F1596" s="12" t="s">
        <v>1601</v>
      </c>
      <c r="G1596" s="15" t="s">
        <v>2997</v>
      </c>
      <c r="H1596" s="10" t="s">
        <v>9</v>
      </c>
      <c r="I1596" s="12" t="s">
        <v>2939</v>
      </c>
      <c r="J1596" s="9">
        <f t="shared" si="52"/>
        <v>2000</v>
      </c>
      <c r="K1596" s="13">
        <f t="shared" ca="1" si="53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1682</v>
      </c>
      <c r="F1597" s="12" t="s">
        <v>1602</v>
      </c>
      <c r="G1597" s="15" t="s">
        <v>2997</v>
      </c>
      <c r="H1597" s="10" t="s">
        <v>8</v>
      </c>
      <c r="I1597" s="12" t="s">
        <v>2940</v>
      </c>
      <c r="J1597" s="9">
        <f t="shared" si="52"/>
        <v>2000</v>
      </c>
      <c r="K1597" s="13">
        <f t="shared" ca="1" si="53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1685</v>
      </c>
      <c r="F1598" s="12" t="s">
        <v>1603</v>
      </c>
      <c r="G1598" s="15" t="s">
        <v>2997</v>
      </c>
      <c r="H1598" s="10" t="s">
        <v>8</v>
      </c>
      <c r="I1598" s="12" t="s">
        <v>2941</v>
      </c>
      <c r="J1598" s="9">
        <f t="shared" si="52"/>
        <v>2000</v>
      </c>
      <c r="K1598" s="13">
        <f t="shared" ca="1" si="53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1686</v>
      </c>
      <c r="F1599" s="12" t="s">
        <v>1604</v>
      </c>
      <c r="G1599" s="15" t="s">
        <v>2997</v>
      </c>
      <c r="H1599" s="10" t="s">
        <v>8</v>
      </c>
      <c r="I1599" s="12" t="s">
        <v>2627</v>
      </c>
      <c r="J1599" s="9">
        <f t="shared" si="52"/>
        <v>2000</v>
      </c>
      <c r="K1599" s="13">
        <f t="shared" ca="1" si="53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1687</v>
      </c>
      <c r="F1600" s="12" t="s">
        <v>1605</v>
      </c>
      <c r="G1600" s="15" t="s">
        <v>2997</v>
      </c>
      <c r="H1600" s="10" t="s">
        <v>9</v>
      </c>
      <c r="I1600" s="12" t="s">
        <v>2942</v>
      </c>
      <c r="J1600" s="9">
        <f t="shared" si="52"/>
        <v>2000</v>
      </c>
      <c r="K1600" s="13">
        <f t="shared" ca="1" si="53"/>
        <v>17</v>
      </c>
      <c r="L1600">
        <v>2000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1688</v>
      </c>
      <c r="F1601" s="12" t="s">
        <v>1606</v>
      </c>
      <c r="G1601" s="15" t="s">
        <v>2996</v>
      </c>
      <c r="H1601" s="10" t="s">
        <v>8</v>
      </c>
      <c r="I1601" s="12" t="s">
        <v>2943</v>
      </c>
      <c r="J1601" s="9">
        <f t="shared" si="52"/>
        <v>1999</v>
      </c>
      <c r="K1601" s="13">
        <f t="shared" ca="1" si="53"/>
        <v>18</v>
      </c>
      <c r="L1601">
        <v>1999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1689</v>
      </c>
      <c r="F1602" s="12" t="s">
        <v>1607</v>
      </c>
      <c r="G1602" s="15" t="s">
        <v>2997</v>
      </c>
      <c r="H1602" s="10" t="s">
        <v>8</v>
      </c>
      <c r="I1602" s="12" t="s">
        <v>2890</v>
      </c>
      <c r="J1602" s="9">
        <f t="shared" si="52"/>
        <v>2000</v>
      </c>
      <c r="K1602" s="13">
        <f t="shared" ca="1" si="53"/>
        <v>17</v>
      </c>
      <c r="L1602">
        <v>2000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1690</v>
      </c>
      <c r="F1603" s="12" t="s">
        <v>1608</v>
      </c>
      <c r="G1603" s="15" t="s">
        <v>2996</v>
      </c>
      <c r="H1603" s="10" t="s">
        <v>8</v>
      </c>
      <c r="I1603" s="12" t="s">
        <v>2944</v>
      </c>
      <c r="J1603" s="9">
        <f t="shared" si="52"/>
        <v>1999</v>
      </c>
      <c r="K1603" s="13">
        <f t="shared" ca="1" si="53"/>
        <v>18</v>
      </c>
      <c r="L1603">
        <v>1999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1691</v>
      </c>
      <c r="F1604" s="12" t="s">
        <v>1609</v>
      </c>
      <c r="G1604" s="15" t="s">
        <v>2997</v>
      </c>
      <c r="H1604" s="10" t="s">
        <v>9</v>
      </c>
      <c r="I1604" s="12" t="s">
        <v>2945</v>
      </c>
      <c r="J1604" s="9">
        <f t="shared" si="52"/>
        <v>2000</v>
      </c>
      <c r="K1604" s="13">
        <f t="shared" ca="1" si="53"/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1693</v>
      </c>
      <c r="F1605" s="12" t="s">
        <v>1610</v>
      </c>
      <c r="G1605" s="15" t="s">
        <v>2997</v>
      </c>
      <c r="H1605" s="10" t="s">
        <v>8</v>
      </c>
      <c r="I1605" s="12" t="s">
        <v>2939</v>
      </c>
      <c r="J1605" s="9">
        <f t="shared" ref="J1605:J1659" si="54">YEAR(I1605)</f>
        <v>2000</v>
      </c>
      <c r="K1605" s="13">
        <f t="shared" ref="K1605:K1659" ca="1" si="55">(YEAR(NOW())-YEAR(I1605))</f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1694</v>
      </c>
      <c r="F1606" s="12" t="s">
        <v>1611</v>
      </c>
      <c r="G1606" s="15" t="s">
        <v>2997</v>
      </c>
      <c r="H1606" s="10" t="s">
        <v>9</v>
      </c>
      <c r="I1606" s="12" t="s">
        <v>2946</v>
      </c>
      <c r="J1606" s="9">
        <f t="shared" si="54"/>
        <v>2000</v>
      </c>
      <c r="K1606" s="13">
        <f t="shared" ca="1" si="55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1695</v>
      </c>
      <c r="F1607" s="12" t="s">
        <v>1612</v>
      </c>
      <c r="G1607" s="15" t="s">
        <v>2997</v>
      </c>
      <c r="H1607" s="10" t="s">
        <v>9</v>
      </c>
      <c r="I1607" s="12" t="s">
        <v>2947</v>
      </c>
      <c r="J1607" s="9">
        <f t="shared" si="54"/>
        <v>2000</v>
      </c>
      <c r="K1607" s="13">
        <f t="shared" ca="1" si="55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1696</v>
      </c>
      <c r="F1608" s="12" t="s">
        <v>1613</v>
      </c>
      <c r="G1608" s="15" t="s">
        <v>2997</v>
      </c>
      <c r="H1608" s="10" t="s">
        <v>8</v>
      </c>
      <c r="I1608" s="12" t="s">
        <v>2948</v>
      </c>
      <c r="J1608" s="9">
        <f t="shared" si="54"/>
        <v>2000</v>
      </c>
      <c r="K1608" s="13">
        <f t="shared" ca="1" si="55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1697</v>
      </c>
      <c r="F1609" s="12" t="s">
        <v>1614</v>
      </c>
      <c r="G1609" s="15" t="s">
        <v>2997</v>
      </c>
      <c r="H1609" s="10" t="s">
        <v>9</v>
      </c>
      <c r="I1609" s="12" t="s">
        <v>2949</v>
      </c>
      <c r="J1609" s="9">
        <f t="shared" si="54"/>
        <v>2000</v>
      </c>
      <c r="K1609" s="13">
        <f t="shared" ca="1" si="55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1676</v>
      </c>
      <c r="E1610" s="11" t="s">
        <v>1698</v>
      </c>
      <c r="F1610" s="12" t="s">
        <v>1615</v>
      </c>
      <c r="G1610" s="15" t="s">
        <v>2997</v>
      </c>
      <c r="H1610" s="10" t="s">
        <v>8</v>
      </c>
      <c r="I1610" s="12" t="s">
        <v>2950</v>
      </c>
      <c r="J1610" s="9">
        <f t="shared" si="54"/>
        <v>2000</v>
      </c>
      <c r="K1610" s="13">
        <f t="shared" ca="1" si="55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1681</v>
      </c>
      <c r="F1611" s="12" t="s">
        <v>1616</v>
      </c>
      <c r="G1611" s="15" t="s">
        <v>2997</v>
      </c>
      <c r="H1611" s="10" t="s">
        <v>9</v>
      </c>
      <c r="I1611" s="12" t="s">
        <v>2899</v>
      </c>
      <c r="J1611" s="9">
        <f t="shared" si="54"/>
        <v>2000</v>
      </c>
      <c r="K1611" s="13">
        <f t="shared" ca="1" si="55"/>
        <v>17</v>
      </c>
      <c r="L1611">
        <v>2000</v>
      </c>
      <c r="N1611" s="20"/>
    </row>
    <row r="1612" spans="1:14" ht="22.5" hidden="1" customHeight="1" x14ac:dyDescent="0.25">
      <c r="A1612" s="17"/>
      <c r="B1612" s="17"/>
      <c r="C1612" s="10">
        <v>12</v>
      </c>
      <c r="D1612" s="10" t="s">
        <v>1679</v>
      </c>
      <c r="E1612" s="11" t="s">
        <v>1682</v>
      </c>
      <c r="F1612" s="12" t="s">
        <v>1617</v>
      </c>
      <c r="G1612" s="15" t="s">
        <v>2996</v>
      </c>
      <c r="H1612" s="10" t="s">
        <v>9</v>
      </c>
      <c r="I1612" s="12" t="s">
        <v>2951</v>
      </c>
      <c r="J1612" s="9">
        <f t="shared" si="54"/>
        <v>1999</v>
      </c>
      <c r="K1612" s="13">
        <f t="shared" ca="1" si="55"/>
        <v>18</v>
      </c>
      <c r="L1612">
        <v>1999</v>
      </c>
      <c r="N1612" s="20"/>
    </row>
    <row r="1613" spans="1:14" ht="22.5" hidden="1" customHeight="1" x14ac:dyDescent="0.25">
      <c r="A1613" s="17" t="s">
        <v>3001</v>
      </c>
      <c r="B1613" s="17"/>
      <c r="C1613" s="10">
        <v>12</v>
      </c>
      <c r="D1613" s="10" t="s">
        <v>1679</v>
      </c>
      <c r="E1613" s="11" t="s">
        <v>1683</v>
      </c>
      <c r="F1613" s="12" t="s">
        <v>1618</v>
      </c>
      <c r="G1613" s="15" t="s">
        <v>2997</v>
      </c>
      <c r="H1613" s="10" t="s">
        <v>8</v>
      </c>
      <c r="I1613" s="12" t="s">
        <v>2952</v>
      </c>
      <c r="J1613" s="9">
        <f t="shared" si="54"/>
        <v>2000</v>
      </c>
      <c r="K1613" s="13">
        <f t="shared" ca="1" si="55"/>
        <v>17</v>
      </c>
      <c r="L1613">
        <v>2000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1684</v>
      </c>
      <c r="F1614" s="12" t="s">
        <v>1619</v>
      </c>
      <c r="G1614" s="15" t="s">
        <v>2996</v>
      </c>
      <c r="H1614" s="10" t="s">
        <v>8</v>
      </c>
      <c r="I1614" s="12" t="s">
        <v>2953</v>
      </c>
      <c r="J1614" s="9">
        <f t="shared" si="54"/>
        <v>1999</v>
      </c>
      <c r="K1614" s="13">
        <f t="shared" ca="1" si="55"/>
        <v>18</v>
      </c>
      <c r="L1614">
        <v>1999</v>
      </c>
      <c r="N1614" s="20"/>
    </row>
    <row r="1615" spans="1:14" ht="22.5" hidden="1" customHeight="1" x14ac:dyDescent="0.25">
      <c r="A1615" s="17"/>
      <c r="B1615" s="17"/>
      <c r="C1615" s="10">
        <v>12</v>
      </c>
      <c r="D1615" s="10" t="s">
        <v>1679</v>
      </c>
      <c r="E1615" s="11" t="s">
        <v>1685</v>
      </c>
      <c r="F1615" s="12" t="s">
        <v>1620</v>
      </c>
      <c r="G1615" s="15" t="s">
        <v>2997</v>
      </c>
      <c r="H1615" s="10" t="s">
        <v>9</v>
      </c>
      <c r="I1615" s="12" t="s">
        <v>2930</v>
      </c>
      <c r="J1615" s="9">
        <f t="shared" si="54"/>
        <v>2000</v>
      </c>
      <c r="K1615" s="13">
        <f t="shared" ca="1" si="55"/>
        <v>17</v>
      </c>
      <c r="L1615">
        <v>2000</v>
      </c>
      <c r="N1615" s="20"/>
    </row>
    <row r="1616" spans="1:14" ht="22.5" hidden="1" customHeight="1" x14ac:dyDescent="0.25">
      <c r="A1616" s="17" t="s">
        <v>3001</v>
      </c>
      <c r="B1616" s="17"/>
      <c r="C1616" s="10">
        <v>12</v>
      </c>
      <c r="D1616" s="10" t="s">
        <v>1679</v>
      </c>
      <c r="E1616" s="11" t="s">
        <v>1686</v>
      </c>
      <c r="F1616" s="12" t="s">
        <v>1621</v>
      </c>
      <c r="G1616" s="15" t="s">
        <v>2996</v>
      </c>
      <c r="H1616" s="10" t="s">
        <v>8</v>
      </c>
      <c r="I1616" s="12" t="s">
        <v>2954</v>
      </c>
      <c r="J1616" s="9">
        <f t="shared" si="54"/>
        <v>1999</v>
      </c>
      <c r="K1616" s="13">
        <f t="shared" ca="1" si="55"/>
        <v>18</v>
      </c>
      <c r="L1616">
        <v>1999</v>
      </c>
      <c r="N1616" s="20"/>
    </row>
    <row r="1617" spans="1:14" ht="22.5" hidden="1" customHeight="1" x14ac:dyDescent="0.25">
      <c r="A1617" s="17"/>
      <c r="B1617" s="17"/>
      <c r="C1617" s="10">
        <v>12</v>
      </c>
      <c r="D1617" s="10" t="s">
        <v>1679</v>
      </c>
      <c r="E1617" s="11" t="s">
        <v>1687</v>
      </c>
      <c r="F1617" s="12" t="s">
        <v>1622</v>
      </c>
      <c r="G1617" s="15" t="s">
        <v>2997</v>
      </c>
      <c r="H1617" s="10" t="s">
        <v>9</v>
      </c>
      <c r="I1617" s="12" t="s">
        <v>2955</v>
      </c>
      <c r="J1617" s="9">
        <f t="shared" si="54"/>
        <v>2000</v>
      </c>
      <c r="K1617" s="13">
        <f t="shared" ca="1" si="55"/>
        <v>17</v>
      </c>
      <c r="L1617">
        <v>2000</v>
      </c>
      <c r="N1617" s="20"/>
    </row>
    <row r="1618" spans="1:14" ht="22.5" hidden="1" customHeight="1" x14ac:dyDescent="0.25">
      <c r="A1618" s="17" t="s">
        <v>3001</v>
      </c>
      <c r="B1618" s="17"/>
      <c r="C1618" s="10">
        <v>12</v>
      </c>
      <c r="D1618" s="10" t="s">
        <v>1679</v>
      </c>
      <c r="E1618" s="11" t="s">
        <v>1688</v>
      </c>
      <c r="F1618" s="12" t="s">
        <v>1623</v>
      </c>
      <c r="G1618" s="15" t="s">
        <v>2996</v>
      </c>
      <c r="H1618" s="10" t="s">
        <v>8</v>
      </c>
      <c r="I1618" s="12" t="s">
        <v>2956</v>
      </c>
      <c r="J1618" s="9">
        <f t="shared" si="54"/>
        <v>1999</v>
      </c>
      <c r="K1618" s="13">
        <f t="shared" ca="1" si="55"/>
        <v>18</v>
      </c>
      <c r="L1618">
        <v>1999</v>
      </c>
      <c r="N1618" s="20"/>
    </row>
    <row r="1619" spans="1:14" ht="22.5" hidden="1" customHeight="1" x14ac:dyDescent="0.25">
      <c r="A1619" s="17"/>
      <c r="B1619" s="17"/>
      <c r="C1619" s="10">
        <v>12</v>
      </c>
      <c r="D1619" s="10" t="s">
        <v>1679</v>
      </c>
      <c r="E1619" s="11" t="s">
        <v>1689</v>
      </c>
      <c r="F1619" s="12" t="s">
        <v>1624</v>
      </c>
      <c r="G1619" s="15" t="s">
        <v>2996</v>
      </c>
      <c r="H1619" s="10" t="s">
        <v>8</v>
      </c>
      <c r="I1619" s="12" t="s">
        <v>2957</v>
      </c>
      <c r="J1619" s="9">
        <f t="shared" si="54"/>
        <v>1997</v>
      </c>
      <c r="K1619" s="13">
        <f t="shared" ca="1" si="55"/>
        <v>20</v>
      </c>
      <c r="L1619">
        <v>1997</v>
      </c>
      <c r="N1619" s="20"/>
    </row>
    <row r="1620" spans="1:14" ht="22.5" hidden="1" customHeight="1" x14ac:dyDescent="0.25">
      <c r="A1620" s="17" t="s">
        <v>3001</v>
      </c>
      <c r="B1620" s="17"/>
      <c r="C1620" s="10">
        <v>12</v>
      </c>
      <c r="D1620" s="10" t="s">
        <v>1679</v>
      </c>
      <c r="E1620" s="11" t="s">
        <v>1690</v>
      </c>
      <c r="F1620" s="12" t="s">
        <v>1625</v>
      </c>
      <c r="G1620" s="15" t="s">
        <v>2997</v>
      </c>
      <c r="H1620" s="10" t="s">
        <v>8</v>
      </c>
      <c r="I1620" s="12" t="s">
        <v>2958</v>
      </c>
      <c r="J1620" s="9">
        <f t="shared" si="54"/>
        <v>2000</v>
      </c>
      <c r="K1620" s="13">
        <f t="shared" ca="1" si="55"/>
        <v>17</v>
      </c>
      <c r="L1620">
        <v>2000</v>
      </c>
      <c r="N1620" s="20"/>
    </row>
    <row r="1621" spans="1:14" ht="22.5" hidden="1" customHeight="1" x14ac:dyDescent="0.25">
      <c r="A1621" s="17"/>
      <c r="B1621" s="17"/>
      <c r="C1621" s="10">
        <v>12</v>
      </c>
      <c r="D1621" s="10" t="s">
        <v>1679</v>
      </c>
      <c r="E1621" s="11" t="s">
        <v>1691</v>
      </c>
      <c r="F1621" s="12" t="s">
        <v>1626</v>
      </c>
      <c r="G1621" s="15" t="s">
        <v>2997</v>
      </c>
      <c r="H1621" s="10" t="s">
        <v>9</v>
      </c>
      <c r="I1621" s="12" t="s">
        <v>2959</v>
      </c>
      <c r="J1621" s="9">
        <f t="shared" si="54"/>
        <v>2000</v>
      </c>
      <c r="K1621" s="13">
        <f t="shared" ca="1" si="55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1692</v>
      </c>
      <c r="F1622" s="12" t="s">
        <v>1627</v>
      </c>
      <c r="G1622" s="15" t="s">
        <v>2997</v>
      </c>
      <c r="H1622" s="10" t="s">
        <v>8</v>
      </c>
      <c r="I1622" s="12" t="s">
        <v>2960</v>
      </c>
      <c r="J1622" s="9">
        <f t="shared" si="54"/>
        <v>2000</v>
      </c>
      <c r="K1622" s="13">
        <f t="shared" ca="1" si="55"/>
        <v>17</v>
      </c>
      <c r="L1622">
        <v>2000</v>
      </c>
      <c r="N1622" s="20"/>
    </row>
    <row r="1623" spans="1:14" ht="22.5" hidden="1" customHeight="1" x14ac:dyDescent="0.25">
      <c r="A1623" s="17" t="s">
        <v>3001</v>
      </c>
      <c r="B1623" s="17"/>
      <c r="C1623" s="10">
        <v>12</v>
      </c>
      <c r="D1623" s="10" t="s">
        <v>1679</v>
      </c>
      <c r="E1623" s="11" t="s">
        <v>1693</v>
      </c>
      <c r="F1623" s="12" t="s">
        <v>1628</v>
      </c>
      <c r="G1623" s="15" t="s">
        <v>2997</v>
      </c>
      <c r="H1623" s="10" t="s">
        <v>8</v>
      </c>
      <c r="I1623" s="12" t="s">
        <v>2961</v>
      </c>
      <c r="J1623" s="9">
        <f t="shared" si="54"/>
        <v>2000</v>
      </c>
      <c r="K1623" s="13">
        <f t="shared" ca="1" si="55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1694</v>
      </c>
      <c r="F1624" s="12" t="s">
        <v>1629</v>
      </c>
      <c r="G1624" s="15" t="s">
        <v>2997</v>
      </c>
      <c r="H1624" s="10" t="s">
        <v>9</v>
      </c>
      <c r="I1624" s="12" t="s">
        <v>2962</v>
      </c>
      <c r="J1624" s="9">
        <f t="shared" si="54"/>
        <v>2000</v>
      </c>
      <c r="K1624" s="13">
        <f t="shared" ca="1" si="55"/>
        <v>17</v>
      </c>
      <c r="L1624">
        <v>2000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1695</v>
      </c>
      <c r="F1625" s="12" t="s">
        <v>1630</v>
      </c>
      <c r="G1625" s="15" t="s">
        <v>2996</v>
      </c>
      <c r="H1625" s="10" t="s">
        <v>9</v>
      </c>
      <c r="I1625" s="12" t="s">
        <v>2963</v>
      </c>
      <c r="J1625" s="9">
        <f t="shared" si="54"/>
        <v>1999</v>
      </c>
      <c r="K1625" s="13">
        <f t="shared" ca="1" si="55"/>
        <v>18</v>
      </c>
      <c r="L1625">
        <v>1999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1696</v>
      </c>
      <c r="F1626" s="12" t="s">
        <v>1631</v>
      </c>
      <c r="G1626" s="15" t="s">
        <v>2997</v>
      </c>
      <c r="H1626" s="10" t="s">
        <v>9</v>
      </c>
      <c r="I1626" s="12" t="s">
        <v>2964</v>
      </c>
      <c r="J1626" s="9">
        <f t="shared" si="54"/>
        <v>2000</v>
      </c>
      <c r="K1626" s="13">
        <f t="shared" ca="1" si="55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1697</v>
      </c>
      <c r="F1627" s="12" t="s">
        <v>1632</v>
      </c>
      <c r="G1627" s="15" t="s">
        <v>2997</v>
      </c>
      <c r="H1627" s="10" t="s">
        <v>9</v>
      </c>
      <c r="I1627" s="12" t="s">
        <v>2898</v>
      </c>
      <c r="J1627" s="9">
        <f t="shared" si="54"/>
        <v>2000</v>
      </c>
      <c r="K1627" s="13">
        <f t="shared" ca="1" si="55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1698</v>
      </c>
      <c r="F1628" s="12" t="s">
        <v>1633</v>
      </c>
      <c r="G1628" s="15" t="s">
        <v>2997</v>
      </c>
      <c r="H1628" s="10" t="s">
        <v>9</v>
      </c>
      <c r="I1628" s="12" t="s">
        <v>2965</v>
      </c>
      <c r="J1628" s="9">
        <f t="shared" si="54"/>
        <v>2000</v>
      </c>
      <c r="K1628" s="13">
        <f t="shared" ca="1" si="55"/>
        <v>17</v>
      </c>
      <c r="L1628">
        <v>2000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1699</v>
      </c>
      <c r="F1629" s="12" t="s">
        <v>1634</v>
      </c>
      <c r="G1629" s="15" t="s">
        <v>2996</v>
      </c>
      <c r="H1629" s="10" t="s">
        <v>8</v>
      </c>
      <c r="I1629" s="12" t="s">
        <v>2966</v>
      </c>
      <c r="J1629" s="9">
        <f t="shared" si="54"/>
        <v>1999</v>
      </c>
      <c r="K1629" s="13">
        <f t="shared" ca="1" si="55"/>
        <v>18</v>
      </c>
      <c r="L1629">
        <v>1999</v>
      </c>
      <c r="N1629" s="20"/>
    </row>
    <row r="1630" spans="1:14" ht="22.5" hidden="1" customHeight="1" x14ac:dyDescent="0.25">
      <c r="A1630" s="17"/>
      <c r="B1630" s="17"/>
      <c r="C1630" s="10">
        <v>12</v>
      </c>
      <c r="D1630" s="10" t="s">
        <v>1679</v>
      </c>
      <c r="E1630" s="11" t="s">
        <v>1700</v>
      </c>
      <c r="F1630" s="12" t="s">
        <v>1635</v>
      </c>
      <c r="G1630" s="15" t="s">
        <v>2996</v>
      </c>
      <c r="H1630" s="10" t="s">
        <v>8</v>
      </c>
      <c r="I1630" s="12" t="s">
        <v>2967</v>
      </c>
      <c r="J1630" s="9">
        <f t="shared" si="54"/>
        <v>1999</v>
      </c>
      <c r="K1630" s="13">
        <f t="shared" ca="1" si="55"/>
        <v>18</v>
      </c>
      <c r="L1630">
        <v>1999</v>
      </c>
      <c r="N1630" s="20"/>
    </row>
    <row r="1631" spans="1:14" ht="22.5" hidden="1" customHeight="1" x14ac:dyDescent="0.25">
      <c r="A1631" s="17" t="s">
        <v>3001</v>
      </c>
      <c r="B1631" s="17"/>
      <c r="C1631" s="10">
        <v>12</v>
      </c>
      <c r="D1631" s="10" t="s">
        <v>1679</v>
      </c>
      <c r="E1631" s="11" t="s">
        <v>1701</v>
      </c>
      <c r="F1631" s="12" t="s">
        <v>1636</v>
      </c>
      <c r="G1631" s="15" t="s">
        <v>2997</v>
      </c>
      <c r="H1631" s="10" t="s">
        <v>8</v>
      </c>
      <c r="I1631" s="12" t="s">
        <v>2968</v>
      </c>
      <c r="J1631" s="9">
        <f t="shared" si="54"/>
        <v>2000</v>
      </c>
      <c r="K1631" s="13">
        <f t="shared" ca="1" si="55"/>
        <v>17</v>
      </c>
      <c r="L1631">
        <v>2000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1702</v>
      </c>
      <c r="F1632" s="12" t="s">
        <v>1637</v>
      </c>
      <c r="G1632" s="15" t="s">
        <v>2996</v>
      </c>
      <c r="H1632" s="10" t="s">
        <v>8</v>
      </c>
      <c r="I1632" s="12" t="s">
        <v>2969</v>
      </c>
      <c r="J1632" s="9">
        <f t="shared" si="54"/>
        <v>1999</v>
      </c>
      <c r="K1632" s="13">
        <f t="shared" ca="1" si="55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1703</v>
      </c>
      <c r="F1633" s="12" t="s">
        <v>1638</v>
      </c>
      <c r="G1633" s="15" t="s">
        <v>2996</v>
      </c>
      <c r="H1633" s="10" t="s">
        <v>8</v>
      </c>
      <c r="I1633" s="12" t="s">
        <v>2970</v>
      </c>
      <c r="J1633" s="9">
        <f t="shared" si="54"/>
        <v>1999</v>
      </c>
      <c r="K1633" s="13">
        <f t="shared" ca="1" si="55"/>
        <v>18</v>
      </c>
      <c r="L1633">
        <v>1999</v>
      </c>
      <c r="N1633" s="20"/>
    </row>
    <row r="1634" spans="1:14" ht="22.5" hidden="1" customHeight="1" x14ac:dyDescent="0.25">
      <c r="A1634" s="17"/>
      <c r="B1634" s="17"/>
      <c r="C1634" s="10">
        <v>12</v>
      </c>
      <c r="D1634" s="10" t="s">
        <v>1679</v>
      </c>
      <c r="E1634" s="11" t="s">
        <v>1704</v>
      </c>
      <c r="F1634" s="12" t="s">
        <v>1639</v>
      </c>
      <c r="G1634" s="15" t="s">
        <v>2996</v>
      </c>
      <c r="H1634" s="10" t="s">
        <v>8</v>
      </c>
      <c r="I1634" s="12" t="s">
        <v>2971</v>
      </c>
      <c r="J1634" s="9">
        <f t="shared" si="54"/>
        <v>1999</v>
      </c>
      <c r="K1634" s="13">
        <f t="shared" ca="1" si="55"/>
        <v>18</v>
      </c>
      <c r="L1634">
        <v>1999</v>
      </c>
      <c r="N1634" s="20"/>
    </row>
    <row r="1635" spans="1:14" ht="22.5" hidden="1" customHeight="1" x14ac:dyDescent="0.25">
      <c r="A1635" s="17" t="s">
        <v>3001</v>
      </c>
      <c r="B1635" s="17"/>
      <c r="C1635" s="10">
        <v>12</v>
      </c>
      <c r="D1635" s="10" t="s">
        <v>1679</v>
      </c>
      <c r="E1635" s="11" t="s">
        <v>1705</v>
      </c>
      <c r="F1635" s="12" t="s">
        <v>1640</v>
      </c>
      <c r="G1635" s="15" t="s">
        <v>2997</v>
      </c>
      <c r="H1635" s="10" t="s">
        <v>8</v>
      </c>
      <c r="I1635" s="12" t="s">
        <v>2972</v>
      </c>
      <c r="J1635" s="9">
        <f t="shared" si="54"/>
        <v>2000</v>
      </c>
      <c r="K1635" s="13">
        <f t="shared" ca="1" si="55"/>
        <v>17</v>
      </c>
      <c r="L1635">
        <v>2000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1679</v>
      </c>
      <c r="E1636" s="11" t="s">
        <v>1706</v>
      </c>
      <c r="F1636" s="12" t="s">
        <v>1641</v>
      </c>
      <c r="G1636" s="15" t="s">
        <v>2996</v>
      </c>
      <c r="H1636" s="10" t="s">
        <v>8</v>
      </c>
      <c r="I1636" s="12" t="s">
        <v>2973</v>
      </c>
      <c r="J1636" s="9">
        <f t="shared" si="54"/>
        <v>1999</v>
      </c>
      <c r="K1636" s="13">
        <f t="shared" ca="1" si="55"/>
        <v>18</v>
      </c>
      <c r="L1636">
        <v>1999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1681</v>
      </c>
      <c r="F1637" s="12" t="s">
        <v>1642</v>
      </c>
      <c r="G1637" s="15" t="s">
        <v>2997</v>
      </c>
      <c r="H1637" s="10" t="s">
        <v>9</v>
      </c>
      <c r="I1637" s="12" t="s">
        <v>2974</v>
      </c>
      <c r="J1637" s="9">
        <f t="shared" si="54"/>
        <v>2000</v>
      </c>
      <c r="K1637" s="13">
        <f t="shared" ca="1" si="55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1682</v>
      </c>
      <c r="F1638" s="12" t="s">
        <v>1643</v>
      </c>
      <c r="G1638" s="15" t="s">
        <v>2997</v>
      </c>
      <c r="H1638" s="10" t="s">
        <v>9</v>
      </c>
      <c r="I1638" s="12" t="s">
        <v>2975</v>
      </c>
      <c r="J1638" s="9">
        <f t="shared" si="54"/>
        <v>2000</v>
      </c>
      <c r="K1638" s="13">
        <f t="shared" ca="1" si="55"/>
        <v>17</v>
      </c>
      <c r="L1638">
        <v>2000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1683</v>
      </c>
      <c r="F1639" s="12" t="s">
        <v>1644</v>
      </c>
      <c r="G1639" s="15" t="s">
        <v>2996</v>
      </c>
      <c r="H1639" s="10" t="s">
        <v>8</v>
      </c>
      <c r="I1639" s="12" t="s">
        <v>2976</v>
      </c>
      <c r="J1639" s="9">
        <f t="shared" si="54"/>
        <v>1998</v>
      </c>
      <c r="K1639" s="13">
        <f t="shared" ca="1" si="55"/>
        <v>19</v>
      </c>
      <c r="L1639">
        <v>1998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1684</v>
      </c>
      <c r="F1640" s="12" t="s">
        <v>1645</v>
      </c>
      <c r="G1640" s="15" t="s">
        <v>2997</v>
      </c>
      <c r="H1640" s="10" t="s">
        <v>8</v>
      </c>
      <c r="I1640" s="12" t="s">
        <v>2977</v>
      </c>
      <c r="J1640" s="9">
        <f t="shared" si="54"/>
        <v>2000</v>
      </c>
      <c r="K1640" s="13">
        <f t="shared" ca="1" si="55"/>
        <v>17</v>
      </c>
      <c r="L1640">
        <v>2000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1685</v>
      </c>
      <c r="F1641" s="12" t="s">
        <v>1646</v>
      </c>
      <c r="G1641" s="15" t="s">
        <v>2996</v>
      </c>
      <c r="H1641" s="10" t="s">
        <v>8</v>
      </c>
      <c r="I1641" s="12" t="s">
        <v>2978</v>
      </c>
      <c r="J1641" s="9">
        <f t="shared" si="54"/>
        <v>1999</v>
      </c>
      <c r="K1641" s="13">
        <f t="shared" ca="1" si="55"/>
        <v>18</v>
      </c>
      <c r="L1641">
        <v>1999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1686</v>
      </c>
      <c r="F1642" s="12" t="s">
        <v>1647</v>
      </c>
      <c r="G1642" s="15" t="s">
        <v>2997</v>
      </c>
      <c r="H1642" s="10" t="s">
        <v>9</v>
      </c>
      <c r="I1642" s="12" t="s">
        <v>2936</v>
      </c>
      <c r="J1642" s="9">
        <f t="shared" si="54"/>
        <v>2000</v>
      </c>
      <c r="K1642" s="13">
        <f t="shared" ca="1" si="55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1687</v>
      </c>
      <c r="F1643" s="12" t="s">
        <v>1648</v>
      </c>
      <c r="G1643" s="15" t="s">
        <v>2997</v>
      </c>
      <c r="H1643" s="10" t="s">
        <v>9</v>
      </c>
      <c r="I1643" s="12" t="s">
        <v>2979</v>
      </c>
      <c r="J1643" s="9">
        <f t="shared" si="54"/>
        <v>2000</v>
      </c>
      <c r="K1643" s="13">
        <f t="shared" ca="1" si="55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1688</v>
      </c>
      <c r="F1644" s="12" t="s">
        <v>1649</v>
      </c>
      <c r="G1644" s="15" t="s">
        <v>2997</v>
      </c>
      <c r="H1644" s="10" t="s">
        <v>8</v>
      </c>
      <c r="I1644" s="12" t="s">
        <v>2864</v>
      </c>
      <c r="J1644" s="9">
        <f t="shared" si="54"/>
        <v>2000</v>
      </c>
      <c r="K1644" s="13">
        <f t="shared" ca="1" si="55"/>
        <v>17</v>
      </c>
      <c r="L1644">
        <v>2000</v>
      </c>
      <c r="N1644" s="20"/>
    </row>
    <row r="1645" spans="1:14" ht="22.5" hidden="1" customHeight="1" x14ac:dyDescent="0.25">
      <c r="A1645" s="17"/>
      <c r="B1645" s="17"/>
      <c r="C1645" s="10">
        <v>12</v>
      </c>
      <c r="D1645" s="10" t="s">
        <v>1677</v>
      </c>
      <c r="E1645" s="11" t="s">
        <v>1690</v>
      </c>
      <c r="F1645" s="12" t="s">
        <v>1650</v>
      </c>
      <c r="G1645" s="15" t="s">
        <v>2997</v>
      </c>
      <c r="H1645" s="10" t="s">
        <v>8</v>
      </c>
      <c r="I1645" s="12" t="s">
        <v>2941</v>
      </c>
      <c r="J1645" s="9">
        <f t="shared" si="54"/>
        <v>2000</v>
      </c>
      <c r="K1645" s="13">
        <f t="shared" ca="1" si="55"/>
        <v>17</v>
      </c>
      <c r="L1645">
        <v>2000</v>
      </c>
      <c r="N1645" s="20"/>
    </row>
    <row r="1646" spans="1:14" ht="22.5" hidden="1" customHeight="1" x14ac:dyDescent="0.25">
      <c r="A1646" s="17" t="s">
        <v>3001</v>
      </c>
      <c r="B1646" s="17"/>
      <c r="C1646" s="10">
        <v>12</v>
      </c>
      <c r="D1646" s="10" t="s">
        <v>1677</v>
      </c>
      <c r="E1646" s="11" t="s">
        <v>1691</v>
      </c>
      <c r="F1646" s="12" t="s">
        <v>1651</v>
      </c>
      <c r="G1646" s="15" t="s">
        <v>2996</v>
      </c>
      <c r="H1646" s="10" t="s">
        <v>9</v>
      </c>
      <c r="I1646" s="12" t="s">
        <v>2827</v>
      </c>
      <c r="J1646" s="9">
        <f t="shared" si="54"/>
        <v>1999</v>
      </c>
      <c r="K1646" s="13">
        <f t="shared" ca="1" si="55"/>
        <v>18</v>
      </c>
      <c r="L1646">
        <v>1999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1692</v>
      </c>
      <c r="F1647" s="12" t="s">
        <v>1652</v>
      </c>
      <c r="G1647" s="15" t="s">
        <v>2997</v>
      </c>
      <c r="H1647" s="10" t="s">
        <v>9</v>
      </c>
      <c r="I1647" s="12" t="s">
        <v>2832</v>
      </c>
      <c r="J1647" s="9">
        <f t="shared" si="54"/>
        <v>2000</v>
      </c>
      <c r="K1647" s="13">
        <f t="shared" ca="1" si="55"/>
        <v>17</v>
      </c>
      <c r="L1647">
        <v>2000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1693</v>
      </c>
      <c r="F1648" s="12" t="s">
        <v>1653</v>
      </c>
      <c r="G1648" s="15" t="s">
        <v>2996</v>
      </c>
      <c r="H1648" s="10" t="s">
        <v>9</v>
      </c>
      <c r="I1648" s="12" t="s">
        <v>2980</v>
      </c>
      <c r="J1648" s="9">
        <f t="shared" si="54"/>
        <v>1999</v>
      </c>
      <c r="K1648" s="13">
        <f t="shared" ca="1" si="55"/>
        <v>18</v>
      </c>
      <c r="L1648">
        <v>1999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1694</v>
      </c>
      <c r="F1649" s="12" t="s">
        <v>1654</v>
      </c>
      <c r="G1649" s="15" t="s">
        <v>2997</v>
      </c>
      <c r="H1649" s="10" t="s">
        <v>9</v>
      </c>
      <c r="I1649" s="12" t="s">
        <v>2981</v>
      </c>
      <c r="J1649" s="9">
        <f t="shared" si="54"/>
        <v>2000</v>
      </c>
      <c r="K1649" s="13">
        <f t="shared" ca="1" si="55"/>
        <v>17</v>
      </c>
      <c r="L1649">
        <v>2000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1695</v>
      </c>
      <c r="F1650" s="12" t="s">
        <v>1655</v>
      </c>
      <c r="G1650" s="15" t="s">
        <v>2996</v>
      </c>
      <c r="H1650" s="10" t="s">
        <v>9</v>
      </c>
      <c r="I1650" s="12" t="s">
        <v>2982</v>
      </c>
      <c r="J1650" s="9">
        <f t="shared" si="54"/>
        <v>1998</v>
      </c>
      <c r="K1650" s="13">
        <f t="shared" ca="1" si="55"/>
        <v>19</v>
      </c>
      <c r="L1650">
        <v>1998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1696</v>
      </c>
      <c r="F1651" s="12" t="s">
        <v>1656</v>
      </c>
      <c r="G1651" s="15" t="s">
        <v>2997</v>
      </c>
      <c r="H1651" s="10" t="s">
        <v>9</v>
      </c>
      <c r="I1651" s="12" t="s">
        <v>2983</v>
      </c>
      <c r="J1651" s="9">
        <f t="shared" si="54"/>
        <v>2000</v>
      </c>
      <c r="K1651" s="13">
        <f t="shared" ca="1" si="55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1697</v>
      </c>
      <c r="F1652" s="12" t="s">
        <v>1657</v>
      </c>
      <c r="G1652" s="15" t="s">
        <v>2997</v>
      </c>
      <c r="H1652" s="10" t="s">
        <v>9</v>
      </c>
      <c r="I1652" s="12" t="s">
        <v>2984</v>
      </c>
      <c r="J1652" s="9">
        <f t="shared" si="54"/>
        <v>2000</v>
      </c>
      <c r="K1652" s="13">
        <f t="shared" ca="1" si="55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1698</v>
      </c>
      <c r="F1653" s="12" t="s">
        <v>1658</v>
      </c>
      <c r="G1653" s="15" t="s">
        <v>2997</v>
      </c>
      <c r="H1653" s="10" t="s">
        <v>8</v>
      </c>
      <c r="I1653" s="12" t="s">
        <v>2985</v>
      </c>
      <c r="J1653" s="9">
        <f t="shared" si="54"/>
        <v>2000</v>
      </c>
      <c r="K1653" s="13">
        <f t="shared" ca="1" si="55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1699</v>
      </c>
      <c r="F1654" s="12" t="s">
        <v>1659</v>
      </c>
      <c r="G1654" s="15" t="s">
        <v>2997</v>
      </c>
      <c r="H1654" s="10" t="s">
        <v>8</v>
      </c>
      <c r="I1654" s="12" t="s">
        <v>2986</v>
      </c>
      <c r="J1654" s="9">
        <f t="shared" si="54"/>
        <v>2000</v>
      </c>
      <c r="K1654" s="13">
        <f t="shared" ca="1" si="55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1700</v>
      </c>
      <c r="F1655" s="12" t="s">
        <v>1660</v>
      </c>
      <c r="G1655" s="15" t="s">
        <v>2997</v>
      </c>
      <c r="H1655" s="10" t="s">
        <v>8</v>
      </c>
      <c r="I1655" s="12" t="s">
        <v>2987</v>
      </c>
      <c r="J1655" s="9">
        <f t="shared" si="54"/>
        <v>2000</v>
      </c>
      <c r="K1655" s="13">
        <f t="shared" ca="1" si="55"/>
        <v>17</v>
      </c>
      <c r="L1655">
        <v>2000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1701</v>
      </c>
      <c r="F1656" s="12" t="s">
        <v>1661</v>
      </c>
      <c r="G1656" s="15" t="s">
        <v>2996</v>
      </c>
      <c r="H1656" s="10" t="s">
        <v>8</v>
      </c>
      <c r="I1656" s="12" t="s">
        <v>2988</v>
      </c>
      <c r="J1656" s="9">
        <f t="shared" si="54"/>
        <v>1998</v>
      </c>
      <c r="K1656" s="13">
        <f t="shared" ca="1" si="55"/>
        <v>19</v>
      </c>
      <c r="L1656">
        <v>1998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1703</v>
      </c>
      <c r="F1657" s="12" t="s">
        <v>1662</v>
      </c>
      <c r="G1657" s="15" t="s">
        <v>2997</v>
      </c>
      <c r="H1657" s="10" t="s">
        <v>9</v>
      </c>
      <c r="I1657" s="12" t="s">
        <v>2989</v>
      </c>
      <c r="J1657" s="9">
        <f t="shared" si="54"/>
        <v>2000</v>
      </c>
      <c r="K1657" s="13">
        <f t="shared" ca="1" si="55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1704</v>
      </c>
      <c r="F1658" s="12" t="s">
        <v>1663</v>
      </c>
      <c r="G1658" s="15" t="s">
        <v>2997</v>
      </c>
      <c r="H1658" s="10" t="s">
        <v>9</v>
      </c>
      <c r="I1658" s="12" t="s">
        <v>2990</v>
      </c>
      <c r="J1658" s="9">
        <f t="shared" si="54"/>
        <v>2000</v>
      </c>
      <c r="K1658" s="13">
        <f t="shared" ca="1" si="55"/>
        <v>17</v>
      </c>
      <c r="L1658">
        <v>2000</v>
      </c>
      <c r="N1658" s="20"/>
    </row>
    <row r="1659" spans="1:14" ht="22.5" hidden="1" customHeight="1" x14ac:dyDescent="0.25">
      <c r="A1659" s="17"/>
      <c r="B1659" s="17"/>
      <c r="C1659" s="10">
        <v>12</v>
      </c>
      <c r="D1659" s="10" t="s">
        <v>1677</v>
      </c>
      <c r="E1659" s="11" t="s">
        <v>1705</v>
      </c>
      <c r="F1659" s="12" t="s">
        <v>1664</v>
      </c>
      <c r="G1659" s="15" t="s">
        <v>2996</v>
      </c>
      <c r="H1659" s="10" t="s">
        <v>8</v>
      </c>
      <c r="I1659" s="12" t="s">
        <v>2991</v>
      </c>
      <c r="J1659" s="9">
        <f t="shared" si="54"/>
        <v>1999</v>
      </c>
      <c r="K1659" s="13">
        <f t="shared" ca="1" si="55"/>
        <v>18</v>
      </c>
      <c r="L1659">
        <v>1999</v>
      </c>
      <c r="N1659" s="20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x14ac:dyDescent="0.25">
      <c r="A1702" s="8"/>
      <c r="B1702" s="8"/>
      <c r="C1702" s="8"/>
      <c r="D1702" s="8"/>
      <c r="E1702" s="8"/>
      <c r="F1702" s="1"/>
      <c r="G1702" s="1"/>
      <c r="H1702" s="7"/>
      <c r="I1702" s="1"/>
      <c r="J1702" s="1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  <row r="2162" spans="8:8" ht="15.75" x14ac:dyDescent="0.25">
      <c r="H2162" s="6"/>
    </row>
  </sheetData>
  <autoFilter ref="A3:J1659" xr:uid="{00000000-0009-0000-0000-000001000000}">
    <filterColumn colId="0">
      <customFilters>
        <customFilter operator="notEqual" val=" "/>
      </customFilters>
    </filterColumn>
    <filterColumn colId="6">
      <filters>
        <filter val="INF A-4"/>
      </filters>
    </filterColumn>
    <filterColumn colId="7">
      <filters>
        <filter val="M"/>
      </filters>
    </filterColumn>
    <sortState ref="A4:J175">
      <sortCondition ref="B3:B1659"/>
    </sortState>
  </autoFilter>
  <mergeCells count="2">
    <mergeCell ref="A1:I1"/>
    <mergeCell ref="A2:I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80" fitToHeight="0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Q2161"/>
  <sheetViews>
    <sheetView workbookViewId="0">
      <selection activeCell="F195" sqref="F195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3010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77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customHeight="1" x14ac:dyDescent="0.25">
      <c r="A178" s="17" t="s">
        <v>3001</v>
      </c>
      <c r="B178" s="17">
        <v>1</v>
      </c>
      <c r="C178" s="10">
        <v>5</v>
      </c>
      <c r="D178" s="10" t="s">
        <v>1667</v>
      </c>
      <c r="E178" s="11" t="s">
        <v>1691</v>
      </c>
      <c r="F178" s="12" t="s">
        <v>246</v>
      </c>
      <c r="G178" s="17" t="s">
        <v>2994</v>
      </c>
      <c r="H178" s="10" t="s">
        <v>9</v>
      </c>
      <c r="I178" s="12" t="s">
        <v>1919</v>
      </c>
      <c r="J178" s="9">
        <f t="shared" ref="J178:J209" si="6">YEAR(I178)</f>
        <v>2007</v>
      </c>
      <c r="K178" s="13">
        <f t="shared" ca="1" si="5"/>
        <v>10</v>
      </c>
      <c r="L178">
        <v>2007</v>
      </c>
      <c r="N178" s="20"/>
    </row>
    <row r="179" spans="1:14" ht="22.5" customHeight="1" x14ac:dyDescent="0.25">
      <c r="A179" s="17" t="s">
        <v>3001</v>
      </c>
      <c r="B179" s="17">
        <v>2</v>
      </c>
      <c r="C179" s="10">
        <v>5</v>
      </c>
      <c r="D179" s="10" t="s">
        <v>1671</v>
      </c>
      <c r="E179" s="11" t="s">
        <v>1694</v>
      </c>
      <c r="F179" s="12" t="s">
        <v>368</v>
      </c>
      <c r="G179" s="17" t="s">
        <v>2994</v>
      </c>
      <c r="H179" s="10" t="s">
        <v>9</v>
      </c>
      <c r="I179" s="12" t="s">
        <v>1943</v>
      </c>
      <c r="J179" s="9">
        <f t="shared" si="6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6"/>
        <v>2007</v>
      </c>
      <c r="K180" s="13">
        <f t="shared" ca="1" si="5"/>
        <v>10</v>
      </c>
      <c r="L180">
        <v>2007</v>
      </c>
      <c r="N180" s="20"/>
    </row>
    <row r="181" spans="1:14" ht="22.5" customHeight="1" x14ac:dyDescent="0.25">
      <c r="A181" s="17" t="s">
        <v>3001</v>
      </c>
      <c r="B181" s="17">
        <v>3</v>
      </c>
      <c r="C181" s="10">
        <v>5</v>
      </c>
      <c r="D181" s="10" t="s">
        <v>1670</v>
      </c>
      <c r="E181" s="11" t="s">
        <v>1701</v>
      </c>
      <c r="F181" s="12" t="s">
        <v>347</v>
      </c>
      <c r="G181" s="17" t="s">
        <v>2994</v>
      </c>
      <c r="H181" s="10" t="s">
        <v>9</v>
      </c>
      <c r="I181" s="12" t="s">
        <v>1994</v>
      </c>
      <c r="J181" s="9">
        <f t="shared" si="6"/>
        <v>2007</v>
      </c>
      <c r="K181" s="13">
        <f t="shared" ca="1" si="5"/>
        <v>10</v>
      </c>
      <c r="L181">
        <v>2007</v>
      </c>
      <c r="N181" s="20"/>
    </row>
    <row r="182" spans="1:14" ht="22.5" customHeight="1" x14ac:dyDescent="0.25">
      <c r="A182" s="17" t="s">
        <v>3001</v>
      </c>
      <c r="B182" s="17">
        <v>4</v>
      </c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6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6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6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6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6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6"/>
        <v>2007</v>
      </c>
      <c r="K187" s="13">
        <f t="shared" ca="1" si="5"/>
        <v>10</v>
      </c>
      <c r="L187">
        <v>2007</v>
      </c>
      <c r="N187" s="20"/>
    </row>
    <row r="188" spans="1:14" ht="22.5" customHeight="1" x14ac:dyDescent="0.25">
      <c r="A188" s="17" t="s">
        <v>3001</v>
      </c>
      <c r="B188" s="17">
        <v>5</v>
      </c>
      <c r="C188" s="10">
        <v>5</v>
      </c>
      <c r="D188" s="10" t="s">
        <v>1671</v>
      </c>
      <c r="E188" s="11" t="s">
        <v>1693</v>
      </c>
      <c r="F188" s="12" t="s">
        <v>367</v>
      </c>
      <c r="G188" s="17" t="s">
        <v>2994</v>
      </c>
      <c r="H188" s="10" t="s">
        <v>9</v>
      </c>
      <c r="I188" s="12" t="s">
        <v>2007</v>
      </c>
      <c r="J188" s="9">
        <f t="shared" si="6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6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6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6"/>
        <v>2007</v>
      </c>
      <c r="K191" s="13">
        <f t="shared" ca="1" si="5"/>
        <v>10</v>
      </c>
      <c r="L191">
        <v>2007</v>
      </c>
      <c r="N191" s="20"/>
    </row>
    <row r="192" spans="1:14" ht="22.5" customHeight="1" x14ac:dyDescent="0.25">
      <c r="A192" s="17" t="s">
        <v>3001</v>
      </c>
      <c r="B192" s="17">
        <v>6</v>
      </c>
      <c r="C192" s="10">
        <v>5</v>
      </c>
      <c r="D192" s="10" t="s">
        <v>9</v>
      </c>
      <c r="E192" s="11" t="s">
        <v>1686</v>
      </c>
      <c r="F192" s="12" t="s">
        <v>311</v>
      </c>
      <c r="G192" s="17" t="s">
        <v>2994</v>
      </c>
      <c r="H192" s="10" t="s">
        <v>9</v>
      </c>
      <c r="I192" s="12" t="s">
        <v>1969</v>
      </c>
      <c r="J192" s="9">
        <f t="shared" si="6"/>
        <v>2007</v>
      </c>
      <c r="K192" s="13">
        <f t="shared" ca="1" si="5"/>
        <v>10</v>
      </c>
      <c r="L192">
        <v>2007</v>
      </c>
      <c r="N192" s="20"/>
    </row>
    <row r="193" spans="1:14" ht="22.5" customHeight="1" x14ac:dyDescent="0.25">
      <c r="A193" s="17" t="s">
        <v>3001</v>
      </c>
      <c r="B193" s="17">
        <v>7</v>
      </c>
      <c r="C193" s="10">
        <v>5</v>
      </c>
      <c r="D193" s="10" t="s">
        <v>1670</v>
      </c>
      <c r="E193" s="11" t="s">
        <v>1694</v>
      </c>
      <c r="F193" s="12" t="s">
        <v>340</v>
      </c>
      <c r="G193" s="17" t="s">
        <v>2994</v>
      </c>
      <c r="H193" s="10" t="s">
        <v>9</v>
      </c>
      <c r="I193" s="12" t="s">
        <v>1941</v>
      </c>
      <c r="J193" s="9">
        <f t="shared" si="6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6"/>
        <v>2007</v>
      </c>
      <c r="K194" s="13">
        <f t="shared" ca="1" si="5"/>
        <v>10</v>
      </c>
      <c r="L194">
        <v>2007</v>
      </c>
      <c r="N194" s="20"/>
    </row>
    <row r="195" spans="1:14" ht="22.5" customHeight="1" x14ac:dyDescent="0.25">
      <c r="A195" s="17" t="s">
        <v>3001</v>
      </c>
      <c r="B195" s="17">
        <v>8</v>
      </c>
      <c r="C195" s="10">
        <v>5</v>
      </c>
      <c r="D195" s="10" t="s">
        <v>1668</v>
      </c>
      <c r="E195" s="11" t="s">
        <v>1697</v>
      </c>
      <c r="F195" s="12" t="s">
        <v>272</v>
      </c>
      <c r="G195" s="17" t="s">
        <v>2994</v>
      </c>
      <c r="H195" s="10" t="s">
        <v>9</v>
      </c>
      <c r="I195" s="12" t="s">
        <v>1937</v>
      </c>
      <c r="J195" s="9">
        <f t="shared" si="6"/>
        <v>2007</v>
      </c>
      <c r="K195" s="13">
        <f t="shared" ca="1" si="5"/>
        <v>10</v>
      </c>
      <c r="L195">
        <v>2007</v>
      </c>
      <c r="N195" s="20"/>
    </row>
    <row r="196" spans="1:14" ht="22.5" customHeight="1" x14ac:dyDescent="0.25">
      <c r="A196" s="17" t="s">
        <v>3001</v>
      </c>
      <c r="B196" s="17">
        <v>9</v>
      </c>
      <c r="C196" s="10">
        <v>5</v>
      </c>
      <c r="D196" s="10" t="s">
        <v>1665</v>
      </c>
      <c r="E196" s="11" t="s">
        <v>1697</v>
      </c>
      <c r="F196" s="12" t="s">
        <v>198</v>
      </c>
      <c r="G196" s="17" t="s">
        <v>2994</v>
      </c>
      <c r="H196" s="10" t="s">
        <v>9</v>
      </c>
      <c r="I196" s="12" t="s">
        <v>1876</v>
      </c>
      <c r="J196" s="9">
        <f t="shared" si="6"/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customHeight="1" x14ac:dyDescent="0.25">
      <c r="A197" s="17" t="s">
        <v>3001</v>
      </c>
      <c r="B197" s="17">
        <v>10</v>
      </c>
      <c r="C197" s="10">
        <v>5</v>
      </c>
      <c r="D197" s="10" t="s">
        <v>1665</v>
      </c>
      <c r="E197" s="11" t="s">
        <v>1705</v>
      </c>
      <c r="F197" s="12" t="s">
        <v>206</v>
      </c>
      <c r="G197" s="17" t="s">
        <v>2994</v>
      </c>
      <c r="H197" s="10" t="s">
        <v>9</v>
      </c>
      <c r="I197" s="12" t="s">
        <v>1884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customHeight="1" x14ac:dyDescent="0.25">
      <c r="A200" s="17" t="s">
        <v>3001</v>
      </c>
      <c r="B200" s="17">
        <v>11</v>
      </c>
      <c r="C200" s="10">
        <v>5</v>
      </c>
      <c r="D200" s="10" t="s">
        <v>1670</v>
      </c>
      <c r="E200" s="11" t="s">
        <v>1687</v>
      </c>
      <c r="F200" s="12" t="s">
        <v>334</v>
      </c>
      <c r="G200" s="17" t="s">
        <v>2994</v>
      </c>
      <c r="H200" s="10" t="s">
        <v>9</v>
      </c>
      <c r="I200" s="12" t="s">
        <v>1948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customHeight="1" x14ac:dyDescent="0.25">
      <c r="A203" s="17" t="s">
        <v>3001</v>
      </c>
      <c r="B203" s="17">
        <v>12</v>
      </c>
      <c r="C203" s="10">
        <v>5</v>
      </c>
      <c r="D203" s="10" t="s">
        <v>1666</v>
      </c>
      <c r="E203" s="11" t="s">
        <v>1696</v>
      </c>
      <c r="F203" s="12" t="s">
        <v>224</v>
      </c>
      <c r="G203" s="17" t="s">
        <v>2994</v>
      </c>
      <c r="H203" s="10" t="s">
        <v>9</v>
      </c>
      <c r="I203" s="12" t="s">
        <v>1899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customHeight="1" x14ac:dyDescent="0.25">
      <c r="A205" s="17" t="s">
        <v>3001</v>
      </c>
      <c r="B205" s="17">
        <v>13</v>
      </c>
      <c r="C205" s="10">
        <v>5</v>
      </c>
      <c r="D205" s="10" t="s">
        <v>1665</v>
      </c>
      <c r="E205" s="11" t="s">
        <v>1700</v>
      </c>
      <c r="F205" s="12" t="s">
        <v>201</v>
      </c>
      <c r="G205" s="17" t="s">
        <v>2994</v>
      </c>
      <c r="H205" s="10" t="s">
        <v>9</v>
      </c>
      <c r="I205" s="12" t="s">
        <v>1879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ref="J210:J241" si="8">YEAR(I210)</f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8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8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8"/>
        <v>2007</v>
      </c>
      <c r="K213" s="13">
        <f t="shared" ca="1" si="7"/>
        <v>10</v>
      </c>
      <c r="L213">
        <v>2007</v>
      </c>
      <c r="N213" s="20"/>
    </row>
    <row r="214" spans="1:14" ht="22.5" customHeight="1" x14ac:dyDescent="0.25">
      <c r="A214" s="17" t="s">
        <v>3001</v>
      </c>
      <c r="B214" s="17">
        <v>14</v>
      </c>
      <c r="C214" s="10">
        <v>5</v>
      </c>
      <c r="D214" s="10" t="s">
        <v>1670</v>
      </c>
      <c r="E214" s="11" t="s">
        <v>1682</v>
      </c>
      <c r="F214" s="12" t="s">
        <v>329</v>
      </c>
      <c r="G214" s="17" t="s">
        <v>2994</v>
      </c>
      <c r="H214" s="10" t="s">
        <v>9</v>
      </c>
      <c r="I214" s="12" t="s">
        <v>1904</v>
      </c>
      <c r="J214" s="9">
        <f t="shared" si="8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8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8"/>
        <v>2007</v>
      </c>
      <c r="K216" s="13">
        <f t="shared" ca="1" si="7"/>
        <v>10</v>
      </c>
      <c r="L216">
        <v>2007</v>
      </c>
      <c r="N216" s="20"/>
    </row>
    <row r="217" spans="1:14" ht="22.5" customHeight="1" x14ac:dyDescent="0.25">
      <c r="A217" s="17" t="s">
        <v>3001</v>
      </c>
      <c r="B217" s="17">
        <v>15</v>
      </c>
      <c r="C217" s="10">
        <v>5</v>
      </c>
      <c r="D217" s="10" t="s">
        <v>1666</v>
      </c>
      <c r="E217" s="11" t="s">
        <v>1683</v>
      </c>
      <c r="F217" s="12" t="s">
        <v>211</v>
      </c>
      <c r="G217" s="17" t="s">
        <v>2994</v>
      </c>
      <c r="H217" s="10" t="s">
        <v>9</v>
      </c>
      <c r="I217" s="12" t="s">
        <v>1862</v>
      </c>
      <c r="J217" s="9">
        <f t="shared" si="8"/>
        <v>2007</v>
      </c>
      <c r="K217" s="13">
        <f t="shared" ca="1" si="7"/>
        <v>10</v>
      </c>
      <c r="L217">
        <v>2007</v>
      </c>
      <c r="N217" s="20"/>
    </row>
    <row r="218" spans="1:14" ht="22.5" customHeight="1" x14ac:dyDescent="0.25">
      <c r="A218" s="17" t="s">
        <v>3001</v>
      </c>
      <c r="B218" s="17">
        <v>16</v>
      </c>
      <c r="C218" s="10">
        <v>5</v>
      </c>
      <c r="D218" s="10" t="s">
        <v>1670</v>
      </c>
      <c r="E218" s="11" t="s">
        <v>1699</v>
      </c>
      <c r="F218" s="12" t="s">
        <v>345</v>
      </c>
      <c r="G218" s="17" t="s">
        <v>2994</v>
      </c>
      <c r="H218" s="10" t="s">
        <v>9</v>
      </c>
      <c r="I218" s="12" t="s">
        <v>1992</v>
      </c>
      <c r="J218" s="9">
        <f t="shared" si="8"/>
        <v>2007</v>
      </c>
      <c r="K218" s="13">
        <f t="shared" ca="1" si="7"/>
        <v>10</v>
      </c>
      <c r="L218">
        <v>2007</v>
      </c>
      <c r="N218" s="20"/>
    </row>
    <row r="219" spans="1:14" ht="22.5" customHeight="1" x14ac:dyDescent="0.25">
      <c r="A219" s="17" t="s">
        <v>3001</v>
      </c>
      <c r="B219" s="17">
        <v>17</v>
      </c>
      <c r="C219" s="10">
        <v>5</v>
      </c>
      <c r="D219" s="10" t="s">
        <v>1671</v>
      </c>
      <c r="E219" s="11" t="s">
        <v>1689</v>
      </c>
      <c r="F219" s="12" t="s">
        <v>363</v>
      </c>
      <c r="G219" s="17" t="s">
        <v>2994</v>
      </c>
      <c r="H219" s="10" t="s">
        <v>9</v>
      </c>
      <c r="I219" s="12" t="s">
        <v>2003</v>
      </c>
      <c r="J219" s="9">
        <f t="shared" si="8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8"/>
        <v>2006</v>
      </c>
      <c r="K220" s="13">
        <f t="shared" ca="1" si="7"/>
        <v>11</v>
      </c>
      <c r="L220">
        <v>2006</v>
      </c>
      <c r="N220" s="20"/>
    </row>
    <row r="221" spans="1:14" ht="22.5" customHeight="1" x14ac:dyDescent="0.25">
      <c r="A221" s="17" t="s">
        <v>3001</v>
      </c>
      <c r="B221" s="17">
        <v>18</v>
      </c>
      <c r="C221" s="10">
        <v>5</v>
      </c>
      <c r="D221" s="10" t="s">
        <v>9</v>
      </c>
      <c r="E221" s="11" t="s">
        <v>1689</v>
      </c>
      <c r="F221" s="12" t="s">
        <v>312</v>
      </c>
      <c r="G221" s="17" t="s">
        <v>2994</v>
      </c>
      <c r="H221" s="10" t="s">
        <v>9</v>
      </c>
      <c r="I221" s="12" t="s">
        <v>1970</v>
      </c>
      <c r="J221" s="9">
        <f t="shared" si="8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8"/>
        <v>2007</v>
      </c>
      <c r="K222" s="13">
        <f t="shared" ca="1" si="7"/>
        <v>10</v>
      </c>
      <c r="L222">
        <v>2007</v>
      </c>
      <c r="N222" s="20"/>
    </row>
    <row r="223" spans="1:14" ht="22.5" customHeight="1" x14ac:dyDescent="0.25">
      <c r="A223" s="17" t="s">
        <v>3001</v>
      </c>
      <c r="B223" s="17">
        <v>19</v>
      </c>
      <c r="C223" s="10">
        <v>5</v>
      </c>
      <c r="D223" s="10" t="s">
        <v>9</v>
      </c>
      <c r="E223" s="11" t="s">
        <v>1690</v>
      </c>
      <c r="F223" s="12" t="s">
        <v>313</v>
      </c>
      <c r="G223" s="17" t="s">
        <v>2994</v>
      </c>
      <c r="H223" s="10" t="s">
        <v>9</v>
      </c>
      <c r="I223" s="12" t="s">
        <v>1847</v>
      </c>
      <c r="J223" s="9">
        <f t="shared" si="8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8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8"/>
        <v>2007</v>
      </c>
      <c r="K225" s="13">
        <f t="shared" ca="1" si="7"/>
        <v>10</v>
      </c>
      <c r="L225">
        <v>2007</v>
      </c>
      <c r="N225" s="20"/>
    </row>
    <row r="226" spans="1:14" ht="22.5" customHeight="1" x14ac:dyDescent="0.25">
      <c r="A226" s="17" t="s">
        <v>3001</v>
      </c>
      <c r="B226" s="17">
        <v>20</v>
      </c>
      <c r="C226" s="10">
        <v>5</v>
      </c>
      <c r="D226" s="10" t="s">
        <v>1670</v>
      </c>
      <c r="E226" s="11" t="s">
        <v>1704</v>
      </c>
      <c r="F226" s="12" t="s">
        <v>350</v>
      </c>
      <c r="G226" s="17" t="s">
        <v>2994</v>
      </c>
      <c r="H226" s="10" t="s">
        <v>9</v>
      </c>
      <c r="I226" s="12" t="s">
        <v>1734</v>
      </c>
      <c r="J226" s="9">
        <f t="shared" si="8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8"/>
        <v>2007</v>
      </c>
      <c r="K227" s="13">
        <f t="shared" ca="1" si="7"/>
        <v>10</v>
      </c>
      <c r="L227">
        <v>2007</v>
      </c>
      <c r="N227" s="20"/>
    </row>
    <row r="228" spans="1:14" ht="22.5" customHeight="1" x14ac:dyDescent="0.25">
      <c r="A228" s="17" t="s">
        <v>3001</v>
      </c>
      <c r="B228" s="17">
        <v>21</v>
      </c>
      <c r="C228" s="10">
        <v>5</v>
      </c>
      <c r="D228" s="10" t="s">
        <v>1665</v>
      </c>
      <c r="E228" s="11" t="s">
        <v>1693</v>
      </c>
      <c r="F228" s="12" t="s">
        <v>194</v>
      </c>
      <c r="G228" s="17" t="s">
        <v>2994</v>
      </c>
      <c r="H228" s="10" t="s">
        <v>9</v>
      </c>
      <c r="I228" s="12" t="s">
        <v>1872</v>
      </c>
      <c r="J228" s="9">
        <f t="shared" si="8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8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8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8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8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8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8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8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8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8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8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8"/>
        <v>2007</v>
      </c>
      <c r="K239" s="13">
        <f t="shared" ca="1" si="7"/>
        <v>10</v>
      </c>
      <c r="L239">
        <v>2007</v>
      </c>
      <c r="N239" s="20"/>
    </row>
    <row r="240" spans="1:14" ht="22.5" customHeight="1" x14ac:dyDescent="0.25">
      <c r="A240" s="17" t="s">
        <v>3001</v>
      </c>
      <c r="B240" s="17">
        <v>22</v>
      </c>
      <c r="C240" s="10">
        <v>5</v>
      </c>
      <c r="D240" s="10" t="s">
        <v>1665</v>
      </c>
      <c r="E240" s="11" t="s">
        <v>1684</v>
      </c>
      <c r="F240" s="12" t="s">
        <v>185</v>
      </c>
      <c r="G240" s="17" t="s">
        <v>2994</v>
      </c>
      <c r="H240" s="10" t="s">
        <v>9</v>
      </c>
      <c r="I240" s="12" t="s">
        <v>1863</v>
      </c>
      <c r="J240" s="9">
        <f t="shared" si="8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8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ref="J242:J273" si="9">YEAR(I242)</f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9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9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9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9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9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9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9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9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9"/>
        <v>2007</v>
      </c>
      <c r="K251" s="13">
        <f t="shared" ca="1" si="7"/>
        <v>10</v>
      </c>
      <c r="L251">
        <v>2007</v>
      </c>
      <c r="N251" s="20"/>
    </row>
    <row r="252" spans="1:14" ht="22.5" customHeight="1" x14ac:dyDescent="0.25">
      <c r="A252" s="17" t="s">
        <v>3001</v>
      </c>
      <c r="B252" s="17">
        <v>23</v>
      </c>
      <c r="C252" s="10">
        <v>5</v>
      </c>
      <c r="D252" s="10" t="s">
        <v>1671</v>
      </c>
      <c r="E252" s="11" t="s">
        <v>1684</v>
      </c>
      <c r="F252" s="12" t="s">
        <v>358</v>
      </c>
      <c r="G252" s="17" t="s">
        <v>2994</v>
      </c>
      <c r="H252" s="10" t="s">
        <v>9</v>
      </c>
      <c r="I252" s="12" t="s">
        <v>1940</v>
      </c>
      <c r="J252" s="9">
        <f t="shared" si="9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9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9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9"/>
        <v>2006</v>
      </c>
      <c r="K255" s="13">
        <f t="shared" ca="1" si="7"/>
        <v>11</v>
      </c>
      <c r="L255">
        <v>2006</v>
      </c>
      <c r="N255" s="20"/>
    </row>
    <row r="256" spans="1:14" ht="22.5" customHeight="1" x14ac:dyDescent="0.25">
      <c r="A256" s="17" t="s">
        <v>3001</v>
      </c>
      <c r="B256" s="17">
        <v>24</v>
      </c>
      <c r="C256" s="10">
        <v>5</v>
      </c>
      <c r="D256" s="10" t="s">
        <v>1670</v>
      </c>
      <c r="E256" s="11" t="s">
        <v>1698</v>
      </c>
      <c r="F256" s="12" t="s">
        <v>344</v>
      </c>
      <c r="G256" s="17" t="s">
        <v>2994</v>
      </c>
      <c r="H256" s="10" t="s">
        <v>9</v>
      </c>
      <c r="I256" s="12" t="s">
        <v>1830</v>
      </c>
      <c r="J256" s="9">
        <f t="shared" si="9"/>
        <v>2007</v>
      </c>
      <c r="K256" s="13">
        <f t="shared" ca="1" si="7"/>
        <v>10</v>
      </c>
      <c r="L256">
        <v>2007</v>
      </c>
      <c r="N256" s="20"/>
    </row>
    <row r="257" spans="1:14" ht="22.5" customHeight="1" x14ac:dyDescent="0.25">
      <c r="A257" s="17" t="s">
        <v>3001</v>
      </c>
      <c r="B257" s="17">
        <v>25</v>
      </c>
      <c r="C257" s="10">
        <v>5</v>
      </c>
      <c r="D257" s="10" t="s">
        <v>1666</v>
      </c>
      <c r="E257" s="11" t="s">
        <v>1699</v>
      </c>
      <c r="F257" s="12" t="s">
        <v>227</v>
      </c>
      <c r="G257" s="17" t="s">
        <v>2994</v>
      </c>
      <c r="H257" s="10" t="s">
        <v>9</v>
      </c>
      <c r="I257" s="12" t="s">
        <v>1902</v>
      </c>
      <c r="J257" s="9">
        <f t="shared" si="9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9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9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si="9"/>
        <v>2007</v>
      </c>
      <c r="K260" s="13">
        <f t="shared" ref="K260:K323" ca="1" si="10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9"/>
        <v>2007</v>
      </c>
      <c r="K261" s="13">
        <f t="shared" ca="1" si="10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9"/>
        <v>2007</v>
      </c>
      <c r="K262" s="13">
        <f t="shared" ca="1" si="10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9"/>
        <v>2007</v>
      </c>
      <c r="K263" s="13">
        <f t="shared" ca="1" si="10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9"/>
        <v>2007</v>
      </c>
      <c r="K264" s="13">
        <f t="shared" ca="1" si="10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9"/>
        <v>2007</v>
      </c>
      <c r="K265" s="13">
        <f t="shared" ca="1" si="10"/>
        <v>10</v>
      </c>
      <c r="L265">
        <v>2007</v>
      </c>
      <c r="N265" s="20"/>
    </row>
    <row r="266" spans="1:14" ht="22.5" customHeight="1" x14ac:dyDescent="0.25">
      <c r="A266" s="17" t="s">
        <v>3001</v>
      </c>
      <c r="B266" s="17">
        <v>26</v>
      </c>
      <c r="C266" s="10">
        <v>5</v>
      </c>
      <c r="D266" s="10" t="s">
        <v>9</v>
      </c>
      <c r="E266" s="11" t="s">
        <v>1683</v>
      </c>
      <c r="F266" s="12" t="s">
        <v>308</v>
      </c>
      <c r="G266" s="17" t="s">
        <v>2994</v>
      </c>
      <c r="H266" s="10" t="s">
        <v>9</v>
      </c>
      <c r="I266" s="12" t="s">
        <v>1966</v>
      </c>
      <c r="J266" s="9">
        <f t="shared" si="9"/>
        <v>2007</v>
      </c>
      <c r="K266" s="13">
        <f t="shared" ca="1" si="10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9"/>
        <v>2006</v>
      </c>
      <c r="K267" s="13">
        <f t="shared" ca="1" si="10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9"/>
        <v>2007</v>
      </c>
      <c r="K268" s="13">
        <f t="shared" ca="1" si="10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9"/>
        <v>2007</v>
      </c>
      <c r="K269" s="13">
        <f t="shared" ca="1" si="10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9"/>
        <v>2007</v>
      </c>
      <c r="K270" s="13">
        <f t="shared" ca="1" si="10"/>
        <v>10</v>
      </c>
      <c r="L270">
        <v>2007</v>
      </c>
      <c r="N270" s="20"/>
    </row>
    <row r="271" spans="1:14" ht="22.5" customHeight="1" x14ac:dyDescent="0.25">
      <c r="A271" s="17" t="s">
        <v>3001</v>
      </c>
      <c r="B271" s="17">
        <v>27</v>
      </c>
      <c r="C271" s="10">
        <v>5</v>
      </c>
      <c r="D271" s="10" t="s">
        <v>1666</v>
      </c>
      <c r="E271" s="11" t="s">
        <v>1681</v>
      </c>
      <c r="F271" s="12" t="s">
        <v>209</v>
      </c>
      <c r="G271" s="17" t="s">
        <v>2994</v>
      </c>
      <c r="H271" s="10" t="s">
        <v>9</v>
      </c>
      <c r="I271" s="12" t="s">
        <v>1887</v>
      </c>
      <c r="J271" s="9">
        <f t="shared" si="9"/>
        <v>2007</v>
      </c>
      <c r="K271" s="13">
        <f t="shared" ca="1" si="10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9"/>
        <v>2006</v>
      </c>
      <c r="K272" s="13">
        <f t="shared" ca="1" si="10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9"/>
        <v>2007</v>
      </c>
      <c r="K273" s="13">
        <f t="shared" ca="1" si="10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ref="J274:J305" si="11">YEAR(I274)</f>
        <v>2007</v>
      </c>
      <c r="K274" s="13">
        <f t="shared" ca="1" si="10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11"/>
        <v>2007</v>
      </c>
      <c r="K275" s="13">
        <f t="shared" ca="1" si="10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11"/>
        <v>2007</v>
      </c>
      <c r="K276" s="13">
        <f t="shared" ca="1" si="10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11"/>
        <v>2007</v>
      </c>
      <c r="K277" s="13">
        <f t="shared" ca="1" si="10"/>
        <v>10</v>
      </c>
      <c r="L277">
        <v>2007</v>
      </c>
      <c r="N277" s="20"/>
    </row>
    <row r="278" spans="1:14" ht="22.5" customHeight="1" x14ac:dyDescent="0.25">
      <c r="A278" s="17" t="s">
        <v>3001</v>
      </c>
      <c r="B278" s="17">
        <v>28</v>
      </c>
      <c r="C278" s="10">
        <v>5</v>
      </c>
      <c r="D278" s="10" t="s">
        <v>1665</v>
      </c>
      <c r="E278" s="11" t="s">
        <v>1698</v>
      </c>
      <c r="F278" s="12" t="s">
        <v>199</v>
      </c>
      <c r="G278" s="17" t="s">
        <v>2994</v>
      </c>
      <c r="H278" s="10" t="s">
        <v>9</v>
      </c>
      <c r="I278" s="12" t="s">
        <v>1877</v>
      </c>
      <c r="J278" s="9">
        <f t="shared" si="11"/>
        <v>2007</v>
      </c>
      <c r="K278" s="13">
        <f t="shared" ca="1" si="10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11"/>
        <v>2007</v>
      </c>
      <c r="K279" s="13">
        <f t="shared" ca="1" si="10"/>
        <v>10</v>
      </c>
      <c r="L279">
        <v>2007</v>
      </c>
      <c r="N279" s="20"/>
    </row>
    <row r="280" spans="1:14" ht="22.5" customHeight="1" x14ac:dyDescent="0.25">
      <c r="A280" s="17" t="s">
        <v>3001</v>
      </c>
      <c r="B280" s="17">
        <v>29</v>
      </c>
      <c r="C280" s="10">
        <v>5</v>
      </c>
      <c r="D280" s="10" t="s">
        <v>1668</v>
      </c>
      <c r="E280" s="11" t="s">
        <v>1682</v>
      </c>
      <c r="F280" s="12" t="s">
        <v>258</v>
      </c>
      <c r="G280" s="17" t="s">
        <v>2994</v>
      </c>
      <c r="H280" s="10" t="s">
        <v>9</v>
      </c>
      <c r="I280" s="12" t="s">
        <v>1928</v>
      </c>
      <c r="J280" s="9">
        <f t="shared" si="11"/>
        <v>2007</v>
      </c>
      <c r="K280" s="13">
        <f t="shared" ca="1" si="10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11"/>
        <v>2007</v>
      </c>
      <c r="K281" s="13">
        <f t="shared" ca="1" si="10"/>
        <v>10</v>
      </c>
      <c r="L281">
        <v>2007</v>
      </c>
      <c r="N281" s="20"/>
    </row>
    <row r="282" spans="1:14" ht="22.5" customHeight="1" x14ac:dyDescent="0.25">
      <c r="A282" s="17" t="s">
        <v>3001</v>
      </c>
      <c r="B282" s="17">
        <v>30</v>
      </c>
      <c r="C282" s="10">
        <v>5</v>
      </c>
      <c r="D282" s="10" t="s">
        <v>1670</v>
      </c>
      <c r="E282" s="11" t="s">
        <v>1697</v>
      </c>
      <c r="F282" s="12" t="s">
        <v>343</v>
      </c>
      <c r="G282" s="17" t="s">
        <v>2994</v>
      </c>
      <c r="H282" s="10" t="s">
        <v>9</v>
      </c>
      <c r="I282" s="12" t="s">
        <v>1940</v>
      </c>
      <c r="J282" s="9">
        <f t="shared" si="11"/>
        <v>2007</v>
      </c>
      <c r="K282" s="13">
        <f t="shared" ca="1" si="10"/>
        <v>10</v>
      </c>
      <c r="L282">
        <v>2007</v>
      </c>
      <c r="N282" s="20"/>
    </row>
    <row r="283" spans="1:14" ht="22.5" customHeight="1" x14ac:dyDescent="0.25">
      <c r="A283" s="17" t="s">
        <v>3001</v>
      </c>
      <c r="B283" s="17">
        <v>31</v>
      </c>
      <c r="C283" s="10">
        <v>5</v>
      </c>
      <c r="D283" s="10" t="s">
        <v>1668</v>
      </c>
      <c r="E283" s="11" t="s">
        <v>1688</v>
      </c>
      <c r="F283" s="12" t="s">
        <v>263</v>
      </c>
      <c r="G283" s="17" t="s">
        <v>2994</v>
      </c>
      <c r="H283" s="10" t="s">
        <v>9</v>
      </c>
      <c r="I283" s="12" t="s">
        <v>1931</v>
      </c>
      <c r="J283" s="9">
        <f t="shared" si="11"/>
        <v>2007</v>
      </c>
      <c r="K283" s="13">
        <f t="shared" ca="1" si="10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11"/>
        <v>2006</v>
      </c>
      <c r="K284" s="13">
        <f t="shared" ca="1" si="10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11"/>
        <v>2006</v>
      </c>
      <c r="K285" s="13">
        <f t="shared" ca="1" si="10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11"/>
        <v>2006</v>
      </c>
      <c r="K286" s="13">
        <f t="shared" ca="1" si="10"/>
        <v>11</v>
      </c>
      <c r="L286">
        <v>2006</v>
      </c>
      <c r="N286" s="20"/>
    </row>
    <row r="287" spans="1:14" ht="22.5" customHeight="1" x14ac:dyDescent="0.25">
      <c r="A287" s="17" t="s">
        <v>3001</v>
      </c>
      <c r="B287" s="17">
        <v>32</v>
      </c>
      <c r="C287" s="10">
        <v>5</v>
      </c>
      <c r="D287" s="10" t="s">
        <v>1665</v>
      </c>
      <c r="E287" s="11" t="s">
        <v>1701</v>
      </c>
      <c r="F287" s="12" t="s">
        <v>202</v>
      </c>
      <c r="G287" s="17" t="s">
        <v>2994</v>
      </c>
      <c r="H287" s="10" t="s">
        <v>9</v>
      </c>
      <c r="I287" s="12" t="s">
        <v>1880</v>
      </c>
      <c r="J287" s="9">
        <f t="shared" si="11"/>
        <v>2007</v>
      </c>
      <c r="K287" s="13">
        <f t="shared" ca="1" si="10"/>
        <v>10</v>
      </c>
      <c r="L287">
        <v>2007</v>
      </c>
      <c r="N287" s="20"/>
    </row>
    <row r="288" spans="1:14" ht="22.5" customHeight="1" x14ac:dyDescent="0.25">
      <c r="A288" s="17" t="s">
        <v>3001</v>
      </c>
      <c r="B288" s="17">
        <v>33</v>
      </c>
      <c r="C288" s="10">
        <v>5</v>
      </c>
      <c r="D288" s="10" t="s">
        <v>1670</v>
      </c>
      <c r="E288" s="11" t="s">
        <v>1703</v>
      </c>
      <c r="F288" s="12" t="s">
        <v>349</v>
      </c>
      <c r="G288" s="17" t="s">
        <v>2994</v>
      </c>
      <c r="H288" s="10" t="s">
        <v>9</v>
      </c>
      <c r="I288" s="12" t="s">
        <v>1974</v>
      </c>
      <c r="J288" s="9">
        <f t="shared" si="11"/>
        <v>2007</v>
      </c>
      <c r="K288" s="13">
        <f t="shared" ca="1" si="10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11"/>
        <v>2007</v>
      </c>
      <c r="K289" s="13">
        <f t="shared" ca="1" si="10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11"/>
        <v>2005</v>
      </c>
      <c r="K290" s="13">
        <f t="shared" ca="1" si="10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11"/>
        <v>2007</v>
      </c>
      <c r="K291" s="13">
        <f t="shared" ca="1" si="10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11"/>
        <v>2007</v>
      </c>
      <c r="K292" s="13">
        <f t="shared" ca="1" si="10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11"/>
        <v>2006</v>
      </c>
      <c r="K293" s="13">
        <f t="shared" ca="1" si="10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11"/>
        <v>2007</v>
      </c>
      <c r="K294" s="13">
        <f t="shared" ca="1" si="10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11"/>
        <v>2005</v>
      </c>
      <c r="K295" s="13">
        <f t="shared" ca="1" si="10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11"/>
        <v>2006</v>
      </c>
      <c r="K296" s="13">
        <f t="shared" ca="1" si="10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11"/>
        <v>2007</v>
      </c>
      <c r="K297" s="13">
        <f t="shared" ca="1" si="10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11"/>
        <v>2007</v>
      </c>
      <c r="K298" s="13">
        <f t="shared" ca="1" si="10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11"/>
        <v>2007</v>
      </c>
      <c r="K299" s="13">
        <f t="shared" ca="1" si="10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11"/>
        <v>2003</v>
      </c>
      <c r="K300" s="13">
        <f t="shared" ca="1" si="10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11"/>
        <v>2004</v>
      </c>
      <c r="K301" s="13">
        <f t="shared" ca="1" si="10"/>
        <v>13</v>
      </c>
      <c r="L301">
        <v>2004</v>
      </c>
      <c r="N301" s="20"/>
    </row>
    <row r="302" spans="1:14" ht="22.5" customHeight="1" x14ac:dyDescent="0.25">
      <c r="A302" s="17" t="s">
        <v>3001</v>
      </c>
      <c r="B302" s="17">
        <v>34</v>
      </c>
      <c r="C302" s="10">
        <v>5</v>
      </c>
      <c r="D302" s="10" t="s">
        <v>9</v>
      </c>
      <c r="E302" s="11" t="s">
        <v>1692</v>
      </c>
      <c r="F302" s="12" t="s">
        <v>315</v>
      </c>
      <c r="G302" s="17" t="s">
        <v>2994</v>
      </c>
      <c r="H302" s="10" t="s">
        <v>9</v>
      </c>
      <c r="I302" s="12" t="s">
        <v>1972</v>
      </c>
      <c r="J302" s="9">
        <f t="shared" si="11"/>
        <v>2007</v>
      </c>
      <c r="K302" s="13">
        <f t="shared" ca="1" si="10"/>
        <v>10</v>
      </c>
      <c r="L302">
        <v>2007</v>
      </c>
      <c r="N302" s="20"/>
    </row>
    <row r="303" spans="1:14" ht="22.5" customHeight="1" x14ac:dyDescent="0.25">
      <c r="A303" s="17" t="s">
        <v>3001</v>
      </c>
      <c r="B303" s="17">
        <v>35</v>
      </c>
      <c r="C303" s="10">
        <v>5</v>
      </c>
      <c r="D303" s="10" t="s">
        <v>1671</v>
      </c>
      <c r="E303" s="11" t="s">
        <v>1683</v>
      </c>
      <c r="F303" s="12" t="s">
        <v>357</v>
      </c>
      <c r="G303" s="17" t="s">
        <v>2994</v>
      </c>
      <c r="H303" s="10" t="s">
        <v>9</v>
      </c>
      <c r="I303" s="12" t="s">
        <v>1941</v>
      </c>
      <c r="J303" s="9">
        <f t="shared" si="11"/>
        <v>2007</v>
      </c>
      <c r="K303" s="13">
        <f t="shared" ca="1" si="10"/>
        <v>10</v>
      </c>
      <c r="L303">
        <v>2007</v>
      </c>
      <c r="N303" s="20"/>
    </row>
    <row r="304" spans="1:14" ht="22.5" customHeight="1" x14ac:dyDescent="0.25">
      <c r="A304" s="17" t="s">
        <v>3001</v>
      </c>
      <c r="B304" s="17">
        <v>36</v>
      </c>
      <c r="C304" s="10">
        <v>5</v>
      </c>
      <c r="D304" s="10" t="s">
        <v>1669</v>
      </c>
      <c r="E304" s="11" t="s">
        <v>1690</v>
      </c>
      <c r="F304" s="12" t="s">
        <v>293</v>
      </c>
      <c r="G304" s="17" t="s">
        <v>2994</v>
      </c>
      <c r="H304" s="10" t="s">
        <v>9</v>
      </c>
      <c r="I304" s="12" t="s">
        <v>1949</v>
      </c>
      <c r="J304" s="9">
        <f t="shared" si="11"/>
        <v>2007</v>
      </c>
      <c r="K304" s="13">
        <f t="shared" ca="1" si="10"/>
        <v>10</v>
      </c>
      <c r="L304">
        <v>2007</v>
      </c>
      <c r="N304" s="20"/>
    </row>
    <row r="305" spans="1:14" ht="22.5" customHeight="1" x14ac:dyDescent="0.25">
      <c r="A305" s="17" t="s">
        <v>3001</v>
      </c>
      <c r="B305" s="17">
        <v>37</v>
      </c>
      <c r="C305" s="10">
        <v>5</v>
      </c>
      <c r="D305" s="10" t="s">
        <v>1670</v>
      </c>
      <c r="E305" s="11" t="s">
        <v>1705</v>
      </c>
      <c r="F305" s="12" t="s">
        <v>351</v>
      </c>
      <c r="G305" s="17" t="s">
        <v>2994</v>
      </c>
      <c r="H305" s="10" t="s">
        <v>9</v>
      </c>
      <c r="I305" s="12" t="s">
        <v>1996</v>
      </c>
      <c r="J305" s="9">
        <f t="shared" si="11"/>
        <v>2007</v>
      </c>
      <c r="K305" s="13">
        <f t="shared" ca="1" si="10"/>
        <v>10</v>
      </c>
      <c r="L305">
        <v>2007</v>
      </c>
      <c r="N305" s="20"/>
    </row>
    <row r="306" spans="1:14" ht="22.5" customHeight="1" x14ac:dyDescent="0.25">
      <c r="A306" s="17" t="s">
        <v>3001</v>
      </c>
      <c r="B306" s="17">
        <v>38</v>
      </c>
      <c r="C306" s="10">
        <v>5</v>
      </c>
      <c r="D306" s="10" t="s">
        <v>1666</v>
      </c>
      <c r="E306" s="11" t="s">
        <v>1706</v>
      </c>
      <c r="F306" s="12" t="s">
        <v>234</v>
      </c>
      <c r="G306" s="17" t="s">
        <v>2994</v>
      </c>
      <c r="H306" s="10" t="s">
        <v>9</v>
      </c>
      <c r="I306" s="12" t="s">
        <v>1908</v>
      </c>
      <c r="J306" s="9">
        <f t="shared" ref="J306:J337" si="12">YEAR(I306)</f>
        <v>2007</v>
      </c>
      <c r="K306" s="13">
        <f t="shared" ca="1" si="10"/>
        <v>10</v>
      </c>
      <c r="L306">
        <v>2007</v>
      </c>
      <c r="N306" s="20"/>
    </row>
    <row r="307" spans="1:14" ht="22.5" customHeight="1" x14ac:dyDescent="0.25">
      <c r="A307" s="17" t="s">
        <v>3001</v>
      </c>
      <c r="B307" s="17">
        <v>39</v>
      </c>
      <c r="C307" s="10">
        <v>5</v>
      </c>
      <c r="D307" s="10" t="s">
        <v>1671</v>
      </c>
      <c r="E307" s="11" t="s">
        <v>1688</v>
      </c>
      <c r="F307" s="12" t="s">
        <v>362</v>
      </c>
      <c r="G307" s="17" t="s">
        <v>2994</v>
      </c>
      <c r="H307" s="10" t="s">
        <v>9</v>
      </c>
      <c r="I307" s="12" t="s">
        <v>2002</v>
      </c>
      <c r="J307" s="9">
        <f t="shared" si="12"/>
        <v>2007</v>
      </c>
      <c r="K307" s="13">
        <f t="shared" ca="1" si="10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12"/>
        <v>2007</v>
      </c>
      <c r="K308" s="13">
        <f t="shared" ca="1" si="10"/>
        <v>10</v>
      </c>
      <c r="L308">
        <v>2007</v>
      </c>
      <c r="N308" s="20"/>
    </row>
    <row r="309" spans="1:14" ht="22.5" customHeight="1" x14ac:dyDescent="0.25">
      <c r="A309" s="17" t="s">
        <v>3001</v>
      </c>
      <c r="B309" s="17">
        <v>40</v>
      </c>
      <c r="C309" s="10">
        <v>5</v>
      </c>
      <c r="D309" s="10" t="s">
        <v>1670</v>
      </c>
      <c r="E309" s="11" t="s">
        <v>1684</v>
      </c>
      <c r="F309" s="12" t="s">
        <v>331</v>
      </c>
      <c r="G309" s="17" t="s">
        <v>2994</v>
      </c>
      <c r="H309" s="10" t="s">
        <v>9</v>
      </c>
      <c r="I309" s="12" t="s">
        <v>1867</v>
      </c>
      <c r="J309" s="9">
        <f t="shared" si="12"/>
        <v>2007</v>
      </c>
      <c r="K309" s="13">
        <f t="shared" ca="1" si="10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12"/>
        <v>2007</v>
      </c>
      <c r="K310" s="13">
        <f t="shared" ca="1" si="10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12"/>
        <v>2007</v>
      </c>
      <c r="K311" s="13">
        <f t="shared" ca="1" si="10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12"/>
        <v>2007</v>
      </c>
      <c r="K312" s="13">
        <f t="shared" ca="1" si="10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12"/>
        <v>2007</v>
      </c>
      <c r="K313" s="13">
        <f t="shared" ca="1" si="10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12"/>
        <v>2007</v>
      </c>
      <c r="K314" s="13">
        <f t="shared" ca="1" si="10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12"/>
        <v>2006</v>
      </c>
      <c r="K315" s="13">
        <f t="shared" ca="1" si="10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12"/>
        <v>2007</v>
      </c>
      <c r="K316" s="13">
        <f t="shared" ca="1" si="10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12"/>
        <v>2006</v>
      </c>
      <c r="K317" s="13">
        <f t="shared" ca="1" si="10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12"/>
        <v>2007</v>
      </c>
      <c r="K318" s="13">
        <f t="shared" ca="1" si="10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12"/>
        <v>2006</v>
      </c>
      <c r="K319" s="13">
        <f t="shared" ca="1" si="10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12"/>
        <v>2007</v>
      </c>
      <c r="K320" s="13">
        <f t="shared" ca="1" si="10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12"/>
        <v>2007</v>
      </c>
      <c r="K321" s="13">
        <f t="shared" ca="1" si="10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12"/>
        <v>2007</v>
      </c>
      <c r="K322" s="13">
        <f t="shared" ca="1" si="10"/>
        <v>10</v>
      </c>
      <c r="L322">
        <v>2007</v>
      </c>
      <c r="N322" s="20"/>
    </row>
    <row r="323" spans="1:14" ht="22.5" customHeight="1" x14ac:dyDescent="0.25">
      <c r="A323" s="17" t="s">
        <v>3001</v>
      </c>
      <c r="B323" s="17">
        <v>41</v>
      </c>
      <c r="C323" s="10">
        <v>5</v>
      </c>
      <c r="D323" s="10" t="s">
        <v>1669</v>
      </c>
      <c r="E323" s="11" t="s">
        <v>1686</v>
      </c>
      <c r="F323" s="12" t="s">
        <v>289</v>
      </c>
      <c r="G323" s="17" t="s">
        <v>2994</v>
      </c>
      <c r="H323" s="10" t="s">
        <v>9</v>
      </c>
      <c r="I323" s="12" t="s">
        <v>1951</v>
      </c>
      <c r="J323" s="9">
        <f t="shared" si="12"/>
        <v>2007</v>
      </c>
      <c r="K323" s="13">
        <f t="shared" ca="1" si="10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si="12"/>
        <v>2006</v>
      </c>
      <c r="K324" s="13">
        <f t="shared" ref="K324:K387" ca="1" si="13">(YEAR(NOW())-YEAR(I324))</f>
        <v>11</v>
      </c>
      <c r="L324">
        <v>2006</v>
      </c>
      <c r="N324" s="20"/>
    </row>
    <row r="325" spans="1:14" ht="22.5" customHeight="1" x14ac:dyDescent="0.25">
      <c r="A325" s="17" t="s">
        <v>3001</v>
      </c>
      <c r="B325" s="17">
        <v>42</v>
      </c>
      <c r="C325" s="10">
        <v>5</v>
      </c>
      <c r="D325" s="10" t="s">
        <v>1666</v>
      </c>
      <c r="E325" s="11" t="s">
        <v>1695</v>
      </c>
      <c r="F325" s="12" t="s">
        <v>223</v>
      </c>
      <c r="G325" s="17" t="s">
        <v>2994</v>
      </c>
      <c r="H325" s="10" t="s">
        <v>9</v>
      </c>
      <c r="I325" s="12" t="s">
        <v>1758</v>
      </c>
      <c r="J325" s="9">
        <f t="shared" si="12"/>
        <v>2007</v>
      </c>
      <c r="K325" s="13">
        <f t="shared" ca="1" si="13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2"/>
        <v>2007</v>
      </c>
      <c r="K326" s="13">
        <f t="shared" ca="1" si="13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2"/>
        <v>2007</v>
      </c>
      <c r="K327" s="13">
        <f t="shared" ca="1" si="13"/>
        <v>10</v>
      </c>
      <c r="L327">
        <v>2007</v>
      </c>
      <c r="N327" s="20"/>
    </row>
    <row r="328" spans="1:14" ht="22.5" customHeight="1" x14ac:dyDescent="0.25">
      <c r="A328" s="17" t="s">
        <v>3001</v>
      </c>
      <c r="B328" s="17">
        <v>43</v>
      </c>
      <c r="C328" s="10">
        <v>5</v>
      </c>
      <c r="D328" s="10" t="s">
        <v>1666</v>
      </c>
      <c r="E328" s="11" t="s">
        <v>1701</v>
      </c>
      <c r="F328" s="12" t="s">
        <v>229</v>
      </c>
      <c r="G328" s="17" t="s">
        <v>2994</v>
      </c>
      <c r="H328" s="10" t="s">
        <v>9</v>
      </c>
      <c r="I328" s="12" t="s">
        <v>1904</v>
      </c>
      <c r="J328" s="9">
        <f t="shared" si="12"/>
        <v>2007</v>
      </c>
      <c r="K328" s="13">
        <f t="shared" ca="1" si="13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2"/>
        <v>2007</v>
      </c>
      <c r="K329" s="13">
        <f t="shared" ca="1" si="13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2"/>
        <v>2007</v>
      </c>
      <c r="K330" s="13">
        <f t="shared" ca="1" si="13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2"/>
        <v>2006</v>
      </c>
      <c r="K331" s="13">
        <f t="shared" ca="1" si="13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2"/>
        <v>2006</v>
      </c>
      <c r="K332" s="13">
        <f t="shared" ca="1" si="13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2"/>
        <v>2007</v>
      </c>
      <c r="K333" s="13">
        <f t="shared" ca="1" si="13"/>
        <v>10</v>
      </c>
      <c r="L333">
        <v>2007</v>
      </c>
      <c r="N333" s="20"/>
    </row>
    <row r="334" spans="1:14" ht="22.5" customHeight="1" x14ac:dyDescent="0.25">
      <c r="A334" s="17" t="s">
        <v>3001</v>
      </c>
      <c r="B334" s="17">
        <v>44</v>
      </c>
      <c r="C334" s="10">
        <v>5</v>
      </c>
      <c r="D334" s="10" t="s">
        <v>1666</v>
      </c>
      <c r="E334" s="11" t="s">
        <v>1692</v>
      </c>
      <c r="F334" s="12" t="s">
        <v>220</v>
      </c>
      <c r="G334" s="17" t="s">
        <v>2994</v>
      </c>
      <c r="H334" s="10" t="s">
        <v>9</v>
      </c>
      <c r="I334" s="12" t="s">
        <v>1897</v>
      </c>
      <c r="J334" s="9">
        <f t="shared" si="12"/>
        <v>2007</v>
      </c>
      <c r="K334" s="13">
        <f t="shared" ca="1" si="13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2"/>
        <v>2007</v>
      </c>
      <c r="K335" s="13">
        <f t="shared" ca="1" si="13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2"/>
        <v>2007</v>
      </c>
      <c r="K336" s="13">
        <f t="shared" ca="1" si="13"/>
        <v>10</v>
      </c>
      <c r="L336">
        <v>2007</v>
      </c>
      <c r="N336" s="20"/>
    </row>
    <row r="337" spans="1:14" ht="22.5" customHeight="1" x14ac:dyDescent="0.25">
      <c r="A337" s="17" t="s">
        <v>3001</v>
      </c>
      <c r="B337" s="17">
        <v>45</v>
      </c>
      <c r="C337" s="10">
        <v>5</v>
      </c>
      <c r="D337" s="10" t="s">
        <v>1665</v>
      </c>
      <c r="E337" s="11" t="s">
        <v>1686</v>
      </c>
      <c r="F337" s="12" t="s">
        <v>187</v>
      </c>
      <c r="G337" s="17" t="s">
        <v>2994</v>
      </c>
      <c r="H337" s="10" t="s">
        <v>9</v>
      </c>
      <c r="I337" s="12" t="s">
        <v>1865</v>
      </c>
      <c r="J337" s="9">
        <f t="shared" si="12"/>
        <v>2007</v>
      </c>
      <c r="K337" s="13">
        <f t="shared" ca="1" si="13"/>
        <v>10</v>
      </c>
      <c r="L337">
        <v>2007</v>
      </c>
      <c r="N337" s="20"/>
    </row>
    <row r="338" spans="1:14" ht="22.5" customHeight="1" x14ac:dyDescent="0.25">
      <c r="A338" s="17" t="s">
        <v>3001</v>
      </c>
      <c r="B338" s="17">
        <v>46</v>
      </c>
      <c r="C338" s="10">
        <v>5</v>
      </c>
      <c r="D338" s="10" t="s">
        <v>9</v>
      </c>
      <c r="E338" s="11" t="s">
        <v>1684</v>
      </c>
      <c r="F338" s="12" t="s">
        <v>309</v>
      </c>
      <c r="G338" s="17" t="s">
        <v>2994</v>
      </c>
      <c r="H338" s="10" t="s">
        <v>9</v>
      </c>
      <c r="I338" s="12" t="s">
        <v>1967</v>
      </c>
      <c r="J338" s="9">
        <f t="shared" ref="J338:J362" si="14">YEAR(I338)</f>
        <v>2007</v>
      </c>
      <c r="K338" s="13">
        <f t="shared" ca="1" si="13"/>
        <v>10</v>
      </c>
      <c r="L338">
        <v>2007</v>
      </c>
      <c r="N338" s="20"/>
    </row>
    <row r="339" spans="1:14" ht="22.5" customHeight="1" x14ac:dyDescent="0.25">
      <c r="A339" s="17" t="s">
        <v>3001</v>
      </c>
      <c r="B339" s="17">
        <v>47</v>
      </c>
      <c r="C339" s="10">
        <v>5</v>
      </c>
      <c r="D339" s="10" t="s">
        <v>1668</v>
      </c>
      <c r="E339" s="11" t="s">
        <v>1687</v>
      </c>
      <c r="F339" s="12" t="s">
        <v>262</v>
      </c>
      <c r="G339" s="17" t="s">
        <v>2994</v>
      </c>
      <c r="H339" s="10" t="s">
        <v>9</v>
      </c>
      <c r="I339" s="12" t="s">
        <v>1927</v>
      </c>
      <c r="J339" s="9">
        <f t="shared" si="14"/>
        <v>2007</v>
      </c>
      <c r="K339" s="13">
        <f t="shared" ca="1" si="13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4"/>
        <v>2006</v>
      </c>
      <c r="K340" s="13">
        <f t="shared" ca="1" si="13"/>
        <v>11</v>
      </c>
      <c r="L340">
        <v>2006</v>
      </c>
      <c r="N340" s="20"/>
    </row>
    <row r="341" spans="1:14" ht="22.5" customHeight="1" x14ac:dyDescent="0.25">
      <c r="A341" s="17" t="s">
        <v>3001</v>
      </c>
      <c r="B341" s="17">
        <v>48</v>
      </c>
      <c r="C341" s="10">
        <v>5</v>
      </c>
      <c r="D341" s="10" t="s">
        <v>1665</v>
      </c>
      <c r="E341" s="11" t="s">
        <v>1702</v>
      </c>
      <c r="F341" s="12" t="s">
        <v>203</v>
      </c>
      <c r="G341" s="17" t="s">
        <v>2994</v>
      </c>
      <c r="H341" s="10" t="s">
        <v>9</v>
      </c>
      <c r="I341" s="12" t="s">
        <v>1881</v>
      </c>
      <c r="J341" s="9">
        <f t="shared" si="14"/>
        <v>2007</v>
      </c>
      <c r="K341" s="13">
        <f t="shared" ca="1" si="13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4"/>
        <v>2006</v>
      </c>
      <c r="K342" s="13">
        <f t="shared" ca="1" si="13"/>
        <v>11</v>
      </c>
      <c r="L342">
        <v>2006</v>
      </c>
      <c r="N342" s="20"/>
    </row>
    <row r="343" spans="1:14" ht="22.5" customHeight="1" x14ac:dyDescent="0.25">
      <c r="A343" s="17" t="s">
        <v>3001</v>
      </c>
      <c r="B343" s="17">
        <v>49</v>
      </c>
      <c r="C343" s="10">
        <v>5</v>
      </c>
      <c r="D343" s="10" t="s">
        <v>1669</v>
      </c>
      <c r="E343" s="11" t="s">
        <v>1691</v>
      </c>
      <c r="F343" s="12" t="s">
        <v>294</v>
      </c>
      <c r="G343" s="17" t="s">
        <v>2994</v>
      </c>
      <c r="H343" s="10" t="s">
        <v>9</v>
      </c>
      <c r="I343" s="12" t="s">
        <v>1751</v>
      </c>
      <c r="J343" s="9">
        <f t="shared" si="14"/>
        <v>2007</v>
      </c>
      <c r="K343" s="13">
        <f t="shared" ca="1" si="13"/>
        <v>10</v>
      </c>
      <c r="L343">
        <v>2007</v>
      </c>
      <c r="N343" s="20"/>
    </row>
    <row r="344" spans="1:14" ht="22.5" customHeight="1" x14ac:dyDescent="0.25">
      <c r="A344" s="17" t="s">
        <v>3001</v>
      </c>
      <c r="B344" s="17">
        <v>50</v>
      </c>
      <c r="C344" s="10">
        <v>5</v>
      </c>
      <c r="D344" s="10" t="s">
        <v>1665</v>
      </c>
      <c r="E344" s="11" t="s">
        <v>1683</v>
      </c>
      <c r="F344" s="12" t="s">
        <v>184</v>
      </c>
      <c r="G344" s="17" t="s">
        <v>2994</v>
      </c>
      <c r="H344" s="10" t="s">
        <v>9</v>
      </c>
      <c r="I344" s="12" t="s">
        <v>1862</v>
      </c>
      <c r="J344" s="9">
        <f t="shared" si="14"/>
        <v>2007</v>
      </c>
      <c r="K344" s="13">
        <f t="shared" ca="1" si="13"/>
        <v>10</v>
      </c>
      <c r="L344">
        <v>2007</v>
      </c>
      <c r="N344" s="20"/>
    </row>
    <row r="345" spans="1:14" ht="22.5" customHeight="1" x14ac:dyDescent="0.25">
      <c r="A345" s="17" t="s">
        <v>3001</v>
      </c>
      <c r="B345" s="17">
        <v>51</v>
      </c>
      <c r="C345" s="10">
        <v>5</v>
      </c>
      <c r="D345" s="10" t="s">
        <v>1669</v>
      </c>
      <c r="E345" s="11" t="s">
        <v>1681</v>
      </c>
      <c r="F345" s="12" t="s">
        <v>284</v>
      </c>
      <c r="G345" s="17" t="s">
        <v>2994</v>
      </c>
      <c r="H345" s="10" t="s">
        <v>9</v>
      </c>
      <c r="I345" s="12" t="s">
        <v>1947</v>
      </c>
      <c r="J345" s="9">
        <f t="shared" si="14"/>
        <v>2007</v>
      </c>
      <c r="K345" s="13">
        <f t="shared" ca="1" si="13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4"/>
        <v>2007</v>
      </c>
      <c r="K346" s="13">
        <f t="shared" ca="1" si="13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4"/>
        <v>2007</v>
      </c>
      <c r="K347" s="13">
        <f t="shared" ca="1" si="13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4"/>
        <v>2007</v>
      </c>
      <c r="K348" s="13">
        <f t="shared" ca="1" si="13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4"/>
        <v>2007</v>
      </c>
      <c r="K349" s="13">
        <f t="shared" ca="1" si="13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4"/>
        <v>2007</v>
      </c>
      <c r="K350" s="13">
        <f t="shared" ca="1" si="13"/>
        <v>10</v>
      </c>
      <c r="L350">
        <v>2007</v>
      </c>
      <c r="N350" s="20"/>
    </row>
    <row r="351" spans="1:14" ht="22.5" customHeight="1" x14ac:dyDescent="0.25">
      <c r="A351" s="17" t="s">
        <v>3001</v>
      </c>
      <c r="B351" s="17">
        <v>52</v>
      </c>
      <c r="C351" s="10">
        <v>5</v>
      </c>
      <c r="D351" s="10" t="s">
        <v>1671</v>
      </c>
      <c r="E351" s="11" t="s">
        <v>1691</v>
      </c>
      <c r="F351" s="12" t="s">
        <v>365</v>
      </c>
      <c r="G351" s="17" t="s">
        <v>2994</v>
      </c>
      <c r="H351" s="10" t="s">
        <v>9</v>
      </c>
      <c r="I351" s="12" t="s">
        <v>2005</v>
      </c>
      <c r="J351" s="9">
        <f t="shared" si="14"/>
        <v>2007</v>
      </c>
      <c r="K351" s="13">
        <f t="shared" ca="1" si="13"/>
        <v>10</v>
      </c>
      <c r="L351">
        <v>2007</v>
      </c>
      <c r="N351" s="20"/>
    </row>
    <row r="352" spans="1:14" ht="22.5" hidden="1" customHeight="1" x14ac:dyDescent="0.25">
      <c r="A352" s="17"/>
      <c r="B352" s="17"/>
      <c r="C352" s="10">
        <v>5</v>
      </c>
      <c r="D352" s="10" t="s">
        <v>1666</v>
      </c>
      <c r="E352" s="11" t="s">
        <v>1697</v>
      </c>
      <c r="F352" s="12" t="s">
        <v>225</v>
      </c>
      <c r="G352" s="17" t="s">
        <v>2994</v>
      </c>
      <c r="H352" s="10" t="s">
        <v>9</v>
      </c>
      <c r="I352" s="12" t="s">
        <v>1900</v>
      </c>
      <c r="J352" s="9">
        <f t="shared" si="14"/>
        <v>2007</v>
      </c>
      <c r="K352" s="13">
        <f t="shared" ca="1" si="13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4"/>
        <v>2007</v>
      </c>
      <c r="K353" s="13">
        <f t="shared" ca="1" si="13"/>
        <v>10</v>
      </c>
      <c r="L353">
        <v>2007</v>
      </c>
      <c r="N353" s="20"/>
    </row>
    <row r="354" spans="1:14" ht="22.5" hidden="1" customHeight="1" x14ac:dyDescent="0.25">
      <c r="A354" s="17"/>
      <c r="B354" s="17"/>
      <c r="C354" s="10">
        <v>5</v>
      </c>
      <c r="D354" s="10" t="s">
        <v>1666</v>
      </c>
      <c r="E354" s="11" t="s">
        <v>1704</v>
      </c>
      <c r="F354" s="12" t="s">
        <v>232</v>
      </c>
      <c r="G354" s="17" t="s">
        <v>2994</v>
      </c>
      <c r="H354" s="10" t="s">
        <v>9</v>
      </c>
      <c r="I354" s="12" t="s">
        <v>1871</v>
      </c>
      <c r="J354" s="9">
        <f t="shared" si="14"/>
        <v>2007</v>
      </c>
      <c r="K354" s="13">
        <f t="shared" ca="1" si="13"/>
        <v>10</v>
      </c>
      <c r="L354">
        <v>2008</v>
      </c>
      <c r="N354" s="20"/>
    </row>
    <row r="355" spans="1:14" ht="22.5" hidden="1" customHeight="1" x14ac:dyDescent="0.25">
      <c r="A355" s="17"/>
      <c r="B355" s="17"/>
      <c r="C355" s="10">
        <v>5</v>
      </c>
      <c r="D355" s="10" t="s">
        <v>1668</v>
      </c>
      <c r="E355" s="11" t="s">
        <v>1702</v>
      </c>
      <c r="F355" s="12" t="s">
        <v>277</v>
      </c>
      <c r="G355" s="17" t="s">
        <v>2994</v>
      </c>
      <c r="H355" s="10" t="s">
        <v>9</v>
      </c>
      <c r="I355" s="12" t="s">
        <v>1941</v>
      </c>
      <c r="J355" s="9">
        <f t="shared" si="14"/>
        <v>2007</v>
      </c>
      <c r="K355" s="13">
        <f t="shared" ca="1" si="13"/>
        <v>10</v>
      </c>
      <c r="L355">
        <v>2007</v>
      </c>
      <c r="N355" s="20"/>
    </row>
    <row r="356" spans="1:14" ht="22.5" hidden="1" customHeight="1" x14ac:dyDescent="0.25">
      <c r="A356" s="17"/>
      <c r="B356" s="17"/>
      <c r="C356" s="10">
        <v>5</v>
      </c>
      <c r="D356" s="10" t="s">
        <v>1669</v>
      </c>
      <c r="E356" s="11" t="s">
        <v>1683</v>
      </c>
      <c r="F356" s="12" t="s">
        <v>286</v>
      </c>
      <c r="G356" s="17" t="s">
        <v>2994</v>
      </c>
      <c r="H356" s="10" t="s">
        <v>9</v>
      </c>
      <c r="I356" s="12" t="s">
        <v>1948</v>
      </c>
      <c r="J356" s="9">
        <f t="shared" si="14"/>
        <v>2007</v>
      </c>
      <c r="K356" s="13">
        <f t="shared" ca="1" si="13"/>
        <v>10</v>
      </c>
      <c r="L356">
        <v>2007</v>
      </c>
      <c r="N356" s="20"/>
    </row>
    <row r="357" spans="1:14" ht="22.5" hidden="1" customHeight="1" x14ac:dyDescent="0.25">
      <c r="A357" s="17"/>
      <c r="B357" s="17"/>
      <c r="C357" s="10">
        <v>5</v>
      </c>
      <c r="D357" s="10" t="s">
        <v>1669</v>
      </c>
      <c r="E357" s="11" t="s">
        <v>1685</v>
      </c>
      <c r="F357" s="12" t="s">
        <v>288</v>
      </c>
      <c r="G357" s="17" t="s">
        <v>2994</v>
      </c>
      <c r="H357" s="10" t="s">
        <v>9</v>
      </c>
      <c r="I357" s="12" t="s">
        <v>1950</v>
      </c>
      <c r="J357" s="9">
        <f t="shared" si="14"/>
        <v>2007</v>
      </c>
      <c r="K357" s="13">
        <f t="shared" ca="1" si="13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4"/>
        <v>2007</v>
      </c>
      <c r="K358" s="13">
        <f t="shared" ca="1" si="13"/>
        <v>10</v>
      </c>
      <c r="L358">
        <v>2007</v>
      </c>
      <c r="N358" s="20"/>
    </row>
    <row r="359" spans="1:14" ht="22.5" hidden="1" customHeight="1" x14ac:dyDescent="0.25">
      <c r="A359" s="17"/>
      <c r="B359" s="17"/>
      <c r="C359" s="10">
        <v>5</v>
      </c>
      <c r="D359" s="10" t="s">
        <v>9</v>
      </c>
      <c r="E359" s="11" t="s">
        <v>1685</v>
      </c>
      <c r="F359" s="12" t="s">
        <v>310</v>
      </c>
      <c r="G359" s="17" t="s">
        <v>2994</v>
      </c>
      <c r="H359" s="10" t="s">
        <v>9</v>
      </c>
      <c r="I359" s="12" t="s">
        <v>1968</v>
      </c>
      <c r="J359" s="9">
        <f t="shared" si="14"/>
        <v>2007</v>
      </c>
      <c r="K359" s="13">
        <f t="shared" ca="1" si="13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4"/>
        <v>2006</v>
      </c>
      <c r="K360" s="13">
        <f t="shared" ca="1" si="13"/>
        <v>11</v>
      </c>
      <c r="L360">
        <v>2006</v>
      </c>
      <c r="N360" s="20"/>
    </row>
    <row r="361" spans="1:14" ht="22.5" hidden="1" customHeight="1" x14ac:dyDescent="0.25">
      <c r="A361" s="17"/>
      <c r="B361" s="17"/>
      <c r="C361" s="10">
        <v>5</v>
      </c>
      <c r="D361" s="10" t="s">
        <v>1671</v>
      </c>
      <c r="E361" s="11" t="s">
        <v>1686</v>
      </c>
      <c r="F361" s="12" t="s">
        <v>360</v>
      </c>
      <c r="G361" s="17" t="s">
        <v>2994</v>
      </c>
      <c r="H361" s="10" t="s">
        <v>9</v>
      </c>
      <c r="I361" s="12" t="s">
        <v>1795</v>
      </c>
      <c r="J361" s="9">
        <f t="shared" si="14"/>
        <v>2008</v>
      </c>
      <c r="K361" s="13">
        <f t="shared" ca="1" si="13"/>
        <v>9</v>
      </c>
      <c r="L361">
        <v>2007</v>
      </c>
      <c r="N361" s="20"/>
    </row>
    <row r="362" spans="1:14" ht="22.5" hidden="1" customHeight="1" x14ac:dyDescent="0.25">
      <c r="A362" s="17"/>
      <c r="B362" s="17"/>
      <c r="C362" s="10">
        <v>5</v>
      </c>
      <c r="D362" s="10" t="s">
        <v>1671</v>
      </c>
      <c r="E362" s="11" t="s">
        <v>1687</v>
      </c>
      <c r="F362" s="12" t="s">
        <v>361</v>
      </c>
      <c r="G362" s="17" t="s">
        <v>2994</v>
      </c>
      <c r="H362" s="10" t="s">
        <v>9</v>
      </c>
      <c r="I362" s="12" t="s">
        <v>2001</v>
      </c>
      <c r="J362" s="9">
        <f t="shared" si="14"/>
        <v>2007</v>
      </c>
      <c r="K362" s="13">
        <f t="shared" ca="1" si="13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ref="J363:J387" si="15">YEAR(I363)</f>
        <v>2007</v>
      </c>
      <c r="K363" s="13">
        <f t="shared" ca="1" si="13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5"/>
        <v>2007</v>
      </c>
      <c r="K364" s="13">
        <f t="shared" ca="1" si="13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5"/>
        <v>2007</v>
      </c>
      <c r="K365" s="13">
        <f t="shared" ca="1" si="13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5"/>
        <v>2006</v>
      </c>
      <c r="K366" s="13">
        <f t="shared" ca="1" si="13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5"/>
        <v>2007</v>
      </c>
      <c r="K367" s="13">
        <f t="shared" ca="1" si="13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5"/>
        <v>2006</v>
      </c>
      <c r="K368" s="13">
        <f t="shared" ca="1" si="13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5"/>
        <v>2007</v>
      </c>
      <c r="K369" s="13">
        <f t="shared" ca="1" si="13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5"/>
        <v>2007</v>
      </c>
      <c r="K370" s="13">
        <f t="shared" ca="1" si="13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5"/>
        <v>2007</v>
      </c>
      <c r="K371" s="13">
        <f t="shared" ca="1" si="13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5"/>
        <v>2007</v>
      </c>
      <c r="K372" s="13">
        <f t="shared" ca="1" si="13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5"/>
        <v>2007</v>
      </c>
      <c r="K373" s="13">
        <f t="shared" ca="1" si="13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5"/>
        <v>2007</v>
      </c>
      <c r="K374" s="13">
        <f t="shared" ca="1" si="13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5"/>
        <v>2007</v>
      </c>
      <c r="K375" s="13">
        <f t="shared" ca="1" si="13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5"/>
        <v>2007</v>
      </c>
      <c r="K376" s="13">
        <f t="shared" ca="1" si="13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5"/>
        <v>2005</v>
      </c>
      <c r="K377" s="13">
        <f t="shared" ca="1" si="13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5"/>
        <v>2006</v>
      </c>
      <c r="K378" s="13">
        <f t="shared" ca="1" si="13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5"/>
        <v>2006</v>
      </c>
      <c r="K379" s="13">
        <f t="shared" ca="1" si="13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5"/>
        <v>2006</v>
      </c>
      <c r="K380" s="13">
        <f t="shared" ca="1" si="13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5"/>
        <v>2006</v>
      </c>
      <c r="K381" s="13">
        <f t="shared" ca="1" si="13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5"/>
        <v>2006</v>
      </c>
      <c r="K382" s="13">
        <f t="shared" ca="1" si="13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5"/>
        <v>2006</v>
      </c>
      <c r="K383" s="13">
        <f t="shared" ca="1" si="13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5"/>
        <v>2006</v>
      </c>
      <c r="K384" s="13">
        <f t="shared" ca="1" si="13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5"/>
        <v>2006</v>
      </c>
      <c r="K385" s="13">
        <f t="shared" ca="1" si="13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5"/>
        <v>2006</v>
      </c>
      <c r="K386" s="13">
        <f t="shared" ca="1" si="13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5"/>
        <v>2006</v>
      </c>
      <c r="K387" s="13">
        <f t="shared" ca="1" si="13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51" si="16">YEAR(I388)</f>
        <v>2005</v>
      </c>
      <c r="K388" s="13">
        <f t="shared" ref="K388:K451" ca="1" si="17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6"/>
        <v>2006</v>
      </c>
      <c r="K389" s="13">
        <f t="shared" ca="1" si="17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6"/>
        <v>2006</v>
      </c>
      <c r="K390" s="13">
        <f t="shared" ca="1" si="17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6"/>
        <v>2005</v>
      </c>
      <c r="K391" s="13">
        <f t="shared" ca="1" si="17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6"/>
        <v>2006</v>
      </c>
      <c r="K392" s="13">
        <f t="shared" ca="1" si="17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6"/>
        <v>2006</v>
      </c>
      <c r="K393" s="13">
        <f t="shared" ca="1" si="17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6"/>
        <v>2006</v>
      </c>
      <c r="K394" s="13">
        <f t="shared" ca="1" si="17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6"/>
        <v>2005</v>
      </c>
      <c r="K395" s="13">
        <f t="shared" ca="1" si="17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6"/>
        <v>2005</v>
      </c>
      <c r="K396" s="13">
        <f t="shared" ca="1" si="17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6"/>
        <v>2006</v>
      </c>
      <c r="K397" s="13">
        <f t="shared" ca="1" si="17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6"/>
        <v>2006</v>
      </c>
      <c r="K398" s="13">
        <f t="shared" ca="1" si="17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6"/>
        <v>2006</v>
      </c>
      <c r="K399" s="13">
        <f t="shared" ca="1" si="17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6"/>
        <v>2006</v>
      </c>
      <c r="K400" s="13">
        <f t="shared" ca="1" si="17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6"/>
        <v>2006</v>
      </c>
      <c r="K401" s="13">
        <f t="shared" ca="1" si="17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6"/>
        <v>2006</v>
      </c>
      <c r="K402" s="13">
        <f t="shared" ca="1" si="17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6"/>
        <v>2006</v>
      </c>
      <c r="K403" s="13">
        <f t="shared" ca="1" si="17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6"/>
        <v>2005</v>
      </c>
      <c r="K404" s="13">
        <f t="shared" ca="1" si="17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6"/>
        <v>2003</v>
      </c>
      <c r="K405" s="13">
        <f t="shared" ca="1" si="17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6"/>
        <v>2005</v>
      </c>
      <c r="K406" s="13">
        <f t="shared" ca="1" si="17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6"/>
        <v>2006</v>
      </c>
      <c r="K407" s="13">
        <f t="shared" ca="1" si="17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6"/>
        <v>2003</v>
      </c>
      <c r="K408" s="13">
        <f t="shared" ca="1" si="17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6"/>
        <v>2006</v>
      </c>
      <c r="K409" s="13">
        <f t="shared" ca="1" si="17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6"/>
        <v>2006</v>
      </c>
      <c r="K410" s="13">
        <f t="shared" ca="1" si="17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6"/>
        <v>2006</v>
      </c>
      <c r="K411" s="13">
        <f t="shared" ca="1" si="17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6"/>
        <v>2006</v>
      </c>
      <c r="K412" s="13">
        <f t="shared" ca="1" si="17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6"/>
        <v>2006</v>
      </c>
      <c r="K413" s="13">
        <f t="shared" ca="1" si="17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6"/>
        <v>2005</v>
      </c>
      <c r="K414" s="13">
        <f t="shared" ca="1" si="17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6"/>
        <v>2006</v>
      </c>
      <c r="K415" s="13">
        <f t="shared" ca="1" si="17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6"/>
        <v>2005</v>
      </c>
      <c r="K416" s="13">
        <f t="shared" ca="1" si="17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6"/>
        <v>2006</v>
      </c>
      <c r="K417" s="13">
        <f t="shared" ca="1" si="17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6"/>
        <v>2006</v>
      </c>
      <c r="K418" s="13">
        <f t="shared" ca="1" si="17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6"/>
        <v>2006</v>
      </c>
      <c r="K419" s="13">
        <f t="shared" ca="1" si="17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6"/>
        <v>2006</v>
      </c>
      <c r="K420" s="13">
        <f t="shared" ca="1" si="17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6"/>
        <v>2005</v>
      </c>
      <c r="K421" s="13">
        <f t="shared" ca="1" si="17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6"/>
        <v>2006</v>
      </c>
      <c r="K422" s="13">
        <f t="shared" ca="1" si="17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6"/>
        <v>2006</v>
      </c>
      <c r="K423" s="13">
        <f t="shared" ca="1" si="17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6"/>
        <v>2006</v>
      </c>
      <c r="K424" s="13">
        <f t="shared" ca="1" si="17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6"/>
        <v>2006</v>
      </c>
      <c r="K425" s="13">
        <f t="shared" ca="1" si="17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6"/>
        <v>2006</v>
      </c>
      <c r="K426" s="13">
        <f t="shared" ca="1" si="17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6"/>
        <v>2006</v>
      </c>
      <c r="K427" s="13">
        <f t="shared" ca="1" si="17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6"/>
        <v>2006</v>
      </c>
      <c r="K428" s="13">
        <f t="shared" ca="1" si="17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6"/>
        <v>2006</v>
      </c>
      <c r="K429" s="13">
        <f t="shared" ca="1" si="17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6"/>
        <v>2006</v>
      </c>
      <c r="K430" s="13">
        <f t="shared" ca="1" si="17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6"/>
        <v>2006</v>
      </c>
      <c r="K431" s="13">
        <f t="shared" ca="1" si="17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6"/>
        <v>2006</v>
      </c>
      <c r="K432" s="13">
        <f t="shared" ca="1" si="17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6"/>
        <v>2006</v>
      </c>
      <c r="K433" s="13">
        <f t="shared" ca="1" si="17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6"/>
        <v>2006</v>
      </c>
      <c r="K434" s="13">
        <f t="shared" ca="1" si="17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6"/>
        <v>2006</v>
      </c>
      <c r="K435" s="13">
        <f t="shared" ca="1" si="17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6"/>
        <v>2006</v>
      </c>
      <c r="K436" s="13">
        <f t="shared" ca="1" si="17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6"/>
        <v>2006</v>
      </c>
      <c r="K437" s="13">
        <f t="shared" ca="1" si="17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6"/>
        <v>2006</v>
      </c>
      <c r="K438" s="13">
        <f t="shared" ca="1" si="17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6"/>
        <v>2006</v>
      </c>
      <c r="K439" s="13">
        <f t="shared" ca="1" si="17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6"/>
        <v>2006</v>
      </c>
      <c r="K440" s="13">
        <f t="shared" ca="1" si="17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6"/>
        <v>2006</v>
      </c>
      <c r="K441" s="13">
        <f t="shared" ca="1" si="17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6"/>
        <v>2006</v>
      </c>
      <c r="K442" s="13">
        <f t="shared" ca="1" si="17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6"/>
        <v>2006</v>
      </c>
      <c r="K443" s="13">
        <f t="shared" ca="1" si="17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6"/>
        <v>2006</v>
      </c>
      <c r="K444" s="13">
        <f t="shared" ca="1" si="17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6"/>
        <v>2006</v>
      </c>
      <c r="K445" s="13">
        <f t="shared" ca="1" si="17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6"/>
        <v>2006</v>
      </c>
      <c r="K446" s="13">
        <f t="shared" ca="1" si="17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6"/>
        <v>2006</v>
      </c>
      <c r="K447" s="13">
        <f t="shared" ca="1" si="17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6"/>
        <v>2006</v>
      </c>
      <c r="K448" s="13">
        <f t="shared" ca="1" si="17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6"/>
        <v>2006</v>
      </c>
      <c r="K449" s="13">
        <f t="shared" ca="1" si="17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6"/>
        <v>2006</v>
      </c>
      <c r="K450" s="13">
        <f t="shared" ca="1" si="17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6"/>
        <v>2006</v>
      </c>
      <c r="K451" s="13">
        <f t="shared" ca="1" si="17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ref="J452:J515" si="18">YEAR(I452)</f>
        <v>2006</v>
      </c>
      <c r="K452" s="13">
        <f t="shared" ref="K452:K515" ca="1" si="19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8"/>
        <v>2006</v>
      </c>
      <c r="K453" s="13">
        <f t="shared" ca="1" si="19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8"/>
        <v>2006</v>
      </c>
      <c r="K454" s="13">
        <f t="shared" ca="1" si="19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8"/>
        <v>2006</v>
      </c>
      <c r="K455" s="13">
        <f t="shared" ca="1" si="19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8"/>
        <v>2006</v>
      </c>
      <c r="K456" s="13">
        <f t="shared" ca="1" si="19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8"/>
        <v>2006</v>
      </c>
      <c r="K457" s="13">
        <f t="shared" ca="1" si="19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8"/>
        <v>2006</v>
      </c>
      <c r="K458" s="13">
        <f t="shared" ca="1" si="19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8"/>
        <v>2006</v>
      </c>
      <c r="K459" s="13">
        <f t="shared" ca="1" si="19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8"/>
        <v>2005</v>
      </c>
      <c r="K460" s="13">
        <f t="shared" ca="1" si="19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8"/>
        <v>2005</v>
      </c>
      <c r="K461" s="13">
        <f t="shared" ca="1" si="19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8"/>
        <v>2006</v>
      </c>
      <c r="K462" s="13">
        <f t="shared" ca="1" si="19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8"/>
        <v>2006</v>
      </c>
      <c r="K463" s="13">
        <f t="shared" ca="1" si="19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8"/>
        <v>2004</v>
      </c>
      <c r="K464" s="13">
        <f t="shared" ca="1" si="19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8"/>
        <v>2006</v>
      </c>
      <c r="K465" s="13">
        <f t="shared" ca="1" si="19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8"/>
        <v>2006</v>
      </c>
      <c r="K466" s="13">
        <f t="shared" ca="1" si="19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8"/>
        <v>2006</v>
      </c>
      <c r="K467" s="13">
        <f t="shared" ca="1" si="19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8"/>
        <v>2005</v>
      </c>
      <c r="K468" s="13">
        <f t="shared" ca="1" si="19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si="18"/>
        <v>2004</v>
      </c>
      <c r="K469" s="13">
        <f t="shared" ca="1" si="19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8"/>
        <v>2005</v>
      </c>
      <c r="K470" s="13">
        <f t="shared" ca="1" si="19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8"/>
        <v>2005</v>
      </c>
      <c r="K471" s="13">
        <f t="shared" ca="1" si="19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8"/>
        <v>2004</v>
      </c>
      <c r="K472" s="13">
        <f t="shared" ca="1" si="19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8"/>
        <v>2005</v>
      </c>
      <c r="K473" s="13">
        <f t="shared" ca="1" si="19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8"/>
        <v>2006</v>
      </c>
      <c r="K474" s="13">
        <f t="shared" ca="1" si="19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8"/>
        <v>2004</v>
      </c>
      <c r="K475" s="13">
        <f t="shared" ca="1" si="19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8"/>
        <v>2005</v>
      </c>
      <c r="K476" s="13">
        <f t="shared" ca="1" si="19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8"/>
        <v>2006</v>
      </c>
      <c r="K477" s="13">
        <f t="shared" ca="1" si="19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8"/>
        <v>2006</v>
      </c>
      <c r="K478" s="13">
        <f t="shared" ca="1" si="19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8"/>
        <v>2006</v>
      </c>
      <c r="K479" s="13">
        <f t="shared" ca="1" si="19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8"/>
        <v>2006</v>
      </c>
      <c r="K480" s="13">
        <f t="shared" ca="1" si="19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8"/>
        <v>2006</v>
      </c>
      <c r="K481" s="13">
        <f t="shared" ca="1" si="19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8"/>
        <v>2006</v>
      </c>
      <c r="K482" s="13">
        <f t="shared" ca="1" si="19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8"/>
        <v>2005</v>
      </c>
      <c r="K483" s="13">
        <f t="shared" ca="1" si="19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8"/>
        <v>2006</v>
      </c>
      <c r="K484" s="13">
        <f t="shared" ca="1" si="19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8"/>
        <v>2006</v>
      </c>
      <c r="K485" s="13">
        <f t="shared" ca="1" si="19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8"/>
        <v>2006</v>
      </c>
      <c r="K486" s="13">
        <f t="shared" ca="1" si="19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8"/>
        <v>2006</v>
      </c>
      <c r="K487" s="13">
        <f t="shared" ca="1" si="19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8"/>
        <v>2006</v>
      </c>
      <c r="K488" s="13">
        <f t="shared" ca="1" si="19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8"/>
        <v>2006</v>
      </c>
      <c r="K489" s="13">
        <f t="shared" ca="1" si="19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8"/>
        <v>2006</v>
      </c>
      <c r="K490" s="13">
        <f t="shared" ca="1" si="19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8"/>
        <v>2006</v>
      </c>
      <c r="K491" s="13">
        <f t="shared" ca="1" si="19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8"/>
        <v>2006</v>
      </c>
      <c r="K492" s="13">
        <f t="shared" ca="1" si="19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8"/>
        <v>2005</v>
      </c>
      <c r="K493" s="13">
        <f t="shared" ca="1" si="19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8"/>
        <v>2005</v>
      </c>
      <c r="K494" s="13">
        <f t="shared" ca="1" si="19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8"/>
        <v>2006</v>
      </c>
      <c r="K495" s="13">
        <f t="shared" ca="1" si="19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8"/>
        <v>2006</v>
      </c>
      <c r="K496" s="13">
        <f t="shared" ca="1" si="19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8"/>
        <v>2006</v>
      </c>
      <c r="K497" s="13">
        <f t="shared" ca="1" si="19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8"/>
        <v>2006</v>
      </c>
      <c r="K498" s="13">
        <f t="shared" ca="1" si="19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8"/>
        <v>2005</v>
      </c>
      <c r="K499" s="13">
        <f t="shared" ca="1" si="19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8"/>
        <v>2006</v>
      </c>
      <c r="K500" s="13">
        <f t="shared" ca="1" si="19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8"/>
        <v>2006</v>
      </c>
      <c r="K501" s="13">
        <f t="shared" ca="1" si="19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8"/>
        <v>2006</v>
      </c>
      <c r="K502" s="13">
        <f t="shared" ca="1" si="19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8"/>
        <v>2006</v>
      </c>
      <c r="K503" s="13">
        <f t="shared" ca="1" si="19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8"/>
        <v>2005</v>
      </c>
      <c r="K504" s="13">
        <f t="shared" ca="1" si="19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8"/>
        <v>2006</v>
      </c>
      <c r="K505" s="13">
        <f t="shared" ca="1" si="19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8"/>
        <v>2006</v>
      </c>
      <c r="K506" s="13">
        <f t="shared" ca="1" si="19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8"/>
        <v>2006</v>
      </c>
      <c r="K507" s="13">
        <f t="shared" ca="1" si="19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8"/>
        <v>2006</v>
      </c>
      <c r="K508" s="13">
        <f t="shared" ca="1" si="19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8"/>
        <v>2006</v>
      </c>
      <c r="K509" s="13">
        <f t="shared" ca="1" si="19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8"/>
        <v>2004</v>
      </c>
      <c r="K510" s="13">
        <f t="shared" ca="1" si="19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8"/>
        <v>2006</v>
      </c>
      <c r="K511" s="13">
        <f t="shared" ca="1" si="19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8"/>
        <v>2006</v>
      </c>
      <c r="K512" s="13">
        <f t="shared" ca="1" si="19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8"/>
        <v>2006</v>
      </c>
      <c r="K513" s="13">
        <f t="shared" ca="1" si="19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8"/>
        <v>2006</v>
      </c>
      <c r="K514" s="13">
        <f t="shared" ca="1" si="19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8"/>
        <v>2006</v>
      </c>
      <c r="K515" s="13">
        <f t="shared" ca="1" si="19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ref="J516:J579" si="20">YEAR(I516)</f>
        <v>2006</v>
      </c>
      <c r="K516" s="13">
        <f t="shared" ref="K516:K579" ca="1" si="21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20"/>
        <v>2005</v>
      </c>
      <c r="K517" s="13">
        <f t="shared" ca="1" si="21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20"/>
        <v>2006</v>
      </c>
      <c r="K518" s="13">
        <f t="shared" ca="1" si="21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20"/>
        <v>2006</v>
      </c>
      <c r="K519" s="13">
        <f t="shared" ca="1" si="21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20"/>
        <v>2006</v>
      </c>
      <c r="K520" s="13">
        <f t="shared" ca="1" si="21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20"/>
        <v>2006</v>
      </c>
      <c r="K521" s="13">
        <f t="shared" ca="1" si="21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20"/>
        <v>2006</v>
      </c>
      <c r="K522" s="13">
        <f t="shared" ca="1" si="21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20"/>
        <v>2005</v>
      </c>
      <c r="K523" s="13">
        <f t="shared" ca="1" si="21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20"/>
        <v>2006</v>
      </c>
      <c r="K524" s="13">
        <f t="shared" ca="1" si="21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20"/>
        <v>2006</v>
      </c>
      <c r="K525" s="13">
        <f t="shared" ca="1" si="21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20"/>
        <v>2006</v>
      </c>
      <c r="K526" s="13">
        <f t="shared" ca="1" si="21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20"/>
        <v>2006</v>
      </c>
      <c r="K527" s="13">
        <f t="shared" ca="1" si="21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20"/>
        <v>2005</v>
      </c>
      <c r="K528" s="13">
        <f t="shared" ca="1" si="21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20"/>
        <v>2006</v>
      </c>
      <c r="K529" s="13">
        <f t="shared" ca="1" si="21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20"/>
        <v>2006</v>
      </c>
      <c r="K530" s="13">
        <f t="shared" ca="1" si="21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20"/>
        <v>2006</v>
      </c>
      <c r="K531" s="13">
        <f t="shared" ca="1" si="21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20"/>
        <v>2006</v>
      </c>
      <c r="K532" s="13">
        <f t="shared" ca="1" si="21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20"/>
        <v>2006</v>
      </c>
      <c r="K533" s="13">
        <f t="shared" ca="1" si="21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20"/>
        <v>2004</v>
      </c>
      <c r="K534" s="13">
        <f t="shared" ca="1" si="21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20"/>
        <v>2006</v>
      </c>
      <c r="K535" s="13">
        <f t="shared" ca="1" si="21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20"/>
        <v>2006</v>
      </c>
      <c r="K536" s="13">
        <f t="shared" ca="1" si="21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20"/>
        <v>2006</v>
      </c>
      <c r="K537" s="13">
        <f t="shared" ca="1" si="21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20"/>
        <v>2006</v>
      </c>
      <c r="K538" s="13">
        <f t="shared" ca="1" si="21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20"/>
        <v>2006</v>
      </c>
      <c r="K539" s="13">
        <f t="shared" ca="1" si="21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20"/>
        <v>2006</v>
      </c>
      <c r="K540" s="13">
        <f t="shared" ca="1" si="21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20"/>
        <v>2006</v>
      </c>
      <c r="K541" s="13">
        <f t="shared" ca="1" si="21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20"/>
        <v>2006</v>
      </c>
      <c r="K542" s="13">
        <f t="shared" ca="1" si="21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20"/>
        <v>2005</v>
      </c>
      <c r="K543" s="13">
        <f t="shared" ca="1" si="21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20"/>
        <v>2005</v>
      </c>
      <c r="K544" s="13">
        <f t="shared" ca="1" si="21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20"/>
        <v>2006</v>
      </c>
      <c r="K545" s="13">
        <f t="shared" ca="1" si="21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20"/>
        <v>2006</v>
      </c>
      <c r="K546" s="13">
        <f t="shared" ca="1" si="21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20"/>
        <v>2006</v>
      </c>
      <c r="K547" s="13">
        <f t="shared" ca="1" si="21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20"/>
        <v>2006</v>
      </c>
      <c r="K548" s="13">
        <f t="shared" ca="1" si="21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20"/>
        <v>2006</v>
      </c>
      <c r="K549" s="13">
        <f t="shared" ca="1" si="21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20"/>
        <v>2006</v>
      </c>
      <c r="K550" s="13">
        <f t="shared" ca="1" si="21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20"/>
        <v>2006</v>
      </c>
      <c r="K551" s="13">
        <f t="shared" ca="1" si="21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20"/>
        <v>2006</v>
      </c>
      <c r="K552" s="13">
        <f t="shared" ca="1" si="21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20"/>
        <v>2006</v>
      </c>
      <c r="K553" s="13">
        <f t="shared" ca="1" si="21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20"/>
        <v>2006</v>
      </c>
      <c r="K554" s="13">
        <f t="shared" ca="1" si="21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20"/>
        <v>2006</v>
      </c>
      <c r="K555" s="13">
        <f t="shared" ca="1" si="21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20"/>
        <v>2005</v>
      </c>
      <c r="K556" s="13">
        <f t="shared" ca="1" si="21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20"/>
        <v>2005</v>
      </c>
      <c r="K557" s="13">
        <f t="shared" ca="1" si="21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20"/>
        <v>2005</v>
      </c>
      <c r="K558" s="13">
        <f t="shared" ca="1" si="21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20"/>
        <v>2005</v>
      </c>
      <c r="K559" s="13">
        <f t="shared" ca="1" si="21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20"/>
        <v>2005</v>
      </c>
      <c r="K560" s="13">
        <f t="shared" ca="1" si="21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20"/>
        <v>2005</v>
      </c>
      <c r="K561" s="13">
        <f t="shared" ca="1" si="21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20"/>
        <v>2004</v>
      </c>
      <c r="K562" s="13">
        <f t="shared" ca="1" si="21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20"/>
        <v>2005</v>
      </c>
      <c r="K563" s="13">
        <f t="shared" ca="1" si="21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20"/>
        <v>2005</v>
      </c>
      <c r="K564" s="13">
        <f t="shared" ca="1" si="21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20"/>
        <v>2005</v>
      </c>
      <c r="K565" s="13">
        <f t="shared" ca="1" si="21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20"/>
        <v>2002</v>
      </c>
      <c r="K566" s="13">
        <f t="shared" ca="1" si="21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20"/>
        <v>2005</v>
      </c>
      <c r="K567" s="13">
        <f t="shared" ca="1" si="21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20"/>
        <v>2005</v>
      </c>
      <c r="K568" s="13">
        <f t="shared" ca="1" si="21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20"/>
        <v>2004</v>
      </c>
      <c r="K569" s="13">
        <f t="shared" ca="1" si="21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20"/>
        <v>2005</v>
      </c>
      <c r="K570" s="13">
        <f t="shared" ca="1" si="21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20"/>
        <v>2005</v>
      </c>
      <c r="K571" s="13">
        <f t="shared" ca="1" si="21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20"/>
        <v>2005</v>
      </c>
      <c r="K572" s="13">
        <f t="shared" ca="1" si="21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20"/>
        <v>2005</v>
      </c>
      <c r="K573" s="13">
        <f t="shared" ca="1" si="21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20"/>
        <v>2005</v>
      </c>
      <c r="K574" s="13">
        <f t="shared" ca="1" si="21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20"/>
        <v>2005</v>
      </c>
      <c r="K575" s="13">
        <f t="shared" ca="1" si="21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20"/>
        <v>2005</v>
      </c>
      <c r="K576" s="13">
        <f t="shared" ca="1" si="21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20"/>
        <v>2005</v>
      </c>
      <c r="K577" s="13">
        <f t="shared" ca="1" si="21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20"/>
        <v>2005</v>
      </c>
      <c r="K578" s="13">
        <f t="shared" ca="1" si="21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20"/>
        <v>2005</v>
      </c>
      <c r="K579" s="13">
        <f t="shared" ca="1" si="21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ref="J580:J643" si="22">YEAR(I580)</f>
        <v>2005</v>
      </c>
      <c r="K580" s="13">
        <f t="shared" ref="K580:K643" ca="1" si="23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22"/>
        <v>2005</v>
      </c>
      <c r="K581" s="13">
        <f t="shared" ca="1" si="23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22"/>
        <v>2004</v>
      </c>
      <c r="K582" s="13">
        <f t="shared" ca="1" si="23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22"/>
        <v>2003</v>
      </c>
      <c r="K583" s="13">
        <f t="shared" ca="1" si="23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22"/>
        <v>2003</v>
      </c>
      <c r="K584" s="13">
        <f t="shared" ca="1" si="23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22"/>
        <v>2003</v>
      </c>
      <c r="K585" s="13">
        <f t="shared" ca="1" si="23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22"/>
        <v>2005</v>
      </c>
      <c r="K586" s="13">
        <f t="shared" ca="1" si="23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22"/>
        <v>2005</v>
      </c>
      <c r="K587" s="13">
        <f t="shared" ca="1" si="23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22"/>
        <v>2004</v>
      </c>
      <c r="K588" s="13">
        <f t="shared" ca="1" si="23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22"/>
        <v>2005</v>
      </c>
      <c r="K589" s="13">
        <f t="shared" ca="1" si="23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22"/>
        <v>2005</v>
      </c>
      <c r="K590" s="13">
        <f t="shared" ca="1" si="23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22"/>
        <v>2005</v>
      </c>
      <c r="K591" s="13">
        <f t="shared" ca="1" si="23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22"/>
        <v>2005</v>
      </c>
      <c r="K592" s="13">
        <f t="shared" ca="1" si="23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22"/>
        <v>2005</v>
      </c>
      <c r="K593" s="13">
        <f t="shared" ca="1" si="23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22"/>
        <v>2005</v>
      </c>
      <c r="K594" s="13">
        <f t="shared" ca="1" si="23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22"/>
        <v>2005</v>
      </c>
      <c r="K595" s="13">
        <f t="shared" ca="1" si="23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si="22"/>
        <v>2004</v>
      </c>
      <c r="K596" s="13">
        <f t="shared" ca="1" si="23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22"/>
        <v>2005</v>
      </c>
      <c r="K597" s="13">
        <f t="shared" ca="1" si="23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22"/>
        <v>2005</v>
      </c>
      <c r="K598" s="13">
        <f t="shared" ca="1" si="23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22"/>
        <v>2005</v>
      </c>
      <c r="K599" s="13">
        <f t="shared" ca="1" si="23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22"/>
        <v>2005</v>
      </c>
      <c r="K600" s="13">
        <f t="shared" ca="1" si="23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22"/>
        <v>2005</v>
      </c>
      <c r="K601" s="13">
        <f t="shared" ca="1" si="23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22"/>
        <v>2005</v>
      </c>
      <c r="K602" s="13">
        <f t="shared" ca="1" si="23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22"/>
        <v>2005</v>
      </c>
      <c r="K603" s="13">
        <f t="shared" ca="1" si="23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22"/>
        <v>2004</v>
      </c>
      <c r="K604" s="13">
        <f t="shared" ca="1" si="23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22"/>
        <v>2005</v>
      </c>
      <c r="K605" s="13">
        <f t="shared" ca="1" si="23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22"/>
        <v>2005</v>
      </c>
      <c r="K606" s="13">
        <f t="shared" ca="1" si="23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22"/>
        <v>2005</v>
      </c>
      <c r="K607" s="13">
        <f t="shared" ca="1" si="23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22"/>
        <v>2004</v>
      </c>
      <c r="K608" s="13">
        <f t="shared" ca="1" si="23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22"/>
        <v>2005</v>
      </c>
      <c r="K609" s="13">
        <f t="shared" ca="1" si="23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22"/>
        <v>2005</v>
      </c>
      <c r="K610" s="13">
        <f t="shared" ca="1" si="23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22"/>
        <v>2005</v>
      </c>
      <c r="K611" s="13">
        <f t="shared" ca="1" si="23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22"/>
        <v>2005</v>
      </c>
      <c r="K612" s="13">
        <f t="shared" ca="1" si="23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22"/>
        <v>2004</v>
      </c>
      <c r="K613" s="13">
        <f t="shared" ca="1" si="23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22"/>
        <v>2005</v>
      </c>
      <c r="K614" s="13">
        <f t="shared" ca="1" si="23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22"/>
        <v>2005</v>
      </c>
      <c r="K615" s="13">
        <f t="shared" ca="1" si="23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22"/>
        <v>2005</v>
      </c>
      <c r="K616" s="13">
        <f t="shared" ca="1" si="23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22"/>
        <v>2005</v>
      </c>
      <c r="K617" s="13">
        <f t="shared" ca="1" si="23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22"/>
        <v>2005</v>
      </c>
      <c r="K618" s="13">
        <f t="shared" ca="1" si="23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22"/>
        <v>2005</v>
      </c>
      <c r="K619" s="13">
        <f t="shared" ca="1" si="23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22"/>
        <v>2005</v>
      </c>
      <c r="K620" s="13">
        <f t="shared" ca="1" si="23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22"/>
        <v>2005</v>
      </c>
      <c r="K621" s="13">
        <f t="shared" ca="1" si="23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22"/>
        <v>2005</v>
      </c>
      <c r="K622" s="13">
        <f t="shared" ca="1" si="23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22"/>
        <v>2004</v>
      </c>
      <c r="K623" s="13">
        <f t="shared" ca="1" si="23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22"/>
        <v>2005</v>
      </c>
      <c r="K624" s="13">
        <f t="shared" ca="1" si="23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22"/>
        <v>2005</v>
      </c>
      <c r="K625" s="13">
        <f t="shared" ca="1" si="23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22"/>
        <v>2005</v>
      </c>
      <c r="K626" s="13">
        <f t="shared" ca="1" si="23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22"/>
        <v>2005</v>
      </c>
      <c r="K627" s="13">
        <f t="shared" ca="1" si="23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22"/>
        <v>2004</v>
      </c>
      <c r="K628" s="13">
        <f t="shared" ca="1" si="23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22"/>
        <v>2005</v>
      </c>
      <c r="K629" s="13">
        <f t="shared" ca="1" si="23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22"/>
        <v>2005</v>
      </c>
      <c r="K630" s="13">
        <f t="shared" ca="1" si="23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22"/>
        <v>2005</v>
      </c>
      <c r="K631" s="13">
        <f t="shared" ca="1" si="23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22"/>
        <v>2005</v>
      </c>
      <c r="K632" s="13">
        <f t="shared" ca="1" si="23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22"/>
        <v>2005</v>
      </c>
      <c r="K633" s="13">
        <f t="shared" ca="1" si="23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22"/>
        <v>2005</v>
      </c>
      <c r="K634" s="13">
        <f t="shared" ca="1" si="23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22"/>
        <v>2005</v>
      </c>
      <c r="K635" s="13">
        <f t="shared" ca="1" si="23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22"/>
        <v>2005</v>
      </c>
      <c r="K636" s="13">
        <f t="shared" ca="1" si="23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22"/>
        <v>2005</v>
      </c>
      <c r="K637" s="13">
        <f t="shared" ca="1" si="23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22"/>
        <v>2005</v>
      </c>
      <c r="K638" s="13">
        <f t="shared" ca="1" si="23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22"/>
        <v>2005</v>
      </c>
      <c r="K639" s="13">
        <f t="shared" ca="1" si="23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22"/>
        <v>2005</v>
      </c>
      <c r="K640" s="13">
        <f t="shared" ca="1" si="23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22"/>
        <v>2005</v>
      </c>
      <c r="K641" s="13">
        <f t="shared" ca="1" si="23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22"/>
        <v>2005</v>
      </c>
      <c r="K642" s="13">
        <f t="shared" ca="1" si="23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22"/>
        <v>2005</v>
      </c>
      <c r="K643" s="13">
        <f t="shared" ca="1" si="23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ref="J644:J707" si="24">YEAR(I644)</f>
        <v>2005</v>
      </c>
      <c r="K644" s="13">
        <f t="shared" ref="K644:K707" ca="1" si="25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4"/>
        <v>2005</v>
      </c>
      <c r="K645" s="13">
        <f t="shared" ca="1" si="25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4"/>
        <v>2005</v>
      </c>
      <c r="K646" s="13">
        <f t="shared" ca="1" si="25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4"/>
        <v>2005</v>
      </c>
      <c r="K647" s="13">
        <f t="shared" ca="1" si="25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4"/>
        <v>2005</v>
      </c>
      <c r="K648" s="13">
        <f t="shared" ca="1" si="25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4"/>
        <v>2005</v>
      </c>
      <c r="K649" s="13">
        <f t="shared" ca="1" si="25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4"/>
        <v>2005</v>
      </c>
      <c r="K650" s="13">
        <f t="shared" ca="1" si="25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4"/>
        <v>2005</v>
      </c>
      <c r="K651" s="13">
        <f t="shared" ca="1" si="25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4"/>
        <v>2005</v>
      </c>
      <c r="K652" s="13">
        <f t="shared" ca="1" si="25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4"/>
        <v>2005</v>
      </c>
      <c r="K653" s="13">
        <f t="shared" ca="1" si="25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4"/>
        <v>2005</v>
      </c>
      <c r="K654" s="13">
        <f t="shared" ca="1" si="25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4"/>
        <v>2005</v>
      </c>
      <c r="K655" s="13">
        <f t="shared" ca="1" si="25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4"/>
        <v>2005</v>
      </c>
      <c r="K656" s="13">
        <f t="shared" ca="1" si="25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4"/>
        <v>2005</v>
      </c>
      <c r="K657" s="13">
        <f t="shared" ca="1" si="25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4"/>
        <v>2005</v>
      </c>
      <c r="K658" s="13">
        <f t="shared" ca="1" si="25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4"/>
        <v>2005</v>
      </c>
      <c r="K659" s="13">
        <f t="shared" ca="1" si="25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4"/>
        <v>2005</v>
      </c>
      <c r="K660" s="13">
        <f t="shared" ca="1" si="25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4"/>
        <v>2005</v>
      </c>
      <c r="K661" s="13">
        <f t="shared" ca="1" si="25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4"/>
        <v>2003</v>
      </c>
      <c r="K662" s="13">
        <f t="shared" ca="1" si="25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4"/>
        <v>2005</v>
      </c>
      <c r="K663" s="13">
        <f t="shared" ca="1" si="25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4"/>
        <v>2005</v>
      </c>
      <c r="K664" s="13">
        <f t="shared" ca="1" si="25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4"/>
        <v>2005</v>
      </c>
      <c r="K665" s="13">
        <f t="shared" ca="1" si="25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4"/>
        <v>2003</v>
      </c>
      <c r="K666" s="13">
        <f t="shared" ca="1" si="25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4"/>
        <v>2005</v>
      </c>
      <c r="K667" s="13">
        <f t="shared" ca="1" si="25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4"/>
        <v>2005</v>
      </c>
      <c r="K668" s="13">
        <f t="shared" ca="1" si="25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4"/>
        <v>2005</v>
      </c>
      <c r="K669" s="13">
        <f t="shared" ca="1" si="25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4"/>
        <v>2005</v>
      </c>
      <c r="K670" s="13">
        <f t="shared" ca="1" si="25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4"/>
        <v>2005</v>
      </c>
      <c r="K671" s="13">
        <f t="shared" ca="1" si="25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4"/>
        <v>2005</v>
      </c>
      <c r="K672" s="13">
        <f t="shared" ca="1" si="25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4"/>
        <v>2005</v>
      </c>
      <c r="K673" s="13">
        <f t="shared" ca="1" si="25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4"/>
        <v>2005</v>
      </c>
      <c r="K674" s="13">
        <f t="shared" ca="1" si="25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4"/>
        <v>2003</v>
      </c>
      <c r="K675" s="13">
        <f t="shared" ca="1" si="25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4"/>
        <v>2005</v>
      </c>
      <c r="K676" s="13">
        <f t="shared" ca="1" si="25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4"/>
        <v>2005</v>
      </c>
      <c r="K677" s="13">
        <f t="shared" ca="1" si="25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4"/>
        <v>2005</v>
      </c>
      <c r="K678" s="13">
        <f t="shared" ca="1" si="25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4"/>
        <v>2005</v>
      </c>
      <c r="K679" s="13">
        <f t="shared" ca="1" si="25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4"/>
        <v>2003</v>
      </c>
      <c r="K680" s="13">
        <f t="shared" ca="1" si="25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4"/>
        <v>2004</v>
      </c>
      <c r="K681" s="13">
        <f t="shared" ca="1" si="25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4"/>
        <v>2005</v>
      </c>
      <c r="K682" s="13">
        <f t="shared" ca="1" si="25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4"/>
        <v>2005</v>
      </c>
      <c r="K683" s="13">
        <f t="shared" ca="1" si="25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4"/>
        <v>2005</v>
      </c>
      <c r="K684" s="13">
        <f t="shared" ca="1" si="25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4"/>
        <v>2005</v>
      </c>
      <c r="K685" s="13">
        <f t="shared" ca="1" si="25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4"/>
        <v>2005</v>
      </c>
      <c r="K686" s="13">
        <f t="shared" ca="1" si="25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4"/>
        <v>2005</v>
      </c>
      <c r="K687" s="13">
        <f t="shared" ca="1" si="25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4"/>
        <v>2005</v>
      </c>
      <c r="K688" s="13">
        <f t="shared" ca="1" si="25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4"/>
        <v>2005</v>
      </c>
      <c r="K689" s="13">
        <f t="shared" ca="1" si="25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4"/>
        <v>2005</v>
      </c>
      <c r="K690" s="13">
        <f t="shared" ca="1" si="25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4"/>
        <v>2005</v>
      </c>
      <c r="K691" s="13">
        <f t="shared" ca="1" si="25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4"/>
        <v>2003</v>
      </c>
      <c r="K692" s="13">
        <f t="shared" ca="1" si="25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4"/>
        <v>2005</v>
      </c>
      <c r="K693" s="13">
        <f t="shared" ca="1" si="25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4"/>
        <v>2005</v>
      </c>
      <c r="K694" s="13">
        <f t="shared" ca="1" si="25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4"/>
        <v>2005</v>
      </c>
      <c r="K695" s="13">
        <f t="shared" ca="1" si="25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4"/>
        <v>2002</v>
      </c>
      <c r="K696" s="13">
        <f t="shared" ca="1" si="25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4"/>
        <v>2005</v>
      </c>
      <c r="K697" s="13">
        <f t="shared" ca="1" si="25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4"/>
        <v>2005</v>
      </c>
      <c r="K698" s="13">
        <f t="shared" ca="1" si="25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4"/>
        <v>2005</v>
      </c>
      <c r="K699" s="13">
        <f t="shared" ca="1" si="25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4"/>
        <v>2005</v>
      </c>
      <c r="K700" s="13">
        <f t="shared" ca="1" si="25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4"/>
        <v>2005</v>
      </c>
      <c r="K701" s="13">
        <f t="shared" ca="1" si="25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4"/>
        <v>2004</v>
      </c>
      <c r="K702" s="13">
        <f t="shared" ca="1" si="25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4"/>
        <v>2004</v>
      </c>
      <c r="K703" s="13">
        <f t="shared" ca="1" si="25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4"/>
        <v>2005</v>
      </c>
      <c r="K704" s="13">
        <f t="shared" ca="1" si="25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4"/>
        <v>2004</v>
      </c>
      <c r="K705" s="13">
        <f t="shared" ca="1" si="25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4"/>
        <v>2005</v>
      </c>
      <c r="K706" s="13">
        <f t="shared" ca="1" si="25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4"/>
        <v>2002</v>
      </c>
      <c r="K707" s="13">
        <f t="shared" ca="1" si="25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ref="J708:J771" si="26">YEAR(I708)</f>
        <v>2005</v>
      </c>
      <c r="K708" s="13">
        <f t="shared" ref="K708:K771" ca="1" si="27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6"/>
        <v>2005</v>
      </c>
      <c r="K709" s="13">
        <f t="shared" ca="1" si="27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6"/>
        <v>2002</v>
      </c>
      <c r="K710" s="13">
        <f t="shared" ca="1" si="27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6"/>
        <v>2005</v>
      </c>
      <c r="K711" s="13">
        <f t="shared" ca="1" si="27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6"/>
        <v>2003</v>
      </c>
      <c r="K712" s="13">
        <f t="shared" ca="1" si="27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6"/>
        <v>2005</v>
      </c>
      <c r="K713" s="13">
        <f t="shared" ca="1" si="27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6"/>
        <v>2005</v>
      </c>
      <c r="K714" s="13">
        <f t="shared" ca="1" si="27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6"/>
        <v>2005</v>
      </c>
      <c r="K715" s="13">
        <f t="shared" ca="1" si="27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6"/>
        <v>2005</v>
      </c>
      <c r="K716" s="13">
        <f t="shared" ca="1" si="27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6"/>
        <v>2003</v>
      </c>
      <c r="K717" s="13">
        <f t="shared" ca="1" si="27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6"/>
        <v>2005</v>
      </c>
      <c r="K718" s="13">
        <f t="shared" ca="1" si="27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6"/>
        <v>2004</v>
      </c>
      <c r="K719" s="13">
        <f t="shared" ca="1" si="27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6"/>
        <v>2005</v>
      </c>
      <c r="K720" s="13">
        <f t="shared" ca="1" si="27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6"/>
        <v>2005</v>
      </c>
      <c r="K721" s="13">
        <f t="shared" ca="1" si="27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6"/>
        <v>2005</v>
      </c>
      <c r="K722" s="13">
        <f t="shared" ca="1" si="27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6"/>
        <v>2005</v>
      </c>
      <c r="K723" s="13">
        <f t="shared" ca="1" si="27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6"/>
        <v>2005</v>
      </c>
      <c r="K724" s="13">
        <f t="shared" ca="1" si="27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6"/>
        <v>2005</v>
      </c>
      <c r="K725" s="13">
        <f t="shared" ca="1" si="27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6"/>
        <v>2005</v>
      </c>
      <c r="K726" s="13">
        <f t="shared" ca="1" si="27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6"/>
        <v>2005</v>
      </c>
      <c r="K727" s="13">
        <f t="shared" ca="1" si="27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6"/>
        <v>2004</v>
      </c>
      <c r="K728" s="13">
        <f t="shared" ca="1" si="27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6"/>
        <v>2005</v>
      </c>
      <c r="K729" s="13">
        <f t="shared" ca="1" si="27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6"/>
        <v>2005</v>
      </c>
      <c r="K730" s="13">
        <f t="shared" ca="1" si="27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6"/>
        <v>2004</v>
      </c>
      <c r="K731" s="13">
        <f t="shared" ca="1" si="27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6"/>
        <v>2005</v>
      </c>
      <c r="K732" s="13">
        <f t="shared" ca="1" si="27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6"/>
        <v>2005</v>
      </c>
      <c r="K733" s="13">
        <f t="shared" ca="1" si="27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6"/>
        <v>2005</v>
      </c>
      <c r="K734" s="13">
        <f t="shared" ca="1" si="27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6"/>
        <v>2005</v>
      </c>
      <c r="K735" s="13">
        <f t="shared" ca="1" si="27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6"/>
        <v>2004</v>
      </c>
      <c r="K736" s="13">
        <f t="shared" ca="1" si="27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6"/>
        <v>2004</v>
      </c>
      <c r="K737" s="13">
        <f t="shared" ca="1" si="27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6"/>
        <v>2005</v>
      </c>
      <c r="K738" s="13">
        <f t="shared" ca="1" si="27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6"/>
        <v>2005</v>
      </c>
      <c r="K739" s="13">
        <f t="shared" ca="1" si="27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6"/>
        <v>2005</v>
      </c>
      <c r="K740" s="13">
        <f t="shared" ca="1" si="27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6"/>
        <v>2005</v>
      </c>
      <c r="K741" s="13">
        <f t="shared" ca="1" si="27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6"/>
        <v>2004</v>
      </c>
      <c r="K742" s="13">
        <f t="shared" ca="1" si="27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6"/>
        <v>2005</v>
      </c>
      <c r="K743" s="13">
        <f t="shared" ca="1" si="27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6"/>
        <v>2005</v>
      </c>
      <c r="K744" s="13">
        <f t="shared" ca="1" si="27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6"/>
        <v>2003</v>
      </c>
      <c r="K745" s="13">
        <f t="shared" ca="1" si="27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6"/>
        <v>2002</v>
      </c>
      <c r="K746" s="13">
        <f t="shared" ca="1" si="27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6"/>
        <v>2005</v>
      </c>
      <c r="K747" s="13">
        <f t="shared" ca="1" si="27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6"/>
        <v>2005</v>
      </c>
      <c r="K748" s="13">
        <f t="shared" ca="1" si="27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6"/>
        <v>2005</v>
      </c>
      <c r="K749" s="13">
        <f t="shared" ca="1" si="27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6"/>
        <v>2004</v>
      </c>
      <c r="K750" s="13">
        <f t="shared" ca="1" si="27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6"/>
        <v>2005</v>
      </c>
      <c r="K751" s="13">
        <f t="shared" ca="1" si="27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6"/>
        <v>2004</v>
      </c>
      <c r="K752" s="13">
        <f t="shared" ca="1" si="27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6"/>
        <v>2005</v>
      </c>
      <c r="K753" s="13">
        <f t="shared" ca="1" si="27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6"/>
        <v>2005</v>
      </c>
      <c r="K754" s="13">
        <f t="shared" ca="1" si="27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6"/>
        <v>2005</v>
      </c>
      <c r="K755" s="13">
        <f t="shared" ca="1" si="27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6"/>
        <v>2005</v>
      </c>
      <c r="K756" s="13">
        <f t="shared" ca="1" si="27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6"/>
        <v>2005</v>
      </c>
      <c r="K757" s="13">
        <f t="shared" ca="1" si="27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6"/>
        <v>2005</v>
      </c>
      <c r="K758" s="13">
        <f t="shared" ca="1" si="27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6"/>
        <v>2005</v>
      </c>
      <c r="K759" s="13">
        <f t="shared" ca="1" si="27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6"/>
        <v>2005</v>
      </c>
      <c r="K760" s="13">
        <f t="shared" ca="1" si="27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6"/>
        <v>2005</v>
      </c>
      <c r="K761" s="13">
        <f t="shared" ca="1" si="27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6"/>
        <v>2005</v>
      </c>
      <c r="K762" s="13">
        <f t="shared" ca="1" si="27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6"/>
        <v>2005</v>
      </c>
      <c r="K763" s="13">
        <f t="shared" ca="1" si="27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6"/>
        <v>2005</v>
      </c>
      <c r="K764" s="13">
        <f t="shared" ca="1" si="27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6"/>
        <v>2004</v>
      </c>
      <c r="K765" s="13">
        <f t="shared" ca="1" si="27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6"/>
        <v>2004</v>
      </c>
      <c r="K766" s="13">
        <f t="shared" ca="1" si="27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6"/>
        <v>2004</v>
      </c>
      <c r="K767" s="13">
        <f t="shared" ca="1" si="27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6"/>
        <v>2004</v>
      </c>
      <c r="K768" s="13">
        <f t="shared" ca="1" si="27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6"/>
        <v>2004</v>
      </c>
      <c r="K769" s="13">
        <f t="shared" ca="1" si="27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6"/>
        <v>2003</v>
      </c>
      <c r="K770" s="13">
        <f t="shared" ca="1" si="27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6"/>
        <v>2004</v>
      </c>
      <c r="K771" s="13">
        <f t="shared" ca="1" si="27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ref="J772:J835" si="28">YEAR(I772)</f>
        <v>2004</v>
      </c>
      <c r="K772" s="13">
        <f t="shared" ref="K772:K835" ca="1" si="29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8"/>
        <v>2004</v>
      </c>
      <c r="K773" s="13">
        <f t="shared" ca="1" si="29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8"/>
        <v>2004</v>
      </c>
      <c r="K774" s="13">
        <f t="shared" ca="1" si="29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8"/>
        <v>2004</v>
      </c>
      <c r="K775" s="13">
        <f t="shared" ca="1" si="29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8"/>
        <v>2004</v>
      </c>
      <c r="K776" s="13">
        <f t="shared" ca="1" si="29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8"/>
        <v>2003</v>
      </c>
      <c r="K777" s="13">
        <f t="shared" ca="1" si="29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8"/>
        <v>2004</v>
      </c>
      <c r="K778" s="13">
        <f t="shared" ca="1" si="29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8"/>
        <v>2004</v>
      </c>
      <c r="K779" s="13">
        <f t="shared" ca="1" si="29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8"/>
        <v>2004</v>
      </c>
      <c r="K780" s="13">
        <f t="shared" ca="1" si="29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8"/>
        <v>2004</v>
      </c>
      <c r="K781" s="13">
        <f t="shared" ca="1" si="29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8"/>
        <v>2004</v>
      </c>
      <c r="K782" s="13">
        <f t="shared" ca="1" si="29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8"/>
        <v>2004</v>
      </c>
      <c r="K783" s="13">
        <f t="shared" ca="1" si="29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8"/>
        <v>2004</v>
      </c>
      <c r="K784" s="13">
        <f t="shared" ca="1" si="29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8"/>
        <v>2004</v>
      </c>
      <c r="K785" s="13">
        <f t="shared" ca="1" si="29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8"/>
        <v>2004</v>
      </c>
      <c r="K786" s="13">
        <f t="shared" ca="1" si="29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8"/>
        <v>2004</v>
      </c>
      <c r="K787" s="13">
        <f t="shared" ca="1" si="29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8"/>
        <v>2004</v>
      </c>
      <c r="K788" s="13">
        <f t="shared" ca="1" si="29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si="28"/>
        <v>2003</v>
      </c>
      <c r="K789" s="13">
        <f t="shared" ca="1" si="29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8"/>
        <v>2004</v>
      </c>
      <c r="K790" s="13">
        <f t="shared" ca="1" si="29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8"/>
        <v>2004</v>
      </c>
      <c r="K791" s="13">
        <f t="shared" ca="1" si="29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8"/>
        <v>2003</v>
      </c>
      <c r="K792" s="13">
        <f t="shared" ca="1" si="29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8"/>
        <v>2004</v>
      </c>
      <c r="K793" s="13">
        <f t="shared" ca="1" si="29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8"/>
        <v>2004</v>
      </c>
      <c r="K794" s="13">
        <f t="shared" ca="1" si="29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8"/>
        <v>2003</v>
      </c>
      <c r="K795" s="13">
        <f t="shared" ca="1" si="29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8"/>
        <v>2004</v>
      </c>
      <c r="K796" s="13">
        <f t="shared" ca="1" si="29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8"/>
        <v>2004</v>
      </c>
      <c r="K797" s="13">
        <f t="shared" ca="1" si="29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8"/>
        <v>2004</v>
      </c>
      <c r="K798" s="13">
        <f t="shared" ca="1" si="29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8"/>
        <v>2003</v>
      </c>
      <c r="K799" s="13">
        <f t="shared" ca="1" si="29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8"/>
        <v>2004</v>
      </c>
      <c r="K800" s="13">
        <f t="shared" ca="1" si="29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8"/>
        <v>2004</v>
      </c>
      <c r="K801" s="13">
        <f t="shared" ca="1" si="29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8"/>
        <v>2003</v>
      </c>
      <c r="K802" s="13">
        <f t="shared" ca="1" si="29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8"/>
        <v>2004</v>
      </c>
      <c r="K803" s="13">
        <f t="shared" ca="1" si="29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8"/>
        <v>2003</v>
      </c>
      <c r="K804" s="13">
        <f t="shared" ca="1" si="29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8"/>
        <v>2004</v>
      </c>
      <c r="K805" s="13">
        <f t="shared" ca="1" si="29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8"/>
        <v>2004</v>
      </c>
      <c r="K806" s="13">
        <f t="shared" ca="1" si="29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8"/>
        <v>2003</v>
      </c>
      <c r="K807" s="13">
        <f t="shared" ca="1" si="29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8"/>
        <v>2004</v>
      </c>
      <c r="K808" s="13">
        <f t="shared" ca="1" si="29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8"/>
        <v>2004</v>
      </c>
      <c r="K809" s="13">
        <f t="shared" ca="1" si="29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8"/>
        <v>2004</v>
      </c>
      <c r="K810" s="13">
        <f t="shared" ca="1" si="29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8"/>
        <v>2004</v>
      </c>
      <c r="K811" s="13">
        <f t="shared" ca="1" si="29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8"/>
        <v>2004</v>
      </c>
      <c r="K812" s="13">
        <f t="shared" ca="1" si="29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8"/>
        <v>2004</v>
      </c>
      <c r="K813" s="13">
        <f t="shared" ca="1" si="29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8"/>
        <v>2004</v>
      </c>
      <c r="K814" s="13">
        <f t="shared" ca="1" si="29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8"/>
        <v>2004</v>
      </c>
      <c r="K815" s="13">
        <f t="shared" ca="1" si="29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8"/>
        <v>2004</v>
      </c>
      <c r="K816" s="13">
        <f t="shared" ca="1" si="29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8"/>
        <v>2004</v>
      </c>
      <c r="K817" s="13">
        <f t="shared" ca="1" si="29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8"/>
        <v>2004</v>
      </c>
      <c r="K818" s="13">
        <f t="shared" ca="1" si="29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8"/>
        <v>2003</v>
      </c>
      <c r="K819" s="13">
        <f t="shared" ca="1" si="29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8"/>
        <v>2004</v>
      </c>
      <c r="K820" s="13">
        <f t="shared" ca="1" si="29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8"/>
        <v>2004</v>
      </c>
      <c r="K821" s="13">
        <f t="shared" ca="1" si="29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8"/>
        <v>2004</v>
      </c>
      <c r="K822" s="13">
        <f t="shared" ca="1" si="29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8"/>
        <v>2004</v>
      </c>
      <c r="K823" s="13">
        <f t="shared" ca="1" si="29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8"/>
        <v>2004</v>
      </c>
      <c r="K824" s="13">
        <f t="shared" ca="1" si="29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8"/>
        <v>2004</v>
      </c>
      <c r="K825" s="13">
        <f t="shared" ca="1" si="29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8"/>
        <v>2004</v>
      </c>
      <c r="K826" s="13">
        <f t="shared" ca="1" si="29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8"/>
        <v>2004</v>
      </c>
      <c r="K827" s="13">
        <f t="shared" ca="1" si="29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8"/>
        <v>2004</v>
      </c>
      <c r="K828" s="13">
        <f t="shared" ca="1" si="29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8"/>
        <v>2004</v>
      </c>
      <c r="K829" s="13">
        <f t="shared" ca="1" si="29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8"/>
        <v>2004</v>
      </c>
      <c r="K830" s="13">
        <f t="shared" ca="1" si="29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8"/>
        <v>2004</v>
      </c>
      <c r="K831" s="13">
        <f t="shared" ca="1" si="29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8"/>
        <v>2004</v>
      </c>
      <c r="K832" s="13">
        <f t="shared" ca="1" si="29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8"/>
        <v>2004</v>
      </c>
      <c r="K833" s="13">
        <f t="shared" ca="1" si="29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8"/>
        <v>2004</v>
      </c>
      <c r="K834" s="13">
        <f t="shared" ca="1" si="29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8"/>
        <v>2004</v>
      </c>
      <c r="K835" s="13">
        <f t="shared" ca="1" si="29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30">YEAR(I836)</f>
        <v>2005</v>
      </c>
      <c r="K836" s="13">
        <f t="shared" ref="K836:K899" ca="1" si="31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30"/>
        <v>2004</v>
      </c>
      <c r="K837" s="13">
        <f t="shared" ca="1" si="31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30"/>
        <v>2004</v>
      </c>
      <c r="K838" s="13">
        <f t="shared" ca="1" si="31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30"/>
        <v>2004</v>
      </c>
      <c r="K839" s="13">
        <f t="shared" ca="1" si="31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30"/>
        <v>2003</v>
      </c>
      <c r="K840" s="13">
        <f t="shared" ca="1" si="31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30"/>
        <v>2004</v>
      </c>
      <c r="K841" s="13">
        <f t="shared" ca="1" si="31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30"/>
        <v>2004</v>
      </c>
      <c r="K842" s="13">
        <f t="shared" ca="1" si="31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30"/>
        <v>2004</v>
      </c>
      <c r="K843" s="13">
        <f t="shared" ca="1" si="31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30"/>
        <v>2004</v>
      </c>
      <c r="K844" s="13">
        <f t="shared" ca="1" si="31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30"/>
        <v>2004</v>
      </c>
      <c r="K845" s="13">
        <f t="shared" ca="1" si="31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30"/>
        <v>2004</v>
      </c>
      <c r="K846" s="13">
        <f t="shared" ca="1" si="31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30"/>
        <v>2004</v>
      </c>
      <c r="K847" s="13">
        <f t="shared" ca="1" si="31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30"/>
        <v>2004</v>
      </c>
      <c r="K848" s="13">
        <f t="shared" ca="1" si="31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30"/>
        <v>2004</v>
      </c>
      <c r="K849" s="13">
        <f t="shared" ca="1" si="31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30"/>
        <v>2004</v>
      </c>
      <c r="K850" s="13">
        <f t="shared" ca="1" si="31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30"/>
        <v>2004</v>
      </c>
      <c r="K851" s="13">
        <f t="shared" ca="1" si="31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30"/>
        <v>2004</v>
      </c>
      <c r="K852" s="13">
        <f t="shared" ca="1" si="31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30"/>
        <v>2003</v>
      </c>
      <c r="K853" s="13">
        <f t="shared" ca="1" si="31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30"/>
        <v>2003</v>
      </c>
      <c r="K854" s="13">
        <f t="shared" ca="1" si="31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30"/>
        <v>2004</v>
      </c>
      <c r="K855" s="13">
        <f t="shared" ca="1" si="31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30"/>
        <v>2004</v>
      </c>
      <c r="K856" s="13">
        <f t="shared" ca="1" si="31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30"/>
        <v>2004</v>
      </c>
      <c r="K857" s="13">
        <f t="shared" ca="1" si="31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30"/>
        <v>2004</v>
      </c>
      <c r="K858" s="13">
        <f t="shared" ca="1" si="31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30"/>
        <v>2004</v>
      </c>
      <c r="K859" s="13">
        <f t="shared" ca="1" si="31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30"/>
        <v>2004</v>
      </c>
      <c r="K860" s="13">
        <f t="shared" ca="1" si="31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8</v>
      </c>
      <c r="I861" s="12" t="s">
        <v>2386</v>
      </c>
      <c r="J861" s="9">
        <f t="shared" si="30"/>
        <v>2004</v>
      </c>
      <c r="K861" s="13">
        <f t="shared" ca="1" si="31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30"/>
        <v>2004</v>
      </c>
      <c r="K862" s="13">
        <f t="shared" ca="1" si="31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30"/>
        <v>2004</v>
      </c>
      <c r="K863" s="13">
        <f t="shared" ca="1" si="31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30"/>
        <v>2004</v>
      </c>
      <c r="K864" s="13">
        <f t="shared" ca="1" si="31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30"/>
        <v>2003</v>
      </c>
      <c r="K865" s="13">
        <f t="shared" ca="1" si="31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30"/>
        <v>2004</v>
      </c>
      <c r="K866" s="13">
        <f t="shared" ca="1" si="31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30"/>
        <v>2004</v>
      </c>
      <c r="K867" s="13">
        <f t="shared" ca="1" si="31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30"/>
        <v>2004</v>
      </c>
      <c r="K868" s="13">
        <f t="shared" ca="1" si="31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30"/>
        <v>2004</v>
      </c>
      <c r="K869" s="13">
        <f t="shared" ca="1" si="31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30"/>
        <v>2004</v>
      </c>
      <c r="K870" s="13">
        <f t="shared" ca="1" si="31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30"/>
        <v>2004</v>
      </c>
      <c r="K871" s="13">
        <f t="shared" ca="1" si="31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30"/>
        <v>2004</v>
      </c>
      <c r="K872" s="13">
        <f t="shared" ca="1" si="31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30"/>
        <v>2004</v>
      </c>
      <c r="K873" s="13">
        <f t="shared" ca="1" si="31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30"/>
        <v>2004</v>
      </c>
      <c r="K874" s="13">
        <f t="shared" ca="1" si="31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30"/>
        <v>2004</v>
      </c>
      <c r="K875" s="13">
        <f t="shared" ca="1" si="31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30"/>
        <v>2004</v>
      </c>
      <c r="K876" s="13">
        <f t="shared" ca="1" si="31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30"/>
        <v>2004</v>
      </c>
      <c r="K877" s="13">
        <f t="shared" ca="1" si="31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30"/>
        <v>2004</v>
      </c>
      <c r="K878" s="13">
        <f t="shared" ca="1" si="31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30"/>
        <v>2004</v>
      </c>
      <c r="K879" s="13">
        <f t="shared" ca="1" si="31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30"/>
        <v>2004</v>
      </c>
      <c r="K880" s="13">
        <f t="shared" ca="1" si="31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30"/>
        <v>2004</v>
      </c>
      <c r="K881" s="13">
        <f t="shared" ca="1" si="31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30"/>
        <v>2002</v>
      </c>
      <c r="K882" s="13">
        <f t="shared" ca="1" si="31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30"/>
        <v>2004</v>
      </c>
      <c r="K883" s="13">
        <f t="shared" ca="1" si="31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30"/>
        <v>2004</v>
      </c>
      <c r="K884" s="13">
        <f t="shared" ca="1" si="31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30"/>
        <v>2004</v>
      </c>
      <c r="K885" s="13">
        <f t="shared" ca="1" si="31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30"/>
        <v>2004</v>
      </c>
      <c r="K886" s="13">
        <f t="shared" ca="1" si="31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30"/>
        <v>2004</v>
      </c>
      <c r="K887" s="13">
        <f t="shared" ca="1" si="31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30"/>
        <v>2004</v>
      </c>
      <c r="K888" s="13">
        <f t="shared" ca="1" si="31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30"/>
        <v>2003</v>
      </c>
      <c r="K889" s="13">
        <f t="shared" ca="1" si="31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30"/>
        <v>2004</v>
      </c>
      <c r="K890" s="13">
        <f t="shared" ca="1" si="31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30"/>
        <v>2004</v>
      </c>
      <c r="K891" s="13">
        <f t="shared" ca="1" si="31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30"/>
        <v>2004</v>
      </c>
      <c r="K892" s="13">
        <f t="shared" ca="1" si="31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30"/>
        <v>2004</v>
      </c>
      <c r="K893" s="13">
        <f t="shared" ca="1" si="31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30"/>
        <v>2003</v>
      </c>
      <c r="K894" s="13">
        <f t="shared" ca="1" si="31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30"/>
        <v>2004</v>
      </c>
      <c r="K895" s="13">
        <f t="shared" ca="1" si="31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30"/>
        <v>2004</v>
      </c>
      <c r="K896" s="13">
        <f t="shared" ca="1" si="31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30"/>
        <v>2004</v>
      </c>
      <c r="K897" s="13">
        <f t="shared" ca="1" si="31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30"/>
        <v>2004</v>
      </c>
      <c r="K898" s="13">
        <f t="shared" ca="1" si="31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30"/>
        <v>2004</v>
      </c>
      <c r="K899" s="13">
        <f t="shared" ca="1" si="31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ref="J900:J963" si="32">YEAR(I900)</f>
        <v>2004</v>
      </c>
      <c r="K900" s="13">
        <f t="shared" ref="K900:K963" ca="1" si="33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32"/>
        <v>2004</v>
      </c>
      <c r="K901" s="13">
        <f t="shared" ca="1" si="33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32"/>
        <v>2004</v>
      </c>
      <c r="K902" s="13">
        <f t="shared" ca="1" si="33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32"/>
        <v>2002</v>
      </c>
      <c r="K903" s="13">
        <f t="shared" ca="1" si="33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32"/>
        <v>2004</v>
      </c>
      <c r="K904" s="13">
        <f t="shared" ca="1" si="33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32"/>
        <v>2004</v>
      </c>
      <c r="K905" s="13">
        <f t="shared" ca="1" si="33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32"/>
        <v>2004</v>
      </c>
      <c r="K906" s="13">
        <f t="shared" ca="1" si="33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32"/>
        <v>2003</v>
      </c>
      <c r="K907" s="13">
        <f t="shared" ca="1" si="33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32"/>
        <v>2003</v>
      </c>
      <c r="K908" s="13">
        <f t="shared" ca="1" si="33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32"/>
        <v>2004</v>
      </c>
      <c r="K909" s="13">
        <f t="shared" ca="1" si="33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32"/>
        <v>2004</v>
      </c>
      <c r="K910" s="13">
        <f t="shared" ca="1" si="33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32"/>
        <v>2003</v>
      </c>
      <c r="K911" s="13">
        <f t="shared" ca="1" si="33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32"/>
        <v>2004</v>
      </c>
      <c r="K912" s="13">
        <f t="shared" ca="1" si="33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32"/>
        <v>2004</v>
      </c>
      <c r="K913" s="13">
        <f t="shared" ca="1" si="33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32"/>
        <v>2004</v>
      </c>
      <c r="K914" s="13">
        <f t="shared" ca="1" si="33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32"/>
        <v>2004</v>
      </c>
      <c r="K915" s="13">
        <f t="shared" ca="1" si="33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32"/>
        <v>2004</v>
      </c>
      <c r="K916" s="13">
        <f t="shared" ca="1" si="33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si="32"/>
        <v>2004</v>
      </c>
      <c r="K917" s="13">
        <f t="shared" ca="1" si="33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32"/>
        <v>2004</v>
      </c>
      <c r="K918" s="13">
        <f t="shared" ca="1" si="33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32"/>
        <v>2004</v>
      </c>
      <c r="K919" s="13">
        <f t="shared" ca="1" si="33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32"/>
        <v>2001</v>
      </c>
      <c r="K920" s="13">
        <f t="shared" ca="1" si="33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32"/>
        <v>2004</v>
      </c>
      <c r="K921" s="13">
        <f t="shared" ca="1" si="33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32"/>
        <v>2004</v>
      </c>
      <c r="K922" s="13">
        <f t="shared" ca="1" si="33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si="32"/>
        <v>2004</v>
      </c>
      <c r="K923" s="13">
        <f t="shared" ca="1" si="33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32"/>
        <v>2004</v>
      </c>
      <c r="K924" s="13">
        <f t="shared" ca="1" si="33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32"/>
        <v>2004</v>
      </c>
      <c r="K925" s="13">
        <f t="shared" ca="1" si="33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32"/>
        <v>2004</v>
      </c>
      <c r="K926" s="13">
        <f t="shared" ca="1" si="33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32"/>
        <v>2004</v>
      </c>
      <c r="K927" s="13">
        <f t="shared" ca="1" si="33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32"/>
        <v>2004</v>
      </c>
      <c r="K928" s="13">
        <f t="shared" ca="1" si="33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32"/>
        <v>2004</v>
      </c>
      <c r="K929" s="13">
        <f t="shared" ca="1" si="33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32"/>
        <v>2004</v>
      </c>
      <c r="K930" s="13">
        <f t="shared" ca="1" si="33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32"/>
        <v>2004</v>
      </c>
      <c r="K931" s="13">
        <f t="shared" ca="1" si="33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32"/>
        <v>2003</v>
      </c>
      <c r="K932" s="13">
        <f t="shared" ca="1" si="33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32"/>
        <v>2004</v>
      </c>
      <c r="K933" s="13">
        <f t="shared" ca="1" si="33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32"/>
        <v>2000</v>
      </c>
      <c r="K934" s="13">
        <f t="shared" ca="1" si="33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32"/>
        <v>2004</v>
      </c>
      <c r="K935" s="13">
        <f t="shared" ca="1" si="33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32"/>
        <v>2004</v>
      </c>
      <c r="K936" s="13">
        <f t="shared" ca="1" si="33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32"/>
        <v>2004</v>
      </c>
      <c r="K937" s="13">
        <f t="shared" ca="1" si="33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32"/>
        <v>2004</v>
      </c>
      <c r="K938" s="13">
        <f t="shared" ca="1" si="33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32"/>
        <v>2004</v>
      </c>
      <c r="K939" s="13">
        <f t="shared" ca="1" si="33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32"/>
        <v>2004</v>
      </c>
      <c r="K940" s="13">
        <f t="shared" ca="1" si="33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32"/>
        <v>2004</v>
      </c>
      <c r="K941" s="13">
        <f t="shared" ca="1" si="33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32"/>
        <v>2004</v>
      </c>
      <c r="K942" s="13">
        <f t="shared" ca="1" si="33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32"/>
        <v>2004</v>
      </c>
      <c r="K943" s="13">
        <f t="shared" ca="1" si="33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32"/>
        <v>2004</v>
      </c>
      <c r="K944" s="13">
        <f t="shared" ca="1" si="33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32"/>
        <v>2003</v>
      </c>
      <c r="K945" s="13">
        <f t="shared" ca="1" si="33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32"/>
        <v>2004</v>
      </c>
      <c r="K946" s="13">
        <f t="shared" ca="1" si="33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32"/>
        <v>2004</v>
      </c>
      <c r="K947" s="13">
        <f t="shared" ca="1" si="33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32"/>
        <v>2004</v>
      </c>
      <c r="K948" s="13">
        <f t="shared" ca="1" si="33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32"/>
        <v>2002</v>
      </c>
      <c r="K949" s="13">
        <f t="shared" ca="1" si="33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32"/>
        <v>2004</v>
      </c>
      <c r="K950" s="13">
        <f t="shared" ca="1" si="33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32"/>
        <v>2004</v>
      </c>
      <c r="K951" s="13">
        <f t="shared" ca="1" si="33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32"/>
        <v>2003</v>
      </c>
      <c r="K952" s="13">
        <f t="shared" ca="1" si="33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32"/>
        <v>2004</v>
      </c>
      <c r="K953" s="13">
        <f t="shared" ca="1" si="33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2"/>
        <v>2004</v>
      </c>
      <c r="K954" s="13">
        <f t="shared" ca="1" si="33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2"/>
        <v>2004</v>
      </c>
      <c r="K955" s="13">
        <f t="shared" ca="1" si="33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2"/>
        <v>2004</v>
      </c>
      <c r="K956" s="13">
        <f t="shared" ca="1" si="33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32"/>
        <v>2004</v>
      </c>
      <c r="K957" s="13">
        <f t="shared" ca="1" si="33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32"/>
        <v>2004</v>
      </c>
      <c r="K958" s="13">
        <f t="shared" ca="1" si="33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32"/>
        <v>2004</v>
      </c>
      <c r="K959" s="13">
        <f t="shared" ca="1" si="33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32"/>
        <v>2004</v>
      </c>
      <c r="K960" s="13">
        <f t="shared" ca="1" si="33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32"/>
        <v>2004</v>
      </c>
      <c r="K961" s="13">
        <f t="shared" ca="1" si="33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2"/>
        <v>2004</v>
      </c>
      <c r="K962" s="13">
        <f t="shared" ca="1" si="33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2"/>
        <v>2004</v>
      </c>
      <c r="K963" s="13">
        <f t="shared" ca="1" si="33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ref="J964:J1027" si="34">YEAR(I964)</f>
        <v>2004</v>
      </c>
      <c r="K964" s="13">
        <f t="shared" ref="K964:K1027" ca="1" si="35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4"/>
        <v>2003</v>
      </c>
      <c r="K965" s="13">
        <f t="shared" ca="1" si="35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4"/>
        <v>2003</v>
      </c>
      <c r="K966" s="13">
        <f t="shared" ca="1" si="35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4"/>
        <v>2003</v>
      </c>
      <c r="K967" s="13">
        <f t="shared" ca="1" si="35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4"/>
        <v>2002</v>
      </c>
      <c r="K968" s="13">
        <f t="shared" ca="1" si="35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4"/>
        <v>2003</v>
      </c>
      <c r="K969" s="13">
        <f t="shared" ca="1" si="35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4"/>
        <v>2003</v>
      </c>
      <c r="K970" s="13">
        <f t="shared" ca="1" si="35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4"/>
        <v>2003</v>
      </c>
      <c r="K971" s="13">
        <f t="shared" ca="1" si="35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4"/>
        <v>2001</v>
      </c>
      <c r="K972" s="13">
        <f t="shared" ca="1" si="35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4"/>
        <v>2003</v>
      </c>
      <c r="K973" s="13">
        <f t="shared" ca="1" si="35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4"/>
        <v>2003</v>
      </c>
      <c r="K974" s="13">
        <f t="shared" ca="1" si="35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4"/>
        <v>2003</v>
      </c>
      <c r="K975" s="13">
        <f t="shared" ca="1" si="35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4"/>
        <v>2003</v>
      </c>
      <c r="K976" s="13">
        <f t="shared" ca="1" si="35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4"/>
        <v>2003</v>
      </c>
      <c r="K977" s="13">
        <f t="shared" ca="1" si="35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4"/>
        <v>2003</v>
      </c>
      <c r="K978" s="13">
        <f t="shared" ca="1" si="35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4"/>
        <v>2003</v>
      </c>
      <c r="K979" s="13">
        <f t="shared" ca="1" si="35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4"/>
        <v>2002</v>
      </c>
      <c r="K980" s="13">
        <f t="shared" ca="1" si="35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4"/>
        <v>2003</v>
      </c>
      <c r="K981" s="13">
        <f t="shared" ca="1" si="35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4"/>
        <v>2003</v>
      </c>
      <c r="K982" s="13">
        <f t="shared" ca="1" si="35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4"/>
        <v>2003</v>
      </c>
      <c r="K983" s="13">
        <f t="shared" ca="1" si="35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4"/>
        <v>2003</v>
      </c>
      <c r="K984" s="13">
        <f t="shared" ca="1" si="35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4"/>
        <v>2003</v>
      </c>
      <c r="K985" s="13">
        <f t="shared" ca="1" si="35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4"/>
        <v>2003</v>
      </c>
      <c r="K986" s="13">
        <f t="shared" ca="1" si="35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4"/>
        <v>2004</v>
      </c>
      <c r="K987" s="13">
        <f t="shared" ca="1" si="35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4"/>
        <v>2003</v>
      </c>
      <c r="K988" s="13">
        <f t="shared" ca="1" si="35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4"/>
        <v>2003</v>
      </c>
      <c r="K989" s="13">
        <f t="shared" ca="1" si="35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4"/>
        <v>2003</v>
      </c>
      <c r="K990" s="13">
        <f t="shared" ca="1" si="35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4"/>
        <v>2003</v>
      </c>
      <c r="K991" s="13">
        <f t="shared" ca="1" si="35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4"/>
        <v>2003</v>
      </c>
      <c r="K992" s="13">
        <f t="shared" ca="1" si="35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4"/>
        <v>2003</v>
      </c>
      <c r="K993" s="13">
        <f t="shared" ca="1" si="35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4"/>
        <v>2003</v>
      </c>
      <c r="K994" s="13">
        <f t="shared" ca="1" si="35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4"/>
        <v>2003</v>
      </c>
      <c r="K995" s="13">
        <f t="shared" ca="1" si="35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4"/>
        <v>2001</v>
      </c>
      <c r="K996" s="13">
        <f t="shared" ca="1" si="35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4"/>
        <v>2003</v>
      </c>
      <c r="K997" s="13">
        <f t="shared" ca="1" si="35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4"/>
        <v>2003</v>
      </c>
      <c r="K998" s="13">
        <f t="shared" ca="1" si="35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4"/>
        <v>2003</v>
      </c>
      <c r="K999" s="13">
        <f t="shared" ca="1" si="35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4"/>
        <v>2001</v>
      </c>
      <c r="K1000" s="13">
        <f t="shared" ca="1" si="35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4"/>
        <v>2003</v>
      </c>
      <c r="K1001" s="13">
        <f t="shared" ca="1" si="35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4"/>
        <v>2002</v>
      </c>
      <c r="K1002" s="13">
        <f t="shared" ca="1" si="35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4"/>
        <v>2003</v>
      </c>
      <c r="K1003" s="13">
        <f t="shared" ca="1" si="35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4"/>
        <v>2003</v>
      </c>
      <c r="K1004" s="13">
        <f t="shared" ca="1" si="35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4"/>
        <v>2003</v>
      </c>
      <c r="K1005" s="13">
        <f t="shared" ca="1" si="35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4"/>
        <v>2003</v>
      </c>
      <c r="K1006" s="13">
        <f t="shared" ca="1" si="35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4"/>
        <v>2003</v>
      </c>
      <c r="K1007" s="13">
        <f t="shared" ca="1" si="35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4"/>
        <v>2003</v>
      </c>
      <c r="K1008" s="13">
        <f t="shared" ca="1" si="35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4"/>
        <v>2003</v>
      </c>
      <c r="K1009" s="13">
        <f t="shared" ca="1" si="35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4"/>
        <v>2002</v>
      </c>
      <c r="K1010" s="13">
        <f t="shared" ca="1" si="35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4"/>
        <v>2003</v>
      </c>
      <c r="K1011" s="13">
        <f t="shared" ca="1" si="35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4"/>
        <v>2002</v>
      </c>
      <c r="K1012" s="13">
        <f t="shared" ca="1" si="35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si="34"/>
        <v>2003</v>
      </c>
      <c r="K1013" s="13">
        <f t="shared" ca="1" si="35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4"/>
        <v>2003</v>
      </c>
      <c r="K1014" s="13">
        <f t="shared" ca="1" si="35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4"/>
        <v>2003</v>
      </c>
      <c r="K1015" s="13">
        <f t="shared" ca="1" si="35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4"/>
        <v>2003</v>
      </c>
      <c r="K1016" s="13">
        <f t="shared" ca="1" si="35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4"/>
        <v>2003</v>
      </c>
      <c r="K1017" s="13">
        <f t="shared" ca="1" si="35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4"/>
        <v>2003</v>
      </c>
      <c r="K1018" s="13">
        <f t="shared" ca="1" si="35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4"/>
        <v>2003</v>
      </c>
      <c r="K1019" s="13">
        <f t="shared" ca="1" si="35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4"/>
        <v>2003</v>
      </c>
      <c r="K1020" s="13">
        <f t="shared" ca="1" si="35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4"/>
        <v>2003</v>
      </c>
      <c r="K1021" s="13">
        <f t="shared" ca="1" si="35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4"/>
        <v>2003</v>
      </c>
      <c r="K1022" s="13">
        <f t="shared" ca="1" si="35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4"/>
        <v>2003</v>
      </c>
      <c r="K1023" s="13">
        <f t="shared" ca="1" si="35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4"/>
        <v>2003</v>
      </c>
      <c r="K1024" s="13">
        <f t="shared" ca="1" si="35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4"/>
        <v>2003</v>
      </c>
      <c r="K1025" s="13">
        <f t="shared" ca="1" si="35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4"/>
        <v>2003</v>
      </c>
      <c r="K1026" s="13">
        <f t="shared" ca="1" si="35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4"/>
        <v>2003</v>
      </c>
      <c r="K1027" s="13">
        <f t="shared" ca="1" si="35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ref="J1028:J1091" si="36">YEAR(I1028)</f>
        <v>2003</v>
      </c>
      <c r="K1028" s="13">
        <f t="shared" ref="K1028:K1091" ca="1" si="37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6"/>
        <v>2003</v>
      </c>
      <c r="K1029" s="13">
        <f t="shared" ca="1" si="37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6"/>
        <v>2003</v>
      </c>
      <c r="K1030" s="13">
        <f t="shared" ca="1" si="37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6"/>
        <v>2003</v>
      </c>
      <c r="K1031" s="13">
        <f t="shared" ca="1" si="37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6"/>
        <v>2003</v>
      </c>
      <c r="K1032" s="13">
        <f t="shared" ca="1" si="37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6"/>
        <v>2003</v>
      </c>
      <c r="K1033" s="13">
        <f t="shared" ca="1" si="37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6"/>
        <v>2003</v>
      </c>
      <c r="K1034" s="13">
        <f t="shared" ca="1" si="37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6"/>
        <v>2003</v>
      </c>
      <c r="K1035" s="13">
        <f t="shared" ca="1" si="37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6"/>
        <v>2003</v>
      </c>
      <c r="K1036" s="13">
        <f t="shared" ca="1" si="37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6"/>
        <v>2003</v>
      </c>
      <c r="K1037" s="13">
        <f t="shared" ca="1" si="37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6"/>
        <v>2003</v>
      </c>
      <c r="K1038" s="13">
        <f t="shared" ca="1" si="37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6"/>
        <v>2003</v>
      </c>
      <c r="K1039" s="13">
        <f t="shared" ca="1" si="37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6"/>
        <v>2003</v>
      </c>
      <c r="K1040" s="13">
        <f t="shared" ca="1" si="37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6"/>
        <v>2002</v>
      </c>
      <c r="K1041" s="13">
        <f t="shared" ca="1" si="37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6"/>
        <v>2003</v>
      </c>
      <c r="K1042" s="13">
        <f t="shared" ca="1" si="37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6"/>
        <v>2003</v>
      </c>
      <c r="K1043" s="13">
        <f t="shared" ca="1" si="37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6"/>
        <v>2003</v>
      </c>
      <c r="K1044" s="13">
        <f t="shared" ca="1" si="37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6"/>
        <v>2003</v>
      </c>
      <c r="K1045" s="13">
        <f t="shared" ca="1" si="37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6"/>
        <v>2002</v>
      </c>
      <c r="K1046" s="13">
        <f t="shared" ca="1" si="37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6"/>
        <v>2003</v>
      </c>
      <c r="K1047" s="13">
        <f t="shared" ca="1" si="37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6"/>
        <v>2002</v>
      </c>
      <c r="K1048" s="13">
        <f t="shared" ca="1" si="37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6"/>
        <v>2003</v>
      </c>
      <c r="K1049" s="13">
        <f t="shared" ca="1" si="37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6"/>
        <v>2003</v>
      </c>
      <c r="K1050" s="13">
        <f t="shared" ca="1" si="37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6"/>
        <v>2003</v>
      </c>
      <c r="K1051" s="13">
        <f t="shared" ca="1" si="37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6"/>
        <v>2004</v>
      </c>
      <c r="K1052" s="13">
        <f t="shared" ca="1" si="37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6"/>
        <v>2003</v>
      </c>
      <c r="K1053" s="13">
        <f t="shared" ca="1" si="37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6"/>
        <v>2002</v>
      </c>
      <c r="K1054" s="13">
        <f t="shared" ca="1" si="37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6"/>
        <v>2003</v>
      </c>
      <c r="K1055" s="13">
        <f t="shared" ca="1" si="37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6"/>
        <v>2003</v>
      </c>
      <c r="K1056" s="13">
        <f t="shared" ca="1" si="37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6"/>
        <v>2003</v>
      </c>
      <c r="K1057" s="13">
        <f t="shared" ca="1" si="37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6"/>
        <v>2003</v>
      </c>
      <c r="K1058" s="13">
        <f t="shared" ca="1" si="37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6"/>
        <v>2003</v>
      </c>
      <c r="K1059" s="13">
        <f t="shared" ca="1" si="37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6"/>
        <v>2003</v>
      </c>
      <c r="K1060" s="13">
        <f t="shared" ca="1" si="37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6"/>
        <v>2002</v>
      </c>
      <c r="K1061" s="13">
        <f t="shared" ca="1" si="37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6"/>
        <v>2003</v>
      </c>
      <c r="K1062" s="13">
        <f t="shared" ca="1" si="37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6"/>
        <v>2003</v>
      </c>
      <c r="K1063" s="13">
        <f t="shared" ca="1" si="37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6"/>
        <v>2002</v>
      </c>
      <c r="K1064" s="13">
        <f t="shared" ca="1" si="37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6"/>
        <v>2002</v>
      </c>
      <c r="K1065" s="13">
        <f t="shared" ca="1" si="37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6"/>
        <v>2003</v>
      </c>
      <c r="K1066" s="13">
        <f t="shared" ca="1" si="37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6"/>
        <v>2002</v>
      </c>
      <c r="K1067" s="13">
        <f t="shared" ca="1" si="37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6"/>
        <v>2003</v>
      </c>
      <c r="K1068" s="13">
        <f t="shared" ca="1" si="37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6"/>
        <v>2002</v>
      </c>
      <c r="K1069" s="13">
        <f t="shared" ca="1" si="37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6"/>
        <v>2003</v>
      </c>
      <c r="K1070" s="13">
        <f t="shared" ca="1" si="37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6"/>
        <v>2003</v>
      </c>
      <c r="K1071" s="13">
        <f t="shared" ca="1" si="37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6"/>
        <v>2003</v>
      </c>
      <c r="K1072" s="13">
        <f t="shared" ca="1" si="37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6"/>
        <v>2003</v>
      </c>
      <c r="K1073" s="13">
        <f t="shared" ca="1" si="37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6"/>
        <v>2003</v>
      </c>
      <c r="K1074" s="13">
        <f t="shared" ca="1" si="37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6"/>
        <v>2003</v>
      </c>
      <c r="K1075" s="13">
        <f t="shared" ca="1" si="37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6"/>
        <v>2002</v>
      </c>
      <c r="K1076" s="13">
        <f t="shared" ca="1" si="37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6"/>
        <v>2002</v>
      </c>
      <c r="K1077" s="13">
        <f t="shared" ca="1" si="37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6"/>
        <v>2003</v>
      </c>
      <c r="K1078" s="13">
        <f t="shared" ca="1" si="37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6"/>
        <v>2003</v>
      </c>
      <c r="K1079" s="13">
        <f t="shared" ca="1" si="37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6"/>
        <v>2002</v>
      </c>
      <c r="K1080" s="13">
        <f t="shared" ca="1" si="37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6"/>
        <v>2003</v>
      </c>
      <c r="K1081" s="13">
        <f t="shared" ca="1" si="37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6"/>
        <v>2003</v>
      </c>
      <c r="K1082" s="13">
        <f t="shared" ca="1" si="37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6"/>
        <v>2003</v>
      </c>
      <c r="K1083" s="13">
        <f t="shared" ca="1" si="37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6"/>
        <v>2002</v>
      </c>
      <c r="K1084" s="13">
        <f t="shared" ca="1" si="37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6"/>
        <v>2003</v>
      </c>
      <c r="K1085" s="13">
        <f t="shared" ca="1" si="37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6"/>
        <v>2003</v>
      </c>
      <c r="K1086" s="13">
        <f t="shared" ca="1" si="37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6"/>
        <v>2003</v>
      </c>
      <c r="K1087" s="13">
        <f t="shared" ca="1" si="37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6"/>
        <v>2003</v>
      </c>
      <c r="K1088" s="13">
        <f t="shared" ca="1" si="37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6"/>
        <v>2002</v>
      </c>
      <c r="K1089" s="13">
        <f t="shared" ca="1" si="37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6"/>
        <v>2003</v>
      </c>
      <c r="K1090" s="13">
        <f t="shared" ca="1" si="37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6"/>
        <v>2003</v>
      </c>
      <c r="K1091" s="13">
        <f t="shared" ca="1" si="37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ref="J1092:J1155" si="38">YEAR(I1092)</f>
        <v>2003</v>
      </c>
      <c r="K1092" s="13">
        <f t="shared" ref="K1092:K1155" ca="1" si="39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8"/>
        <v>2003</v>
      </c>
      <c r="K1093" s="13">
        <f t="shared" ca="1" si="39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8"/>
        <v>2003</v>
      </c>
      <c r="K1094" s="13">
        <f t="shared" ca="1" si="39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8</v>
      </c>
      <c r="I1095" s="12" t="s">
        <v>2522</v>
      </c>
      <c r="J1095" s="9">
        <f t="shared" si="38"/>
        <v>2003</v>
      </c>
      <c r="K1095" s="13">
        <f t="shared" ca="1" si="39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8"/>
        <v>2003</v>
      </c>
      <c r="K1096" s="13">
        <f t="shared" ca="1" si="39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8"/>
        <v>2003</v>
      </c>
      <c r="K1097" s="13">
        <f t="shared" ca="1" si="39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8"/>
        <v>2003</v>
      </c>
      <c r="K1098" s="13">
        <f t="shared" ca="1" si="39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8"/>
        <v>2001</v>
      </c>
      <c r="K1099" s="13">
        <f t="shared" ca="1" si="39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8"/>
        <v>2003</v>
      </c>
      <c r="K1100" s="13">
        <f t="shared" ca="1" si="39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8"/>
        <v>2003</v>
      </c>
      <c r="K1101" s="13">
        <f t="shared" ca="1" si="39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8"/>
        <v>2002</v>
      </c>
      <c r="K1102" s="13">
        <f t="shared" ca="1" si="39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8"/>
        <v>2003</v>
      </c>
      <c r="K1103" s="13">
        <f t="shared" ca="1" si="39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8"/>
        <v>2004</v>
      </c>
      <c r="K1104" s="13">
        <f t="shared" ca="1" si="39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8"/>
        <v>2003</v>
      </c>
      <c r="K1105" s="13">
        <f t="shared" ca="1" si="39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8"/>
        <v>2003</v>
      </c>
      <c r="K1106" s="13">
        <f t="shared" ca="1" si="39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8"/>
        <v>2002</v>
      </c>
      <c r="K1107" s="13">
        <f t="shared" ca="1" si="39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8"/>
        <v>2002</v>
      </c>
      <c r="K1108" s="13">
        <f t="shared" ca="1" si="39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8"/>
        <v>2003</v>
      </c>
      <c r="K1109" s="13">
        <f t="shared" ca="1" si="39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8"/>
        <v>2002</v>
      </c>
      <c r="K1110" s="13">
        <f t="shared" ca="1" si="39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8"/>
        <v>2002</v>
      </c>
      <c r="K1111" s="13">
        <f t="shared" ca="1" si="39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8"/>
        <v>2003</v>
      </c>
      <c r="K1112" s="13">
        <f t="shared" ca="1" si="39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8"/>
        <v>2003</v>
      </c>
      <c r="K1113" s="13">
        <f t="shared" ca="1" si="39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8"/>
        <v>2000</v>
      </c>
      <c r="K1114" s="13">
        <f t="shared" ca="1" si="39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8"/>
        <v>2003</v>
      </c>
      <c r="K1115" s="13">
        <f t="shared" ca="1" si="39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8"/>
        <v>2003</v>
      </c>
      <c r="K1116" s="13">
        <f t="shared" ca="1" si="39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8"/>
        <v>2002</v>
      </c>
      <c r="K1117" s="13">
        <f t="shared" ca="1" si="39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8"/>
        <v>2003</v>
      </c>
      <c r="K1118" s="13">
        <f t="shared" ca="1" si="39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8"/>
        <v>2003</v>
      </c>
      <c r="K1119" s="13">
        <f t="shared" ca="1" si="39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8"/>
        <v>2003</v>
      </c>
      <c r="K1120" s="13">
        <f t="shared" ca="1" si="39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8"/>
        <v>2003</v>
      </c>
      <c r="K1121" s="13">
        <f t="shared" ca="1" si="39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8"/>
        <v>2003</v>
      </c>
      <c r="K1122" s="13">
        <f t="shared" ca="1" si="39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8"/>
        <v>2003</v>
      </c>
      <c r="K1123" s="13">
        <f t="shared" ca="1" si="39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8"/>
        <v>2003</v>
      </c>
      <c r="K1124" s="13">
        <f t="shared" ca="1" si="39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8"/>
        <v>2002</v>
      </c>
      <c r="K1125" s="13">
        <f t="shared" ca="1" si="39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8"/>
        <v>2002</v>
      </c>
      <c r="K1126" s="13">
        <f t="shared" ca="1" si="39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8"/>
        <v>2003</v>
      </c>
      <c r="K1127" s="13">
        <f t="shared" ca="1" si="39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8"/>
        <v>2002</v>
      </c>
      <c r="K1128" s="13">
        <f t="shared" ca="1" si="39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8</v>
      </c>
      <c r="I1129" s="12" t="s">
        <v>2480</v>
      </c>
      <c r="J1129" s="9">
        <f t="shared" si="38"/>
        <v>2003</v>
      </c>
      <c r="K1129" s="13">
        <f t="shared" ca="1" si="39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8"/>
        <v>2003</v>
      </c>
      <c r="K1130" s="13">
        <f t="shared" ca="1" si="39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8"/>
        <v>2003</v>
      </c>
      <c r="K1131" s="13">
        <f t="shared" ca="1" si="39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8"/>
        <v>2003</v>
      </c>
      <c r="K1132" s="13">
        <f t="shared" ca="1" si="39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8"/>
        <v>2002</v>
      </c>
      <c r="K1133" s="13">
        <f t="shared" ca="1" si="39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8"/>
        <v>2003</v>
      </c>
      <c r="K1134" s="13">
        <f t="shared" ca="1" si="39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8"/>
        <v>2003</v>
      </c>
      <c r="K1135" s="13">
        <f t="shared" ca="1" si="39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8"/>
        <v>2003</v>
      </c>
      <c r="K1136" s="13">
        <f t="shared" ca="1" si="39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8"/>
        <v>2003</v>
      </c>
      <c r="K1137" s="13">
        <f t="shared" ca="1" si="39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8"/>
        <v>2003</v>
      </c>
      <c r="K1138" s="13">
        <f t="shared" ca="1" si="39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8"/>
        <v>2003</v>
      </c>
      <c r="K1139" s="13">
        <f t="shared" ca="1" si="39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8"/>
        <v>2003</v>
      </c>
      <c r="K1140" s="13">
        <f t="shared" ca="1" si="39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8"/>
        <v>2003</v>
      </c>
      <c r="K1141" s="13">
        <f t="shared" ca="1" si="39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8"/>
        <v>1999</v>
      </c>
      <c r="K1142" s="13">
        <f t="shared" ca="1" si="39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8"/>
        <v>2003</v>
      </c>
      <c r="K1143" s="13">
        <f t="shared" ca="1" si="39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8"/>
        <v>2002</v>
      </c>
      <c r="K1144" s="13">
        <f t="shared" ca="1" si="39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8"/>
        <v>2003</v>
      </c>
      <c r="K1145" s="13">
        <f t="shared" ca="1" si="39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8"/>
        <v>2003</v>
      </c>
      <c r="K1146" s="13">
        <f t="shared" ca="1" si="39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8"/>
        <v>2001</v>
      </c>
      <c r="K1147" s="13">
        <f t="shared" ca="1" si="39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8"/>
        <v>2003</v>
      </c>
      <c r="K1148" s="13">
        <f t="shared" ca="1" si="39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8"/>
        <v>2003</v>
      </c>
      <c r="K1149" s="13">
        <f t="shared" ca="1" si="39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si="38"/>
        <v>2003</v>
      </c>
      <c r="K1150" s="13">
        <f t="shared" ca="1" si="39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8"/>
        <v>2003</v>
      </c>
      <c r="K1151" s="13">
        <f t="shared" ca="1" si="39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8"/>
        <v>2003</v>
      </c>
      <c r="K1152" s="13">
        <f t="shared" ca="1" si="39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8"/>
        <v>2002</v>
      </c>
      <c r="K1153" s="13">
        <f t="shared" ca="1" si="39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8"/>
        <v>2003</v>
      </c>
      <c r="K1154" s="13">
        <f t="shared" ca="1" si="39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8"/>
        <v>2003</v>
      </c>
      <c r="K1155" s="13">
        <f t="shared" ca="1" si="39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40">YEAR(I1156)</f>
        <v>2002</v>
      </c>
      <c r="K1156" s="13">
        <f t="shared" ref="K1156:K1219" ca="1" si="41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40"/>
        <v>2002</v>
      </c>
      <c r="K1157" s="13">
        <f t="shared" ca="1" si="41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40"/>
        <v>2002</v>
      </c>
      <c r="K1158" s="13">
        <f t="shared" ca="1" si="41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40"/>
        <v>2002</v>
      </c>
      <c r="K1159" s="13">
        <f t="shared" ca="1" si="41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40"/>
        <v>2002</v>
      </c>
      <c r="K1160" s="13">
        <f t="shared" ca="1" si="41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40"/>
        <v>2002</v>
      </c>
      <c r="K1161" s="13">
        <f t="shared" ca="1" si="41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40"/>
        <v>2001</v>
      </c>
      <c r="K1162" s="13">
        <f t="shared" ca="1" si="41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40"/>
        <v>2000</v>
      </c>
      <c r="K1163" s="13">
        <f t="shared" ca="1" si="41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40"/>
        <v>2002</v>
      </c>
      <c r="K1164" s="13">
        <f t="shared" ca="1" si="41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40"/>
        <v>2002</v>
      </c>
      <c r="K1165" s="13">
        <f t="shared" ca="1" si="41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40"/>
        <v>2002</v>
      </c>
      <c r="K1166" s="13">
        <f t="shared" ca="1" si="41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40"/>
        <v>2002</v>
      </c>
      <c r="K1167" s="13">
        <f t="shared" ca="1" si="41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40"/>
        <v>2002</v>
      </c>
      <c r="K1168" s="13">
        <f t="shared" ca="1" si="41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40"/>
        <v>2002</v>
      </c>
      <c r="K1169" s="13">
        <f t="shared" ca="1" si="41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40"/>
        <v>2002</v>
      </c>
      <c r="K1170" s="13">
        <f t="shared" ca="1" si="41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40"/>
        <v>2002</v>
      </c>
      <c r="K1171" s="13">
        <f t="shared" ca="1" si="41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40"/>
        <v>2002</v>
      </c>
      <c r="K1172" s="13">
        <f t="shared" ca="1" si="41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40"/>
        <v>2002</v>
      </c>
      <c r="K1173" s="13">
        <f t="shared" ca="1" si="41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40"/>
        <v>2002</v>
      </c>
      <c r="K1174" s="13">
        <f t="shared" ca="1" si="41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40"/>
        <v>2002</v>
      </c>
      <c r="K1175" s="13">
        <f t="shared" ca="1" si="41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40"/>
        <v>2002</v>
      </c>
      <c r="K1176" s="13">
        <f t="shared" ca="1" si="41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40"/>
        <v>2002</v>
      </c>
      <c r="K1177" s="13">
        <f t="shared" ca="1" si="41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40"/>
        <v>2002</v>
      </c>
      <c r="K1178" s="13">
        <f t="shared" ca="1" si="41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40"/>
        <v>2002</v>
      </c>
      <c r="K1179" s="13">
        <f t="shared" ca="1" si="41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40"/>
        <v>2002</v>
      </c>
      <c r="K1180" s="13">
        <f t="shared" ca="1" si="41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40"/>
        <v>2002</v>
      </c>
      <c r="K1181" s="13">
        <f t="shared" ca="1" si="41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40"/>
        <v>2002</v>
      </c>
      <c r="K1182" s="13">
        <f t="shared" ca="1" si="41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40"/>
        <v>2002</v>
      </c>
      <c r="K1183" s="13">
        <f t="shared" ca="1" si="41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40"/>
        <v>2002</v>
      </c>
      <c r="K1184" s="13">
        <f t="shared" ca="1" si="41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40"/>
        <v>2002</v>
      </c>
      <c r="K1185" s="13">
        <f t="shared" ca="1" si="41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40"/>
        <v>2002</v>
      </c>
      <c r="K1186" s="13">
        <f t="shared" ca="1" si="41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40"/>
        <v>2002</v>
      </c>
      <c r="K1187" s="13">
        <f t="shared" ca="1" si="41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40"/>
        <v>2002</v>
      </c>
      <c r="K1188" s="13">
        <f t="shared" ca="1" si="41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40"/>
        <v>2002</v>
      </c>
      <c r="K1189" s="13">
        <f t="shared" ca="1" si="41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40"/>
        <v>2002</v>
      </c>
      <c r="K1190" s="13">
        <f t="shared" ca="1" si="41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40"/>
        <v>2002</v>
      </c>
      <c r="K1191" s="13">
        <f t="shared" ca="1" si="41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40"/>
        <v>2001</v>
      </c>
      <c r="K1192" s="13">
        <f t="shared" ca="1" si="41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40"/>
        <v>2002</v>
      </c>
      <c r="K1193" s="13">
        <f t="shared" ca="1" si="41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40"/>
        <v>2002</v>
      </c>
      <c r="K1194" s="13">
        <f t="shared" ca="1" si="41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40"/>
        <v>2001</v>
      </c>
      <c r="K1195" s="13">
        <f t="shared" ca="1" si="41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40"/>
        <v>2002</v>
      </c>
      <c r="K1196" s="13">
        <f t="shared" ca="1" si="41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40"/>
        <v>2002</v>
      </c>
      <c r="K1197" s="13">
        <f t="shared" ca="1" si="41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40"/>
        <v>2002</v>
      </c>
      <c r="K1198" s="13">
        <f t="shared" ca="1" si="41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40"/>
        <v>2002</v>
      </c>
      <c r="K1199" s="13">
        <f t="shared" ca="1" si="41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40"/>
        <v>2000</v>
      </c>
      <c r="K1200" s="13">
        <f t="shared" ca="1" si="41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40"/>
        <v>2002</v>
      </c>
      <c r="K1201" s="13">
        <f t="shared" ca="1" si="41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40"/>
        <v>2002</v>
      </c>
      <c r="K1202" s="13">
        <f t="shared" ca="1" si="41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40"/>
        <v>2002</v>
      </c>
      <c r="K1203" s="13">
        <f t="shared" ca="1" si="41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40"/>
        <v>2002</v>
      </c>
      <c r="K1204" s="13">
        <f t="shared" ca="1" si="41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40"/>
        <v>2002</v>
      </c>
      <c r="K1205" s="13">
        <f t="shared" ca="1" si="41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40"/>
        <v>2002</v>
      </c>
      <c r="K1206" s="13">
        <f t="shared" ca="1" si="41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40"/>
        <v>2002</v>
      </c>
      <c r="K1207" s="13">
        <f t="shared" ca="1" si="41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40"/>
        <v>2002</v>
      </c>
      <c r="K1208" s="13">
        <f t="shared" ca="1" si="41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40"/>
        <v>2002</v>
      </c>
      <c r="K1209" s="13">
        <f t="shared" ca="1" si="41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40"/>
        <v>2002</v>
      </c>
      <c r="K1210" s="13">
        <f t="shared" ca="1" si="41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40"/>
        <v>2002</v>
      </c>
      <c r="K1211" s="13">
        <f t="shared" ca="1" si="41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40"/>
        <v>2002</v>
      </c>
      <c r="K1212" s="13">
        <f t="shared" ca="1" si="41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40"/>
        <v>2002</v>
      </c>
      <c r="K1213" s="13">
        <f t="shared" ca="1" si="41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40"/>
        <v>2002</v>
      </c>
      <c r="K1214" s="13">
        <f t="shared" ca="1" si="41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40"/>
        <v>2002</v>
      </c>
      <c r="K1215" s="13">
        <f t="shared" ca="1" si="41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40"/>
        <v>2002</v>
      </c>
      <c r="K1216" s="13">
        <f t="shared" ca="1" si="41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40"/>
        <v>2002</v>
      </c>
      <c r="K1217" s="13">
        <f t="shared" ca="1" si="41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40"/>
        <v>2002</v>
      </c>
      <c r="K1218" s="13">
        <f t="shared" ca="1" si="41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40"/>
        <v>2002</v>
      </c>
      <c r="K1219" s="13">
        <f t="shared" ca="1" si="41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42">YEAR(I1220)</f>
        <v>2002</v>
      </c>
      <c r="K1220" s="13">
        <f t="shared" ref="K1220:K1283" ca="1" si="43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42"/>
        <v>2002</v>
      </c>
      <c r="K1221" s="13">
        <f t="shared" ca="1" si="43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42"/>
        <v>2002</v>
      </c>
      <c r="K1222" s="13">
        <f t="shared" ca="1" si="43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42"/>
        <v>2002</v>
      </c>
      <c r="K1223" s="13">
        <f t="shared" ca="1" si="43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42"/>
        <v>2002</v>
      </c>
      <c r="K1224" s="13">
        <f t="shared" ca="1" si="43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42"/>
        <v>2002</v>
      </c>
      <c r="K1225" s="13">
        <f t="shared" ca="1" si="43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42"/>
        <v>2002</v>
      </c>
      <c r="K1226" s="13">
        <f t="shared" ca="1" si="43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42"/>
        <v>2002</v>
      </c>
      <c r="K1227" s="13">
        <f t="shared" ca="1" si="43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42"/>
        <v>2002</v>
      </c>
      <c r="K1228" s="13">
        <f t="shared" ca="1" si="43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42"/>
        <v>2002</v>
      </c>
      <c r="K1229" s="13">
        <f t="shared" ca="1" si="43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42"/>
        <v>2002</v>
      </c>
      <c r="K1230" s="13">
        <f t="shared" ca="1" si="43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42"/>
        <v>2002</v>
      </c>
      <c r="K1231" s="13">
        <f t="shared" ca="1" si="43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42"/>
        <v>2002</v>
      </c>
      <c r="K1232" s="13">
        <f t="shared" ca="1" si="43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42"/>
        <v>2002</v>
      </c>
      <c r="K1233" s="13">
        <f t="shared" ca="1" si="43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42"/>
        <v>2002</v>
      </c>
      <c r="K1234" s="13">
        <f t="shared" ca="1" si="43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42"/>
        <v>2002</v>
      </c>
      <c r="K1235" s="13">
        <f t="shared" ca="1" si="43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42"/>
        <v>2002</v>
      </c>
      <c r="K1236" s="13">
        <f t="shared" ca="1" si="43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42"/>
        <v>2002</v>
      </c>
      <c r="K1237" s="13">
        <f t="shared" ca="1" si="43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42"/>
        <v>2002</v>
      </c>
      <c r="K1238" s="13">
        <f t="shared" ca="1" si="43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42"/>
        <v>2002</v>
      </c>
      <c r="K1239" s="13">
        <f t="shared" ca="1" si="43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42"/>
        <v>2001</v>
      </c>
      <c r="K1240" s="13">
        <f t="shared" ca="1" si="43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42"/>
        <v>2002</v>
      </c>
      <c r="K1241" s="13">
        <f t="shared" ca="1" si="43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42"/>
        <v>2002</v>
      </c>
      <c r="K1242" s="13">
        <f t="shared" ca="1" si="43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42"/>
        <v>2001</v>
      </c>
      <c r="K1243" s="13">
        <f t="shared" ca="1" si="43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42"/>
        <v>2002</v>
      </c>
      <c r="K1244" s="13">
        <f t="shared" ca="1" si="43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42"/>
        <v>2002</v>
      </c>
      <c r="K1245" s="13">
        <f t="shared" ca="1" si="43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42"/>
        <v>2002</v>
      </c>
      <c r="K1246" s="13">
        <f t="shared" ca="1" si="43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42"/>
        <v>2002</v>
      </c>
      <c r="K1247" s="13">
        <f t="shared" ca="1" si="43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42"/>
        <v>2002</v>
      </c>
      <c r="K1248" s="13">
        <f t="shared" ca="1" si="43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42"/>
        <v>2002</v>
      </c>
      <c r="K1249" s="13">
        <f t="shared" ca="1" si="43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42"/>
        <v>2002</v>
      </c>
      <c r="K1250" s="13">
        <f t="shared" ca="1" si="43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42"/>
        <v>2002</v>
      </c>
      <c r="K1251" s="13">
        <f t="shared" ca="1" si="43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42"/>
        <v>2002</v>
      </c>
      <c r="K1252" s="13">
        <f t="shared" ca="1" si="43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42"/>
        <v>2002</v>
      </c>
      <c r="K1253" s="13">
        <f t="shared" ca="1" si="43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42"/>
        <v>2002</v>
      </c>
      <c r="K1254" s="13">
        <f t="shared" ca="1" si="43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42"/>
        <v>2001</v>
      </c>
      <c r="K1255" s="13">
        <f t="shared" ca="1" si="43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42"/>
        <v>2002</v>
      </c>
      <c r="K1256" s="13">
        <f t="shared" ca="1" si="43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42"/>
        <v>2002</v>
      </c>
      <c r="K1257" s="13">
        <f t="shared" ca="1" si="43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42"/>
        <v>2002</v>
      </c>
      <c r="K1258" s="13">
        <f t="shared" ca="1" si="43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42"/>
        <v>2002</v>
      </c>
      <c r="K1259" s="13">
        <f t="shared" ca="1" si="43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42"/>
        <v>2002</v>
      </c>
      <c r="K1260" s="13">
        <f t="shared" ca="1" si="43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42"/>
        <v>2002</v>
      </c>
      <c r="K1261" s="13">
        <f t="shared" ca="1" si="43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42"/>
        <v>2002</v>
      </c>
      <c r="K1262" s="13">
        <f t="shared" ca="1" si="43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42"/>
        <v>2002</v>
      </c>
      <c r="K1263" s="13">
        <f t="shared" ca="1" si="43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42"/>
        <v>2002</v>
      </c>
      <c r="K1264" s="13">
        <f t="shared" ca="1" si="43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42"/>
        <v>2002</v>
      </c>
      <c r="K1265" s="13">
        <f t="shared" ca="1" si="43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42"/>
        <v>2002</v>
      </c>
      <c r="K1266" s="13">
        <f t="shared" ca="1" si="43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42"/>
        <v>2002</v>
      </c>
      <c r="K1267" s="13">
        <f t="shared" ca="1" si="43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42"/>
        <v>2002</v>
      </c>
      <c r="K1268" s="13">
        <f t="shared" ca="1" si="43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42"/>
        <v>2002</v>
      </c>
      <c r="K1269" s="13">
        <f t="shared" ca="1" si="43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42"/>
        <v>2002</v>
      </c>
      <c r="K1270" s="13">
        <f t="shared" ca="1" si="43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2"/>
        <v>2001</v>
      </c>
      <c r="K1271" s="13">
        <f t="shared" ca="1" si="43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2"/>
        <v>2002</v>
      </c>
      <c r="K1272" s="13">
        <f t="shared" ca="1" si="43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2"/>
        <v>2002</v>
      </c>
      <c r="K1273" s="13">
        <f t="shared" ca="1" si="43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2"/>
        <v>2002</v>
      </c>
      <c r="K1274" s="13">
        <f t="shared" ca="1" si="43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2"/>
        <v>2002</v>
      </c>
      <c r="K1275" s="13">
        <f t="shared" ca="1" si="43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2"/>
        <v>2001</v>
      </c>
      <c r="K1276" s="13">
        <f t="shared" ca="1" si="43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2"/>
        <v>2002</v>
      </c>
      <c r="K1277" s="13">
        <f t="shared" ca="1" si="43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2"/>
        <v>2002</v>
      </c>
      <c r="K1278" s="13">
        <f t="shared" ca="1" si="43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2"/>
        <v>2000</v>
      </c>
      <c r="K1279" s="13">
        <f t="shared" ca="1" si="43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2"/>
        <v>2002</v>
      </c>
      <c r="K1280" s="13">
        <f t="shared" ca="1" si="43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2"/>
        <v>2002</v>
      </c>
      <c r="K1281" s="13">
        <f t="shared" ca="1" si="43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2"/>
        <v>2002</v>
      </c>
      <c r="K1282" s="13">
        <f t="shared" ca="1" si="43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42"/>
        <v>2002</v>
      </c>
      <c r="K1283" s="13">
        <f t="shared" ca="1" si="43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4">YEAR(I1284)</f>
        <v>2002</v>
      </c>
      <c r="K1284" s="13">
        <f t="shared" ref="K1284:K1347" ca="1" si="45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4"/>
        <v>2002</v>
      </c>
      <c r="K1285" s="13">
        <f t="shared" ca="1" si="45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4"/>
        <v>2002</v>
      </c>
      <c r="K1286" s="13">
        <f t="shared" ca="1" si="45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4"/>
        <v>2002</v>
      </c>
      <c r="K1287" s="13">
        <f t="shared" ca="1" si="45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4"/>
        <v>2002</v>
      </c>
      <c r="K1288" s="13">
        <f t="shared" ca="1" si="45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4"/>
        <v>2001</v>
      </c>
      <c r="K1289" s="13">
        <f t="shared" ca="1" si="45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4"/>
        <v>2002</v>
      </c>
      <c r="K1290" s="13">
        <f t="shared" ca="1" si="45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4"/>
        <v>2002</v>
      </c>
      <c r="K1291" s="13">
        <f t="shared" ca="1" si="45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4"/>
        <v>2001</v>
      </c>
      <c r="K1292" s="13">
        <f t="shared" ca="1" si="45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4"/>
        <v>2002</v>
      </c>
      <c r="K1293" s="13">
        <f t="shared" ca="1" si="45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4"/>
        <v>2002</v>
      </c>
      <c r="K1294" s="13">
        <f t="shared" ca="1" si="45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4"/>
        <v>2002</v>
      </c>
      <c r="K1295" s="13">
        <f t="shared" ca="1" si="45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4"/>
        <v>2002</v>
      </c>
      <c r="K1296" s="13">
        <f t="shared" ca="1" si="45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4"/>
        <v>2002</v>
      </c>
      <c r="K1297" s="13">
        <f t="shared" ca="1" si="45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4"/>
        <v>2002</v>
      </c>
      <c r="K1298" s="13">
        <f t="shared" ca="1" si="45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4"/>
        <v>2002</v>
      </c>
      <c r="K1299" s="13">
        <f t="shared" ca="1" si="45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4"/>
        <v>2002</v>
      </c>
      <c r="K1300" s="13">
        <f t="shared" ca="1" si="45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4"/>
        <v>2002</v>
      </c>
      <c r="K1301" s="13">
        <f t="shared" ca="1" si="45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4"/>
        <v>2002</v>
      </c>
      <c r="K1302" s="13">
        <f t="shared" ca="1" si="45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4"/>
        <v>2002</v>
      </c>
      <c r="K1303" s="13">
        <f t="shared" ca="1" si="45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4"/>
        <v>2002</v>
      </c>
      <c r="K1304" s="13">
        <f t="shared" ca="1" si="45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4"/>
        <v>2000</v>
      </c>
      <c r="K1305" s="13">
        <f t="shared" ca="1" si="45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4"/>
        <v>2002</v>
      </c>
      <c r="K1306" s="13">
        <f t="shared" ca="1" si="45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4"/>
        <v>2002</v>
      </c>
      <c r="K1307" s="13">
        <f t="shared" ca="1" si="45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4"/>
        <v>2002</v>
      </c>
      <c r="K1308" s="13">
        <f t="shared" ca="1" si="45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4"/>
        <v>2002</v>
      </c>
      <c r="K1309" s="13">
        <f t="shared" ca="1" si="45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4"/>
        <v>2002</v>
      </c>
      <c r="K1310" s="13">
        <f t="shared" ca="1" si="45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4"/>
        <v>2001</v>
      </c>
      <c r="K1311" s="13">
        <f t="shared" ca="1" si="45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4"/>
        <v>2002</v>
      </c>
      <c r="K1312" s="13">
        <f t="shared" ca="1" si="45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4"/>
        <v>2002</v>
      </c>
      <c r="K1313" s="13">
        <f t="shared" ca="1" si="45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4"/>
        <v>1999</v>
      </c>
      <c r="K1314" s="13">
        <f t="shared" ca="1" si="45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4"/>
        <v>2002</v>
      </c>
      <c r="K1315" s="13">
        <f t="shared" ca="1" si="45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4"/>
        <v>2002</v>
      </c>
      <c r="K1316" s="13">
        <f t="shared" ca="1" si="45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4"/>
        <v>2002</v>
      </c>
      <c r="K1317" s="13">
        <f t="shared" ca="1" si="45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4"/>
        <v>2002</v>
      </c>
      <c r="K1318" s="13">
        <f t="shared" ca="1" si="45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4"/>
        <v>2001</v>
      </c>
      <c r="K1319" s="13">
        <f t="shared" ca="1" si="45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4"/>
        <v>2001</v>
      </c>
      <c r="K1320" s="13">
        <f t="shared" ca="1" si="45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4"/>
        <v>2002</v>
      </c>
      <c r="K1321" s="13">
        <f t="shared" ca="1" si="45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4"/>
        <v>2002</v>
      </c>
      <c r="K1322" s="13">
        <f t="shared" ca="1" si="45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4"/>
        <v>2000</v>
      </c>
      <c r="K1323" s="13">
        <f t="shared" ca="1" si="45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4"/>
        <v>2002</v>
      </c>
      <c r="K1324" s="13">
        <f t="shared" ca="1" si="45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4"/>
        <v>2002</v>
      </c>
      <c r="K1325" s="13">
        <f t="shared" ca="1" si="45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4"/>
        <v>2002</v>
      </c>
      <c r="K1326" s="13">
        <f t="shared" ca="1" si="45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4"/>
        <v>2002</v>
      </c>
      <c r="K1327" s="13">
        <f t="shared" ca="1" si="45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4"/>
        <v>2002</v>
      </c>
      <c r="K1328" s="13">
        <f t="shared" ca="1" si="45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4"/>
        <v>2002</v>
      </c>
      <c r="K1329" s="13">
        <f t="shared" ca="1" si="45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4"/>
        <v>2002</v>
      </c>
      <c r="K1330" s="13">
        <f t="shared" ca="1" si="45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4"/>
        <v>2002</v>
      </c>
      <c r="K1331" s="13">
        <f t="shared" ca="1" si="45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4"/>
        <v>2001</v>
      </c>
      <c r="K1332" s="13">
        <f t="shared" ca="1" si="45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4"/>
        <v>2000</v>
      </c>
      <c r="K1333" s="13">
        <f t="shared" ca="1" si="45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4"/>
        <v>2001</v>
      </c>
      <c r="K1334" s="13">
        <f t="shared" ca="1" si="45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4"/>
        <v>2002</v>
      </c>
      <c r="K1335" s="13">
        <f t="shared" ca="1" si="45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4"/>
        <v>2002</v>
      </c>
      <c r="K1336" s="13">
        <f t="shared" ca="1" si="45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4"/>
        <v>2001</v>
      </c>
      <c r="K1337" s="13">
        <f t="shared" ca="1" si="45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4"/>
        <v>2000</v>
      </c>
      <c r="K1338" s="13">
        <f t="shared" ca="1" si="45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4"/>
        <v>2002</v>
      </c>
      <c r="K1339" s="13">
        <f t="shared" ca="1" si="45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4"/>
        <v>2000</v>
      </c>
      <c r="K1340" s="13">
        <f t="shared" ca="1" si="45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4"/>
        <v>2001</v>
      </c>
      <c r="K1341" s="13">
        <f t="shared" ca="1" si="45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4"/>
        <v>2001</v>
      </c>
      <c r="K1342" s="13">
        <f t="shared" ca="1" si="45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4"/>
        <v>2001</v>
      </c>
      <c r="K1343" s="13">
        <f t="shared" ca="1" si="45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4"/>
        <v>2001</v>
      </c>
      <c r="K1344" s="13">
        <f t="shared" ca="1" si="45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4"/>
        <v>2000</v>
      </c>
      <c r="K1345" s="13">
        <f t="shared" ca="1" si="45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4"/>
        <v>2001</v>
      </c>
      <c r="K1346" s="13">
        <f t="shared" ca="1" si="45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4"/>
        <v>2001</v>
      </c>
      <c r="K1347" s="13">
        <f t="shared" ca="1" si="45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11" si="46">YEAR(I1348)</f>
        <v>2001</v>
      </c>
      <c r="K1348" s="13">
        <f t="shared" ref="K1348:K1411" ca="1" si="47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6"/>
        <v>2001</v>
      </c>
      <c r="K1349" s="13">
        <f t="shared" ca="1" si="47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6"/>
        <v>2001</v>
      </c>
      <c r="K1350" s="13">
        <f t="shared" ca="1" si="47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6"/>
        <v>2001</v>
      </c>
      <c r="K1351" s="13">
        <f t="shared" ca="1" si="47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6"/>
        <v>2001</v>
      </c>
      <c r="K1352" s="13">
        <f t="shared" ca="1" si="47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6"/>
        <v>2001</v>
      </c>
      <c r="K1353" s="13">
        <f t="shared" ca="1" si="47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6"/>
        <v>2001</v>
      </c>
      <c r="K1354" s="13">
        <f t="shared" ca="1" si="47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6"/>
        <v>2001</v>
      </c>
      <c r="K1355" s="13">
        <f t="shared" ca="1" si="47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6"/>
        <v>2001</v>
      </c>
      <c r="K1356" s="13">
        <f t="shared" ca="1" si="47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6"/>
        <v>2001</v>
      </c>
      <c r="K1357" s="13">
        <f t="shared" ca="1" si="47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6"/>
        <v>2000</v>
      </c>
      <c r="K1358" s="13">
        <f t="shared" ca="1" si="47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6"/>
        <v>2001</v>
      </c>
      <c r="K1359" s="13">
        <f t="shared" ca="1" si="47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6"/>
        <v>2001</v>
      </c>
      <c r="K1360" s="13">
        <f t="shared" ca="1" si="47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6"/>
        <v>2001</v>
      </c>
      <c r="K1361" s="13">
        <f t="shared" ca="1" si="47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6"/>
        <v>2001</v>
      </c>
      <c r="K1362" s="13">
        <f t="shared" ca="1" si="47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6"/>
        <v>2001</v>
      </c>
      <c r="K1363" s="13">
        <f t="shared" ca="1" si="47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6"/>
        <v>2001</v>
      </c>
      <c r="K1364" s="13">
        <f t="shared" ca="1" si="47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6"/>
        <v>2001</v>
      </c>
      <c r="K1365" s="13">
        <f t="shared" ca="1" si="47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6"/>
        <v>2001</v>
      </c>
      <c r="K1366" s="13">
        <f t="shared" ca="1" si="47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6"/>
        <v>2001</v>
      </c>
      <c r="K1367" s="13">
        <f t="shared" ca="1" si="47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6"/>
        <v>2001</v>
      </c>
      <c r="K1368" s="13">
        <f t="shared" ca="1" si="47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6"/>
        <v>2001</v>
      </c>
      <c r="K1369" s="13">
        <f t="shared" ca="1" si="47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6"/>
        <v>2001</v>
      </c>
      <c r="K1370" s="13">
        <f t="shared" ca="1" si="47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6"/>
        <v>2001</v>
      </c>
      <c r="K1371" s="13">
        <f t="shared" ca="1" si="47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6"/>
        <v>2001</v>
      </c>
      <c r="K1372" s="13">
        <f t="shared" ca="1" si="47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6"/>
        <v>2000</v>
      </c>
      <c r="K1373" s="13">
        <f t="shared" ca="1" si="47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6"/>
        <v>2001</v>
      </c>
      <c r="K1374" s="13">
        <f t="shared" ca="1" si="47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6"/>
        <v>2001</v>
      </c>
      <c r="K1375" s="13">
        <f t="shared" ca="1" si="47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6"/>
        <v>2001</v>
      </c>
      <c r="K1376" s="13">
        <f t="shared" ca="1" si="47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6"/>
        <v>2001</v>
      </c>
      <c r="K1377" s="13">
        <f t="shared" ca="1" si="47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6"/>
        <v>2001</v>
      </c>
      <c r="K1378" s="13">
        <f t="shared" ca="1" si="47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6"/>
        <v>2001</v>
      </c>
      <c r="K1379" s="13">
        <f t="shared" ca="1" si="47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6"/>
        <v>2001</v>
      </c>
      <c r="K1380" s="13">
        <f t="shared" ca="1" si="47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6"/>
        <v>2001</v>
      </c>
      <c r="K1381" s="13">
        <f t="shared" ca="1" si="47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6"/>
        <v>2001</v>
      </c>
      <c r="K1382" s="13">
        <f t="shared" ca="1" si="47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6"/>
        <v>2001</v>
      </c>
      <c r="K1383" s="13">
        <f t="shared" ca="1" si="47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6"/>
        <v>2001</v>
      </c>
      <c r="K1384" s="13">
        <f t="shared" ca="1" si="47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6"/>
        <v>2001</v>
      </c>
      <c r="K1385" s="13">
        <f t="shared" ca="1" si="47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6"/>
        <v>2001</v>
      </c>
      <c r="K1386" s="13">
        <f t="shared" ca="1" si="47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6"/>
        <v>2001</v>
      </c>
      <c r="K1387" s="13">
        <f t="shared" ca="1" si="47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6"/>
        <v>2001</v>
      </c>
      <c r="K1388" s="13">
        <f t="shared" ca="1" si="47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6"/>
        <v>2001</v>
      </c>
      <c r="K1389" s="13">
        <f t="shared" ca="1" si="47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6"/>
        <v>2001</v>
      </c>
      <c r="K1390" s="13">
        <f t="shared" ca="1" si="47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6"/>
        <v>2001</v>
      </c>
      <c r="K1391" s="13">
        <f t="shared" ca="1" si="47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6"/>
        <v>2001</v>
      </c>
      <c r="K1392" s="13">
        <f t="shared" ca="1" si="47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6"/>
        <v>2001</v>
      </c>
      <c r="K1393" s="13">
        <f t="shared" ca="1" si="47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6"/>
        <v>2001</v>
      </c>
      <c r="K1394" s="13">
        <f t="shared" ca="1" si="47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6"/>
        <v>2001</v>
      </c>
      <c r="K1395" s="13">
        <f t="shared" ca="1" si="47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6"/>
        <v>2001</v>
      </c>
      <c r="K1396" s="13">
        <f t="shared" ca="1" si="47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6"/>
        <v>2001</v>
      </c>
      <c r="K1397" s="13">
        <f t="shared" ca="1" si="47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6"/>
        <v>2001</v>
      </c>
      <c r="K1398" s="13">
        <f t="shared" ca="1" si="47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6"/>
        <v>2001</v>
      </c>
      <c r="K1399" s="13">
        <f t="shared" ca="1" si="47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6"/>
        <v>2001</v>
      </c>
      <c r="K1400" s="13">
        <f t="shared" ca="1" si="47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6"/>
        <v>2001</v>
      </c>
      <c r="K1401" s="13">
        <f t="shared" ca="1" si="47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6"/>
        <v>2001</v>
      </c>
      <c r="K1402" s="13">
        <f t="shared" ca="1" si="47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15" t="s">
        <v>2996</v>
      </c>
      <c r="H1403" s="10" t="s">
        <v>8</v>
      </c>
      <c r="I1403" s="12" t="s">
        <v>2780</v>
      </c>
      <c r="J1403" s="9">
        <f t="shared" si="46"/>
        <v>1999</v>
      </c>
      <c r="K1403" s="13">
        <f t="shared" ca="1" si="47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6"/>
        <v>1999</v>
      </c>
      <c r="K1404" s="13">
        <f t="shared" ca="1" si="47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6"/>
        <v>2001</v>
      </c>
      <c r="K1405" s="13">
        <f t="shared" ca="1" si="47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6"/>
        <v>2001</v>
      </c>
      <c r="K1406" s="13">
        <f t="shared" ca="1" si="47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6"/>
        <v>2000</v>
      </c>
      <c r="K1407" s="13">
        <f t="shared" ca="1" si="47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6"/>
        <v>2001</v>
      </c>
      <c r="K1408" s="13">
        <f t="shared" ca="1" si="47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6"/>
        <v>2001</v>
      </c>
      <c r="K1409" s="13">
        <f t="shared" ca="1" si="47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6"/>
        <v>2001</v>
      </c>
      <c r="K1410" s="13">
        <f t="shared" ca="1" si="47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6"/>
        <v>2001</v>
      </c>
      <c r="K1411" s="13">
        <f t="shared" ca="1" si="47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ref="J1412:J1475" si="48">YEAR(I1412)</f>
        <v>2001</v>
      </c>
      <c r="K1412" s="13">
        <f t="shared" ref="K1412:K1475" ca="1" si="49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8"/>
        <v>2001</v>
      </c>
      <c r="K1413" s="13">
        <f t="shared" ca="1" si="49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8"/>
        <v>2001</v>
      </c>
      <c r="K1414" s="13">
        <f t="shared" ca="1" si="49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8"/>
        <v>2001</v>
      </c>
      <c r="K1415" s="13">
        <f t="shared" ca="1" si="49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8"/>
        <v>2001</v>
      </c>
      <c r="K1416" s="13">
        <f t="shared" ca="1" si="49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8"/>
        <v>2001</v>
      </c>
      <c r="K1417" s="13">
        <f t="shared" ca="1" si="49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8"/>
        <v>2001</v>
      </c>
      <c r="K1418" s="13">
        <f t="shared" ca="1" si="49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8"/>
        <v>2001</v>
      </c>
      <c r="K1419" s="13">
        <f t="shared" ca="1" si="49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8"/>
        <v>2000</v>
      </c>
      <c r="K1420" s="13">
        <f t="shared" ca="1" si="49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8"/>
        <v>2001</v>
      </c>
      <c r="K1421" s="13">
        <f t="shared" ca="1" si="49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8"/>
        <v>2001</v>
      </c>
      <c r="K1422" s="13">
        <f t="shared" ca="1" si="49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8"/>
        <v>2001</v>
      </c>
      <c r="K1423" s="13">
        <f t="shared" ca="1" si="49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8"/>
        <v>2000</v>
      </c>
      <c r="K1424" s="13">
        <f t="shared" ca="1" si="49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8"/>
        <v>1999</v>
      </c>
      <c r="K1425" s="13">
        <f t="shared" ca="1" si="49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8"/>
        <v>2000</v>
      </c>
      <c r="K1426" s="13">
        <f t="shared" ca="1" si="49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8"/>
        <v>2001</v>
      </c>
      <c r="K1427" s="13">
        <f t="shared" ca="1" si="49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8"/>
        <v>2001</v>
      </c>
      <c r="K1428" s="13">
        <f t="shared" ca="1" si="49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8"/>
        <v>2001</v>
      </c>
      <c r="K1429" s="13">
        <f t="shared" ca="1" si="49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8"/>
        <v>2001</v>
      </c>
      <c r="K1430" s="13">
        <f t="shared" ca="1" si="49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8"/>
        <v>2001</v>
      </c>
      <c r="K1431" s="13">
        <f t="shared" ca="1" si="49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8"/>
        <v>2001</v>
      </c>
      <c r="K1432" s="13">
        <f t="shared" ca="1" si="49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8"/>
        <v>2000</v>
      </c>
      <c r="K1433" s="13">
        <f t="shared" ca="1" si="49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8"/>
        <v>2000</v>
      </c>
      <c r="K1434" s="13">
        <f t="shared" ca="1" si="49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8"/>
        <v>2001</v>
      </c>
      <c r="K1435" s="13">
        <f t="shared" ca="1" si="49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8"/>
        <v>2001</v>
      </c>
      <c r="K1436" s="13">
        <f t="shared" ca="1" si="49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8"/>
        <v>2001</v>
      </c>
      <c r="K1437" s="13">
        <f t="shared" ca="1" si="49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8"/>
        <v>2001</v>
      </c>
      <c r="K1438" s="13">
        <f t="shared" ca="1" si="49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8"/>
        <v>2001</v>
      </c>
      <c r="K1439" s="13">
        <f t="shared" ca="1" si="49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8"/>
        <v>2000</v>
      </c>
      <c r="K1440" s="13">
        <f t="shared" ca="1" si="49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8"/>
        <v>2001</v>
      </c>
      <c r="K1441" s="13">
        <f t="shared" ca="1" si="49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8"/>
        <v>2001</v>
      </c>
      <c r="K1442" s="13">
        <f t="shared" ca="1" si="49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8"/>
        <v>2001</v>
      </c>
      <c r="K1443" s="13">
        <f t="shared" ca="1" si="49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8"/>
        <v>2001</v>
      </c>
      <c r="K1444" s="13">
        <f t="shared" ca="1" si="49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8"/>
        <v>2001</v>
      </c>
      <c r="K1445" s="13">
        <f t="shared" ca="1" si="49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8"/>
        <v>2001</v>
      </c>
      <c r="K1446" s="13">
        <f t="shared" ca="1" si="49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8"/>
        <v>2001</v>
      </c>
      <c r="K1447" s="13">
        <f t="shared" ca="1" si="49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8"/>
        <v>2001</v>
      </c>
      <c r="K1448" s="13">
        <f t="shared" ca="1" si="49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8"/>
        <v>2001</v>
      </c>
      <c r="K1449" s="13">
        <f t="shared" ca="1" si="49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8"/>
        <v>2001</v>
      </c>
      <c r="K1450" s="13">
        <f t="shared" ca="1" si="49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8"/>
        <v>2001</v>
      </c>
      <c r="K1451" s="13">
        <f t="shared" ca="1" si="49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8"/>
        <v>2001</v>
      </c>
      <c r="K1452" s="13">
        <f t="shared" ca="1" si="49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8"/>
        <v>2001</v>
      </c>
      <c r="K1453" s="13">
        <f t="shared" ca="1" si="49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8"/>
        <v>2000</v>
      </c>
      <c r="K1454" s="13">
        <f t="shared" ca="1" si="49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8"/>
        <v>2001</v>
      </c>
      <c r="K1455" s="13">
        <f t="shared" ca="1" si="49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8"/>
        <v>2000</v>
      </c>
      <c r="K1456" s="13">
        <f t="shared" ca="1" si="49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8"/>
        <v>2001</v>
      </c>
      <c r="K1457" s="13">
        <f t="shared" ca="1" si="49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8"/>
        <v>2001</v>
      </c>
      <c r="K1458" s="13">
        <f t="shared" ca="1" si="49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8"/>
        <v>2001</v>
      </c>
      <c r="K1459" s="13">
        <f t="shared" ca="1" si="49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8"/>
        <v>2001</v>
      </c>
      <c r="K1460" s="13">
        <f t="shared" ca="1" si="49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8"/>
        <v>2001</v>
      </c>
      <c r="K1461" s="13">
        <f t="shared" ca="1" si="49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8"/>
        <v>2001</v>
      </c>
      <c r="K1462" s="13">
        <f t="shared" ca="1" si="49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8"/>
        <v>2001</v>
      </c>
      <c r="K1463" s="13">
        <f t="shared" ca="1" si="49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8"/>
        <v>2001</v>
      </c>
      <c r="K1464" s="13">
        <f t="shared" ca="1" si="49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8"/>
        <v>2001</v>
      </c>
      <c r="K1465" s="13">
        <f t="shared" ca="1" si="49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8"/>
        <v>2001</v>
      </c>
      <c r="K1466" s="13">
        <f t="shared" ca="1" si="49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si="48"/>
        <v>1999</v>
      </c>
      <c r="K1467" s="13">
        <f t="shared" ca="1" si="49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8"/>
        <v>2000</v>
      </c>
      <c r="K1468" s="13">
        <f t="shared" ca="1" si="49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8"/>
        <v>2001</v>
      </c>
      <c r="K1469" s="13">
        <f t="shared" ca="1" si="49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8"/>
        <v>2001</v>
      </c>
      <c r="K1470" s="13">
        <f t="shared" ca="1" si="49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8"/>
        <v>2001</v>
      </c>
      <c r="K1471" s="13">
        <f t="shared" ca="1" si="49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8"/>
        <v>2000</v>
      </c>
      <c r="K1472" s="13">
        <f t="shared" ca="1" si="49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8"/>
        <v>2001</v>
      </c>
      <c r="K1473" s="13">
        <f t="shared" ca="1" si="49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8"/>
        <v>2001</v>
      </c>
      <c r="K1474" s="13">
        <f t="shared" ca="1" si="49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8"/>
        <v>2001</v>
      </c>
      <c r="K1475" s="13">
        <f t="shared" ca="1" si="49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ref="J1476:J1539" si="50">YEAR(I1476)</f>
        <v>2001</v>
      </c>
      <c r="K1476" s="13">
        <f t="shared" ref="K1476:K1539" ca="1" si="51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50"/>
        <v>2001</v>
      </c>
      <c r="K1477" s="13">
        <f t="shared" ca="1" si="51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50"/>
        <v>2001</v>
      </c>
      <c r="K1478" s="13">
        <f t="shared" ca="1" si="51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50"/>
        <v>1999</v>
      </c>
      <c r="K1479" s="13">
        <f t="shared" ca="1" si="51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50"/>
        <v>2001</v>
      </c>
      <c r="K1480" s="13">
        <f t="shared" ca="1" si="51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50"/>
        <v>2001</v>
      </c>
      <c r="K1481" s="13">
        <f t="shared" ca="1" si="51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50"/>
        <v>2000</v>
      </c>
      <c r="K1482" s="13">
        <f t="shared" ca="1" si="51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50"/>
        <v>2000</v>
      </c>
      <c r="K1483" s="13">
        <f t="shared" ca="1" si="51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50"/>
        <v>2000</v>
      </c>
      <c r="K1484" s="13">
        <f t="shared" ca="1" si="51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50"/>
        <v>2001</v>
      </c>
      <c r="K1485" s="13">
        <f t="shared" ca="1" si="51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50"/>
        <v>1999</v>
      </c>
      <c r="K1486" s="13">
        <f t="shared" ca="1" si="51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50"/>
        <v>2000</v>
      </c>
      <c r="K1487" s="13">
        <f t="shared" ca="1" si="51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50"/>
        <v>2001</v>
      </c>
      <c r="K1488" s="13">
        <f t="shared" ca="1" si="51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50"/>
        <v>2001</v>
      </c>
      <c r="K1489" s="13">
        <f t="shared" ca="1" si="51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50"/>
        <v>2001</v>
      </c>
      <c r="K1490" s="13">
        <f t="shared" ca="1" si="51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50"/>
        <v>2000</v>
      </c>
      <c r="K1491" s="13">
        <f t="shared" ca="1" si="51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50"/>
        <v>2001</v>
      </c>
      <c r="K1492" s="13">
        <f t="shared" ca="1" si="51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50"/>
        <v>2001</v>
      </c>
      <c r="K1493" s="13">
        <f t="shared" ca="1" si="51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50"/>
        <v>2001</v>
      </c>
      <c r="K1494" s="13">
        <f t="shared" ca="1" si="51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50"/>
        <v>2001</v>
      </c>
      <c r="K1495" s="13">
        <f t="shared" ca="1" si="51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50"/>
        <v>2001</v>
      </c>
      <c r="K1496" s="13">
        <f t="shared" ca="1" si="51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50"/>
        <v>2000</v>
      </c>
      <c r="K1497" s="13">
        <f t="shared" ca="1" si="51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50"/>
        <v>1999</v>
      </c>
      <c r="K1498" s="13">
        <f t="shared" ca="1" si="51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50"/>
        <v>1998</v>
      </c>
      <c r="K1499" s="13">
        <f t="shared" ca="1" si="51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50"/>
        <v>2000</v>
      </c>
      <c r="K1500" s="13">
        <f t="shared" ca="1" si="51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50"/>
        <v>1999</v>
      </c>
      <c r="K1501" s="13">
        <f t="shared" ca="1" si="51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50"/>
        <v>1999</v>
      </c>
      <c r="K1502" s="13">
        <f t="shared" ca="1" si="51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50"/>
        <v>2000</v>
      </c>
      <c r="K1503" s="13">
        <f t="shared" ca="1" si="51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50"/>
        <v>2000</v>
      </c>
      <c r="K1504" s="13">
        <f t="shared" ca="1" si="51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50"/>
        <v>2000</v>
      </c>
      <c r="K1505" s="13">
        <f t="shared" ca="1" si="51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50"/>
        <v>2000</v>
      </c>
      <c r="K1506" s="13">
        <f t="shared" ca="1" si="51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50"/>
        <v>2000</v>
      </c>
      <c r="K1507" s="13">
        <f t="shared" ca="1" si="51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50"/>
        <v>2000</v>
      </c>
      <c r="K1508" s="13">
        <f t="shared" ca="1" si="51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50"/>
        <v>2000</v>
      </c>
      <c r="K1509" s="13">
        <f t="shared" ca="1" si="51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50"/>
        <v>2000</v>
      </c>
      <c r="K1510" s="13">
        <f t="shared" ca="1" si="51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50"/>
        <v>2000</v>
      </c>
      <c r="K1511" s="13">
        <f t="shared" ca="1" si="51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50"/>
        <v>2000</v>
      </c>
      <c r="K1512" s="13">
        <f t="shared" ca="1" si="51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50"/>
        <v>2000</v>
      </c>
      <c r="K1513" s="13">
        <f t="shared" ca="1" si="51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50"/>
        <v>2000</v>
      </c>
      <c r="K1514" s="13">
        <f t="shared" ca="1" si="51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50"/>
        <v>2000</v>
      </c>
      <c r="K1515" s="13">
        <f t="shared" ca="1" si="51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50"/>
        <v>2000</v>
      </c>
      <c r="K1516" s="13">
        <f t="shared" ca="1" si="51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50"/>
        <v>2000</v>
      </c>
      <c r="K1517" s="13">
        <f t="shared" ca="1" si="51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50"/>
        <v>2000</v>
      </c>
      <c r="K1518" s="13">
        <f t="shared" ca="1" si="51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50"/>
        <v>2000</v>
      </c>
      <c r="K1519" s="13">
        <f t="shared" ca="1" si="51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50"/>
        <v>1999</v>
      </c>
      <c r="K1520" s="13">
        <f t="shared" ca="1" si="51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50"/>
        <v>1999</v>
      </c>
      <c r="K1521" s="13">
        <f t="shared" ca="1" si="51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50"/>
        <v>2000</v>
      </c>
      <c r="K1522" s="13">
        <f t="shared" ca="1" si="51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50"/>
        <v>1999</v>
      </c>
      <c r="K1523" s="13">
        <f t="shared" ca="1" si="51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50"/>
        <v>2000</v>
      </c>
      <c r="K1524" s="13">
        <f t="shared" ca="1" si="51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50"/>
        <v>2000</v>
      </c>
      <c r="K1525" s="13">
        <f t="shared" ca="1" si="51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50"/>
        <v>2000</v>
      </c>
      <c r="K1526" s="13">
        <f t="shared" ca="1" si="51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50"/>
        <v>2000</v>
      </c>
      <c r="K1527" s="13">
        <f t="shared" ca="1" si="51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50"/>
        <v>2000</v>
      </c>
      <c r="K1528" s="13">
        <f t="shared" ca="1" si="51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50"/>
        <v>1999</v>
      </c>
      <c r="K1529" s="13">
        <f t="shared" ca="1" si="51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50"/>
        <v>2000</v>
      </c>
      <c r="K1530" s="13">
        <f t="shared" ca="1" si="51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si="50"/>
        <v>2000</v>
      </c>
      <c r="K1531" s="13">
        <f t="shared" ca="1" si="51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50"/>
        <v>1999</v>
      </c>
      <c r="K1532" s="13">
        <f t="shared" ca="1" si="51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50"/>
        <v>2000</v>
      </c>
      <c r="K1533" s="13">
        <f t="shared" ca="1" si="51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50"/>
        <v>2000</v>
      </c>
      <c r="K1534" s="13">
        <f t="shared" ca="1" si="51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50"/>
        <v>2000</v>
      </c>
      <c r="K1535" s="13">
        <f t="shared" ca="1" si="51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50"/>
        <v>2000</v>
      </c>
      <c r="K1536" s="13">
        <f t="shared" ca="1" si="51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50"/>
        <v>2000</v>
      </c>
      <c r="K1537" s="13">
        <f t="shared" ca="1" si="51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50"/>
        <v>2000</v>
      </c>
      <c r="K1538" s="13">
        <f t="shared" ca="1" si="51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50"/>
        <v>2000</v>
      </c>
      <c r="K1539" s="13">
        <f t="shared" ca="1" si="51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ref="J1540:J1603" si="52">YEAR(I1540)</f>
        <v>2000</v>
      </c>
      <c r="K1540" s="13">
        <f t="shared" ref="K1540:K1603" ca="1" si="53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52"/>
        <v>2000</v>
      </c>
      <c r="K1541" s="13">
        <f t="shared" ca="1" si="53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52"/>
        <v>2000</v>
      </c>
      <c r="K1542" s="13">
        <f t="shared" ca="1" si="53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52"/>
        <v>2000</v>
      </c>
      <c r="K1543" s="13">
        <f t="shared" ca="1" si="53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52"/>
        <v>2000</v>
      </c>
      <c r="K1544" s="13">
        <f t="shared" ca="1" si="53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52"/>
        <v>2000</v>
      </c>
      <c r="K1545" s="13">
        <f t="shared" ca="1" si="53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52"/>
        <v>2000</v>
      </c>
      <c r="K1546" s="13">
        <f t="shared" ca="1" si="53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52"/>
        <v>2000</v>
      </c>
      <c r="K1547" s="13">
        <f t="shared" ca="1" si="53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52"/>
        <v>2000</v>
      </c>
      <c r="K1548" s="13">
        <f t="shared" ca="1" si="53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52"/>
        <v>2000</v>
      </c>
      <c r="K1549" s="13">
        <f t="shared" ca="1" si="53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52"/>
        <v>2000</v>
      </c>
      <c r="K1550" s="13">
        <f t="shared" ca="1" si="53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52"/>
        <v>2000</v>
      </c>
      <c r="K1551" s="13">
        <f t="shared" ca="1" si="53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52"/>
        <v>2000</v>
      </c>
      <c r="K1552" s="13">
        <f t="shared" ca="1" si="53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52"/>
        <v>2000</v>
      </c>
      <c r="K1553" s="13">
        <f t="shared" ca="1" si="53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52"/>
        <v>2000</v>
      </c>
      <c r="K1554" s="13">
        <f t="shared" ca="1" si="53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52"/>
        <v>2000</v>
      </c>
      <c r="K1555" s="13">
        <f t="shared" ca="1" si="53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52"/>
        <v>2000</v>
      </c>
      <c r="K1556" s="13">
        <f t="shared" ca="1" si="53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52"/>
        <v>2000</v>
      </c>
      <c r="K1557" s="13">
        <f t="shared" ca="1" si="53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52"/>
        <v>2000</v>
      </c>
      <c r="K1558" s="13">
        <f t="shared" ca="1" si="53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52"/>
        <v>2000</v>
      </c>
      <c r="K1559" s="13">
        <f t="shared" ca="1" si="53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52"/>
        <v>2000</v>
      </c>
      <c r="K1560" s="13">
        <f t="shared" ca="1" si="53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52"/>
        <v>2000</v>
      </c>
      <c r="K1561" s="13">
        <f t="shared" ca="1" si="53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52"/>
        <v>2000</v>
      </c>
      <c r="K1562" s="13">
        <f t="shared" ca="1" si="53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52"/>
        <v>1999</v>
      </c>
      <c r="K1563" s="13">
        <f t="shared" ca="1" si="53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52"/>
        <v>2000</v>
      </c>
      <c r="K1564" s="13">
        <f t="shared" ca="1" si="53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52"/>
        <v>2000</v>
      </c>
      <c r="K1565" s="13">
        <f t="shared" ca="1" si="53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52"/>
        <v>2000</v>
      </c>
      <c r="K1566" s="13">
        <f t="shared" ca="1" si="53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52"/>
        <v>2000</v>
      </c>
      <c r="K1567" s="13">
        <f t="shared" ca="1" si="53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52"/>
        <v>2001</v>
      </c>
      <c r="K1568" s="13">
        <f t="shared" ca="1" si="53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52"/>
        <v>1999</v>
      </c>
      <c r="K1569" s="13">
        <f t="shared" ca="1" si="53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52"/>
        <v>2000</v>
      </c>
      <c r="K1570" s="13">
        <f t="shared" ca="1" si="53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52"/>
        <v>2000</v>
      </c>
      <c r="K1571" s="13">
        <f t="shared" ca="1" si="53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52"/>
        <v>2000</v>
      </c>
      <c r="K1572" s="13">
        <f t="shared" ca="1" si="53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52"/>
        <v>2000</v>
      </c>
      <c r="K1573" s="13">
        <f t="shared" ca="1" si="53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52"/>
        <v>2000</v>
      </c>
      <c r="K1574" s="13">
        <f t="shared" ca="1" si="53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52"/>
        <v>2000</v>
      </c>
      <c r="K1575" s="13">
        <f t="shared" ca="1" si="53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52"/>
        <v>2000</v>
      </c>
      <c r="K1576" s="13">
        <f t="shared" ca="1" si="53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52"/>
        <v>2000</v>
      </c>
      <c r="K1577" s="13">
        <f t="shared" ca="1" si="53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52"/>
        <v>2000</v>
      </c>
      <c r="K1578" s="13">
        <f t="shared" ca="1" si="53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52"/>
        <v>1999</v>
      </c>
      <c r="K1579" s="13">
        <f t="shared" ca="1" si="53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52"/>
        <v>2000</v>
      </c>
      <c r="K1580" s="13">
        <f t="shared" ca="1" si="53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52"/>
        <v>2000</v>
      </c>
      <c r="K1581" s="13">
        <f t="shared" ca="1" si="53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52"/>
        <v>2000</v>
      </c>
      <c r="K1582" s="13">
        <f t="shared" ca="1" si="53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52"/>
        <v>2000</v>
      </c>
      <c r="K1583" s="13">
        <f t="shared" ca="1" si="53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52"/>
        <v>2000</v>
      </c>
      <c r="K1584" s="13">
        <f t="shared" ca="1" si="53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52"/>
        <v>2000</v>
      </c>
      <c r="K1585" s="13">
        <f t="shared" ca="1" si="53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52"/>
        <v>2000</v>
      </c>
      <c r="K1586" s="13">
        <f t="shared" ca="1" si="53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52"/>
        <v>2000</v>
      </c>
      <c r="K1587" s="13">
        <f t="shared" ca="1" si="53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52"/>
        <v>2000</v>
      </c>
      <c r="K1588" s="13">
        <f t="shared" ca="1" si="53"/>
        <v>17</v>
      </c>
      <c r="L1588">
        <v>2000</v>
      </c>
      <c r="N1588" s="20"/>
    </row>
    <row r="1589" spans="1:14" ht="22.5" hidden="1" customHeight="1" x14ac:dyDescent="0.25">
      <c r="A1589" s="17" t="s">
        <v>3001</v>
      </c>
      <c r="B1589" s="17"/>
      <c r="C1589" s="10">
        <v>12</v>
      </c>
      <c r="D1589" s="10" t="s">
        <v>1674</v>
      </c>
      <c r="E1589" s="11" t="s">
        <v>1707</v>
      </c>
      <c r="F1589" s="12" t="s">
        <v>1595</v>
      </c>
      <c r="G1589" s="15" t="s">
        <v>2996</v>
      </c>
      <c r="H1589" s="10" t="s">
        <v>8</v>
      </c>
      <c r="I1589" s="12" t="s">
        <v>2933</v>
      </c>
      <c r="J1589" s="9">
        <f t="shared" si="52"/>
        <v>1999</v>
      </c>
      <c r="K1589" s="13">
        <f t="shared" ca="1" si="53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52"/>
        <v>2000</v>
      </c>
      <c r="K1590" s="13">
        <f t="shared" ca="1" si="53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52"/>
        <v>2000</v>
      </c>
      <c r="K1591" s="13">
        <f t="shared" ca="1" si="53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52"/>
        <v>2000</v>
      </c>
      <c r="K1592" s="13">
        <f t="shared" ca="1" si="53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52"/>
        <v>1999</v>
      </c>
      <c r="K1593" s="13">
        <f t="shared" ca="1" si="53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52"/>
        <v>1999</v>
      </c>
      <c r="K1594" s="13">
        <f t="shared" ca="1" si="53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si="52"/>
        <v>2000</v>
      </c>
      <c r="K1595" s="13">
        <f t="shared" ca="1" si="53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2"/>
        <v>2000</v>
      </c>
      <c r="K1596" s="13">
        <f t="shared" ca="1" si="53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2"/>
        <v>2000</v>
      </c>
      <c r="K1597" s="13">
        <f t="shared" ca="1" si="53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2"/>
        <v>2000</v>
      </c>
      <c r="K1598" s="13">
        <f t="shared" ca="1" si="53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2"/>
        <v>2000</v>
      </c>
      <c r="K1599" s="13">
        <f t="shared" ca="1" si="53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2"/>
        <v>1999</v>
      </c>
      <c r="K1600" s="13">
        <f t="shared" ca="1" si="53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2"/>
        <v>2000</v>
      </c>
      <c r="K1601" s="13">
        <f t="shared" ca="1" si="53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2"/>
        <v>1999</v>
      </c>
      <c r="K1602" s="13">
        <f t="shared" ca="1" si="53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2"/>
        <v>2000</v>
      </c>
      <c r="K1603" s="13">
        <f t="shared" ca="1" si="53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ref="J1604:J1658" si="54">YEAR(I1604)</f>
        <v>2000</v>
      </c>
      <c r="K1604" s="13">
        <f t="shared" ref="K1604:K1658" ca="1" si="55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4"/>
        <v>2000</v>
      </c>
      <c r="K1605" s="13">
        <f t="shared" ca="1" si="55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4"/>
        <v>2000</v>
      </c>
      <c r="K1606" s="13">
        <f t="shared" ca="1" si="55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4"/>
        <v>2000</v>
      </c>
      <c r="K1607" s="13">
        <f t="shared" ca="1" si="55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4"/>
        <v>2000</v>
      </c>
      <c r="K1608" s="13">
        <f t="shared" ca="1" si="55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4"/>
        <v>2000</v>
      </c>
      <c r="K1609" s="13">
        <f t="shared" ca="1" si="55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4"/>
        <v>2000</v>
      </c>
      <c r="K1610" s="13">
        <f t="shared" ca="1" si="55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4"/>
        <v>1999</v>
      </c>
      <c r="K1611" s="13">
        <f t="shared" ca="1" si="55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4"/>
        <v>2000</v>
      </c>
      <c r="K1612" s="13">
        <f t="shared" ca="1" si="55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4"/>
        <v>1999</v>
      </c>
      <c r="K1613" s="13">
        <f t="shared" ca="1" si="55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4"/>
        <v>2000</v>
      </c>
      <c r="K1614" s="13">
        <f t="shared" ca="1" si="55"/>
        <v>17</v>
      </c>
      <c r="L1614">
        <v>2000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1686</v>
      </c>
      <c r="F1615" s="12" t="s">
        <v>1621</v>
      </c>
      <c r="G1615" s="15" t="s">
        <v>2996</v>
      </c>
      <c r="H1615" s="10" t="s">
        <v>8</v>
      </c>
      <c r="I1615" s="12" t="s">
        <v>2954</v>
      </c>
      <c r="J1615" s="9">
        <f t="shared" si="54"/>
        <v>1999</v>
      </c>
      <c r="K1615" s="13">
        <f t="shared" ca="1" si="55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4"/>
        <v>2000</v>
      </c>
      <c r="K1616" s="13">
        <f t="shared" ca="1" si="55"/>
        <v>17</v>
      </c>
      <c r="L1616">
        <v>2000</v>
      </c>
      <c r="N1616" s="20"/>
    </row>
    <row r="1617" spans="1:14" ht="22.5" hidden="1" customHeight="1" x14ac:dyDescent="0.25">
      <c r="A1617" s="17" t="s">
        <v>3001</v>
      </c>
      <c r="B1617" s="17"/>
      <c r="C1617" s="10">
        <v>12</v>
      </c>
      <c r="D1617" s="10" t="s">
        <v>1679</v>
      </c>
      <c r="E1617" s="11" t="s">
        <v>1688</v>
      </c>
      <c r="F1617" s="12" t="s">
        <v>1623</v>
      </c>
      <c r="G1617" s="15" t="s">
        <v>2996</v>
      </c>
      <c r="H1617" s="10" t="s">
        <v>8</v>
      </c>
      <c r="I1617" s="12" t="s">
        <v>2956</v>
      </c>
      <c r="J1617" s="9">
        <f t="shared" si="54"/>
        <v>1999</v>
      </c>
      <c r="K1617" s="13">
        <f t="shared" ca="1" si="55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si="54"/>
        <v>1997</v>
      </c>
      <c r="K1618" s="13">
        <f t="shared" ca="1" si="55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4"/>
        <v>2000</v>
      </c>
      <c r="K1619" s="13">
        <f t="shared" ca="1" si="55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4"/>
        <v>2000</v>
      </c>
      <c r="K1620" s="13">
        <f t="shared" ca="1" si="55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4"/>
        <v>2000</v>
      </c>
      <c r="K1621" s="13">
        <f t="shared" ca="1" si="55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4"/>
        <v>2000</v>
      </c>
      <c r="K1622" s="13">
        <f t="shared" ca="1" si="55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4"/>
        <v>2000</v>
      </c>
      <c r="K1623" s="13">
        <f t="shared" ca="1" si="55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4"/>
        <v>1999</v>
      </c>
      <c r="K1624" s="13">
        <f t="shared" ca="1" si="55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4"/>
        <v>2000</v>
      </c>
      <c r="K1625" s="13">
        <f t="shared" ca="1" si="55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4"/>
        <v>2000</v>
      </c>
      <c r="K1626" s="13">
        <f t="shared" ca="1" si="55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4"/>
        <v>2000</v>
      </c>
      <c r="K1627" s="13">
        <f t="shared" ca="1" si="55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4"/>
        <v>1999</v>
      </c>
      <c r="K1628" s="13">
        <f t="shared" ca="1" si="55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4"/>
        <v>1999</v>
      </c>
      <c r="K1629" s="13">
        <f t="shared" ca="1" si="55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4"/>
        <v>2000</v>
      </c>
      <c r="K1630" s="13">
        <f t="shared" ca="1" si="55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4"/>
        <v>1999</v>
      </c>
      <c r="K1631" s="13">
        <f t="shared" ca="1" si="55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4"/>
        <v>1999</v>
      </c>
      <c r="K1632" s="13">
        <f t="shared" ca="1" si="55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4"/>
        <v>1999</v>
      </c>
      <c r="K1633" s="13">
        <f t="shared" ca="1" si="55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4"/>
        <v>2000</v>
      </c>
      <c r="K1634" s="13">
        <f t="shared" ca="1" si="55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4"/>
        <v>1999</v>
      </c>
      <c r="K1635" s="13">
        <f t="shared" ca="1" si="55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4"/>
        <v>2000</v>
      </c>
      <c r="K1636" s="13">
        <f t="shared" ca="1" si="55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4"/>
        <v>2000</v>
      </c>
      <c r="K1637" s="13">
        <f t="shared" ca="1" si="55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4"/>
        <v>1998</v>
      </c>
      <c r="K1638" s="13">
        <f t="shared" ca="1" si="55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4"/>
        <v>2000</v>
      </c>
      <c r="K1639" s="13">
        <f t="shared" ca="1" si="55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4"/>
        <v>1999</v>
      </c>
      <c r="K1640" s="13">
        <f t="shared" ca="1" si="55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4"/>
        <v>2000</v>
      </c>
      <c r="K1641" s="13">
        <f t="shared" ca="1" si="55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4"/>
        <v>2000</v>
      </c>
      <c r="K1642" s="13">
        <f t="shared" ca="1" si="55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4"/>
        <v>2000</v>
      </c>
      <c r="K1643" s="13">
        <f t="shared" ca="1" si="55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4"/>
        <v>2000</v>
      </c>
      <c r="K1644" s="13">
        <f t="shared" ca="1" si="55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4"/>
        <v>1999</v>
      </c>
      <c r="K1645" s="13">
        <f t="shared" ca="1" si="55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4"/>
        <v>2000</v>
      </c>
      <c r="K1646" s="13">
        <f t="shared" ca="1" si="55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4"/>
        <v>1999</v>
      </c>
      <c r="K1647" s="13">
        <f t="shared" ca="1" si="55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4"/>
        <v>2000</v>
      </c>
      <c r="K1648" s="13">
        <f t="shared" ca="1" si="55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4"/>
        <v>1998</v>
      </c>
      <c r="K1649" s="13">
        <f t="shared" ca="1" si="55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4"/>
        <v>2000</v>
      </c>
      <c r="K1650" s="13">
        <f t="shared" ca="1" si="55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4"/>
        <v>2000</v>
      </c>
      <c r="K1651" s="13">
        <f t="shared" ca="1" si="55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4"/>
        <v>2000</v>
      </c>
      <c r="K1652" s="13">
        <f t="shared" ca="1" si="55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4"/>
        <v>2000</v>
      </c>
      <c r="K1653" s="13">
        <f t="shared" ca="1" si="55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4"/>
        <v>2000</v>
      </c>
      <c r="K1654" s="13">
        <f t="shared" ca="1" si="55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4"/>
        <v>1998</v>
      </c>
      <c r="K1655" s="13">
        <f t="shared" ca="1" si="55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4"/>
        <v>2000</v>
      </c>
      <c r="K1656" s="13">
        <f t="shared" ca="1" si="55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4"/>
        <v>2000</v>
      </c>
      <c r="K1657" s="13">
        <f t="shared" ca="1" si="55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4"/>
        <v>1999</v>
      </c>
      <c r="K1658" s="13">
        <f t="shared" ca="1" si="55"/>
        <v>18</v>
      </c>
      <c r="L1658">
        <v>1999</v>
      </c>
      <c r="N1658" s="20"/>
    </row>
    <row r="1659" spans="1:14" x14ac:dyDescent="0.25">
      <c r="A1659" s="8"/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8" xr:uid="{00000000-0009-0000-0000-000002000000}">
    <filterColumn colId="0">
      <customFilters>
        <customFilter operator="notEqual" val=" "/>
      </customFilters>
    </filterColumn>
    <filterColumn colId="6">
      <filters>
        <filter val="INF A"/>
      </filters>
    </filterColumn>
    <filterColumn colId="7">
      <filters>
        <filter val="F"/>
      </filters>
    </filterColumn>
    <sortState ref="A178:J362">
      <sortCondition ref="B3:B1658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-0.249977111117893"/>
    <pageSetUpPr fitToPage="1"/>
  </sheetPr>
  <dimension ref="A1:Q2161"/>
  <sheetViews>
    <sheetView workbookViewId="0">
      <selection activeCell="D1660" sqref="D1660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3011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76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customHeight="1" x14ac:dyDescent="0.25">
      <c r="A177" s="17" t="s">
        <v>3001</v>
      </c>
      <c r="B177" s="17">
        <v>1</v>
      </c>
      <c r="C177" s="10">
        <v>5</v>
      </c>
      <c r="D177" s="10" t="s">
        <v>1665</v>
      </c>
      <c r="E177" s="11" t="s">
        <v>1696</v>
      </c>
      <c r="F177" s="12" t="s">
        <v>197</v>
      </c>
      <c r="G177" s="17" t="s">
        <v>2994</v>
      </c>
      <c r="H177" s="10" t="s">
        <v>8</v>
      </c>
      <c r="I177" s="12" t="s">
        <v>1875</v>
      </c>
      <c r="J177" s="9">
        <f t="shared" ref="J177:J208" si="6">YEAR(I177)</f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6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6"/>
        <v>2007</v>
      </c>
      <c r="K179" s="13">
        <f t="shared" ca="1" si="5"/>
        <v>10</v>
      </c>
      <c r="L179">
        <v>2007</v>
      </c>
      <c r="N179" s="20"/>
    </row>
    <row r="180" spans="1:14" ht="22.5" customHeight="1" x14ac:dyDescent="0.25">
      <c r="A180" s="17" t="s">
        <v>3001</v>
      </c>
      <c r="B180" s="17">
        <v>2</v>
      </c>
      <c r="C180" s="10">
        <v>5</v>
      </c>
      <c r="D180" s="10" t="s">
        <v>9</v>
      </c>
      <c r="E180" s="11" t="s">
        <v>1699</v>
      </c>
      <c r="F180" s="12" t="s">
        <v>322</v>
      </c>
      <c r="G180" s="17" t="s">
        <v>2994</v>
      </c>
      <c r="H180" s="10" t="s">
        <v>8</v>
      </c>
      <c r="I180" s="12" t="s">
        <v>1977</v>
      </c>
      <c r="J180" s="9">
        <f t="shared" si="6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6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6"/>
        <v>2007</v>
      </c>
      <c r="K182" s="13">
        <f t="shared" ca="1" si="5"/>
        <v>10</v>
      </c>
      <c r="L182">
        <v>2007</v>
      </c>
      <c r="N182" s="20"/>
    </row>
    <row r="183" spans="1:14" ht="22.5" customHeight="1" x14ac:dyDescent="0.25">
      <c r="A183" s="17" t="s">
        <v>3001</v>
      </c>
      <c r="B183" s="17">
        <v>3</v>
      </c>
      <c r="C183" s="10">
        <v>5</v>
      </c>
      <c r="D183" s="10" t="s">
        <v>1670</v>
      </c>
      <c r="E183" s="11" t="s">
        <v>1708</v>
      </c>
      <c r="F183" s="12" t="s">
        <v>354</v>
      </c>
      <c r="G183" s="17" t="s">
        <v>2994</v>
      </c>
      <c r="H183" s="10" t="s">
        <v>8</v>
      </c>
      <c r="I183" s="12" t="s">
        <v>1998</v>
      </c>
      <c r="J183" s="9">
        <f t="shared" si="6"/>
        <v>2007</v>
      </c>
      <c r="K183" s="13">
        <f t="shared" ca="1" si="5"/>
        <v>10</v>
      </c>
      <c r="L183">
        <v>2007</v>
      </c>
      <c r="N183" s="20"/>
    </row>
    <row r="184" spans="1:14" ht="22.5" customHeight="1" x14ac:dyDescent="0.25">
      <c r="A184" s="17" t="s">
        <v>3001</v>
      </c>
      <c r="B184" s="17">
        <v>4</v>
      </c>
      <c r="C184" s="10">
        <v>5</v>
      </c>
      <c r="D184" s="10" t="s">
        <v>1670</v>
      </c>
      <c r="E184" s="11" t="s">
        <v>1685</v>
      </c>
      <c r="F184" s="12" t="s">
        <v>332</v>
      </c>
      <c r="G184" s="17" t="s">
        <v>2994</v>
      </c>
      <c r="H184" s="10" t="s">
        <v>8</v>
      </c>
      <c r="I184" s="12" t="s">
        <v>1983</v>
      </c>
      <c r="J184" s="9">
        <f t="shared" si="6"/>
        <v>2007</v>
      </c>
      <c r="K184" s="13">
        <f t="shared" ca="1" si="5"/>
        <v>10</v>
      </c>
      <c r="L184">
        <v>2007</v>
      </c>
      <c r="N184" s="20"/>
    </row>
    <row r="185" spans="1:14" ht="22.5" customHeight="1" x14ac:dyDescent="0.25">
      <c r="A185" s="17" t="s">
        <v>3001</v>
      </c>
      <c r="B185" s="17">
        <v>5</v>
      </c>
      <c r="C185" s="10">
        <v>5</v>
      </c>
      <c r="D185" s="10" t="s">
        <v>1666</v>
      </c>
      <c r="E185" s="11" t="s">
        <v>1689</v>
      </c>
      <c r="F185" s="12" t="s">
        <v>217</v>
      </c>
      <c r="G185" s="17" t="s">
        <v>2994</v>
      </c>
      <c r="H185" s="10" t="s">
        <v>8</v>
      </c>
      <c r="I185" s="12" t="s">
        <v>1894</v>
      </c>
      <c r="J185" s="9">
        <f t="shared" si="6"/>
        <v>2007</v>
      </c>
      <c r="K185" s="13">
        <f t="shared" ca="1" si="5"/>
        <v>10</v>
      </c>
      <c r="L185">
        <v>2007</v>
      </c>
      <c r="N185" s="20"/>
    </row>
    <row r="186" spans="1:14" ht="22.5" customHeight="1" x14ac:dyDescent="0.25">
      <c r="A186" s="17" t="s">
        <v>3001</v>
      </c>
      <c r="B186" s="17">
        <v>6</v>
      </c>
      <c r="C186" s="10">
        <v>5</v>
      </c>
      <c r="D186" s="10" t="s">
        <v>1671</v>
      </c>
      <c r="E186" s="11" t="s">
        <v>1705</v>
      </c>
      <c r="F186" s="12" t="s">
        <v>379</v>
      </c>
      <c r="G186" s="17" t="s">
        <v>2994</v>
      </c>
      <c r="H186" s="10" t="s">
        <v>8</v>
      </c>
      <c r="I186" s="12" t="s">
        <v>2015</v>
      </c>
      <c r="J186" s="9">
        <f t="shared" si="6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6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6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6"/>
        <v>2007</v>
      </c>
      <c r="K189" s="13">
        <f t="shared" ca="1" si="5"/>
        <v>10</v>
      </c>
      <c r="L189">
        <v>2007</v>
      </c>
      <c r="N189" s="20"/>
    </row>
    <row r="190" spans="1:14" ht="22.5" customHeight="1" x14ac:dyDescent="0.25">
      <c r="A190" s="17" t="s">
        <v>3001</v>
      </c>
      <c r="B190" s="17">
        <v>7</v>
      </c>
      <c r="C190" s="10">
        <v>5</v>
      </c>
      <c r="D190" s="10" t="s">
        <v>1671</v>
      </c>
      <c r="E190" s="11" t="s">
        <v>1682</v>
      </c>
      <c r="F190" s="12" t="s">
        <v>356</v>
      </c>
      <c r="G190" s="17" t="s">
        <v>2994</v>
      </c>
      <c r="H190" s="10" t="s">
        <v>8</v>
      </c>
      <c r="I190" s="12" t="s">
        <v>1999</v>
      </c>
      <c r="J190" s="9">
        <f t="shared" si="6"/>
        <v>2007</v>
      </c>
      <c r="K190" s="13">
        <f t="shared" ca="1" si="5"/>
        <v>10</v>
      </c>
      <c r="L190">
        <v>2007</v>
      </c>
      <c r="N190" s="20"/>
    </row>
    <row r="191" spans="1:14" ht="22.5" customHeight="1" x14ac:dyDescent="0.25">
      <c r="A191" s="17" t="s">
        <v>3001</v>
      </c>
      <c r="B191" s="17">
        <v>8</v>
      </c>
      <c r="C191" s="10">
        <v>5</v>
      </c>
      <c r="D191" s="10" t="s">
        <v>9</v>
      </c>
      <c r="E191" s="11" t="s">
        <v>1701</v>
      </c>
      <c r="F191" s="12" t="s">
        <v>324</v>
      </c>
      <c r="G191" s="17" t="s">
        <v>2994</v>
      </c>
      <c r="H191" s="10" t="s">
        <v>8</v>
      </c>
      <c r="I191" s="12" t="s">
        <v>1956</v>
      </c>
      <c r="J191" s="9">
        <f t="shared" si="6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6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6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6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6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si="6"/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customHeight="1" x14ac:dyDescent="0.25">
      <c r="A198" s="17" t="s">
        <v>3001</v>
      </c>
      <c r="B198" s="17">
        <v>9</v>
      </c>
      <c r="C198" s="10">
        <v>5</v>
      </c>
      <c r="D198" s="10" t="s">
        <v>1665</v>
      </c>
      <c r="E198" s="11" t="s">
        <v>1690</v>
      </c>
      <c r="F198" s="12" t="s">
        <v>191</v>
      </c>
      <c r="G198" s="17" t="s">
        <v>2994</v>
      </c>
      <c r="H198" s="10" t="s">
        <v>8</v>
      </c>
      <c r="I198" s="12" t="s">
        <v>1869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customHeight="1" x14ac:dyDescent="0.25">
      <c r="A202" s="17" t="s">
        <v>3001</v>
      </c>
      <c r="B202" s="17">
        <v>10</v>
      </c>
      <c r="C202" s="10">
        <v>5</v>
      </c>
      <c r="D202" s="10" t="s">
        <v>1668</v>
      </c>
      <c r="E202" s="11" t="s">
        <v>1689</v>
      </c>
      <c r="F202" s="12" t="s">
        <v>264</v>
      </c>
      <c r="G202" s="17" t="s">
        <v>2994</v>
      </c>
      <c r="H202" s="10" t="s">
        <v>8</v>
      </c>
      <c r="I202" s="12" t="s">
        <v>1932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customHeight="1" x14ac:dyDescent="0.25">
      <c r="A204" s="17" t="s">
        <v>3001</v>
      </c>
      <c r="B204" s="17">
        <v>11</v>
      </c>
      <c r="C204" s="10">
        <v>5</v>
      </c>
      <c r="D204" s="10" t="s">
        <v>1668</v>
      </c>
      <c r="E204" s="11" t="s">
        <v>1696</v>
      </c>
      <c r="F204" s="12" t="s">
        <v>271</v>
      </c>
      <c r="G204" s="17" t="s">
        <v>2994</v>
      </c>
      <c r="H204" s="10" t="s">
        <v>8</v>
      </c>
      <c r="I204" s="12" t="s">
        <v>1936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customHeight="1" x14ac:dyDescent="0.25">
      <c r="A206" s="17" t="s">
        <v>3001</v>
      </c>
      <c r="B206" s="17">
        <v>12</v>
      </c>
      <c r="C206" s="10">
        <v>5</v>
      </c>
      <c r="D206" s="10" t="s">
        <v>1668</v>
      </c>
      <c r="E206" s="11" t="s">
        <v>1694</v>
      </c>
      <c r="F206" s="12" t="s">
        <v>269</v>
      </c>
      <c r="G206" s="17" t="s">
        <v>2994</v>
      </c>
      <c r="H206" s="10" t="s">
        <v>8</v>
      </c>
      <c r="I206" s="12" t="s">
        <v>1824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customHeight="1" x14ac:dyDescent="0.25">
      <c r="A207" s="17" t="s">
        <v>3001</v>
      </c>
      <c r="B207" s="17">
        <v>13</v>
      </c>
      <c r="C207" s="10">
        <v>5</v>
      </c>
      <c r="D207" s="10" t="s">
        <v>1671</v>
      </c>
      <c r="E207" s="11" t="s">
        <v>1703</v>
      </c>
      <c r="F207" s="12" t="s">
        <v>377</v>
      </c>
      <c r="G207" s="17" t="s">
        <v>2994</v>
      </c>
      <c r="H207" s="10" t="s">
        <v>8</v>
      </c>
      <c r="I207" s="12" t="s">
        <v>1900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customHeight="1" x14ac:dyDescent="0.25">
      <c r="A208" s="17" t="s">
        <v>3001</v>
      </c>
      <c r="B208" s="17">
        <v>14</v>
      </c>
      <c r="C208" s="10">
        <v>5</v>
      </c>
      <c r="D208" s="10" t="s">
        <v>1665</v>
      </c>
      <c r="E208" s="11" t="s">
        <v>1688</v>
      </c>
      <c r="F208" s="12" t="s">
        <v>189</v>
      </c>
      <c r="G208" s="17" t="s">
        <v>2994</v>
      </c>
      <c r="H208" s="10" t="s">
        <v>8</v>
      </c>
      <c r="I208" s="12" t="s">
        <v>1867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customHeight="1" x14ac:dyDescent="0.25">
      <c r="A209" s="17" t="s">
        <v>3001</v>
      </c>
      <c r="B209" s="17">
        <v>15</v>
      </c>
      <c r="C209" s="10">
        <v>5</v>
      </c>
      <c r="D209" s="10" t="s">
        <v>1668</v>
      </c>
      <c r="E209" s="11" t="s">
        <v>1699</v>
      </c>
      <c r="F209" s="12" t="s">
        <v>274</v>
      </c>
      <c r="G209" s="17" t="s">
        <v>2994</v>
      </c>
      <c r="H209" s="10" t="s">
        <v>8</v>
      </c>
      <c r="I209" s="12" t="s">
        <v>1939</v>
      </c>
      <c r="J209" s="9">
        <f t="shared" ref="J209:J240" si="8">YEAR(I209)</f>
        <v>2007</v>
      </c>
      <c r="K209" s="13">
        <f t="shared" ca="1" si="7"/>
        <v>10</v>
      </c>
      <c r="L209">
        <v>2007</v>
      </c>
      <c r="N209" s="20"/>
    </row>
    <row r="210" spans="1:14" ht="22.5" customHeight="1" x14ac:dyDescent="0.25">
      <c r="A210" s="17" t="s">
        <v>3001</v>
      </c>
      <c r="B210" s="17">
        <v>16</v>
      </c>
      <c r="C210" s="10">
        <v>5</v>
      </c>
      <c r="D210" s="10" t="s">
        <v>1666</v>
      </c>
      <c r="E210" s="11" t="s">
        <v>1702</v>
      </c>
      <c r="F210" s="12" t="s">
        <v>230</v>
      </c>
      <c r="G210" s="17" t="s">
        <v>2994</v>
      </c>
      <c r="H210" s="10" t="s">
        <v>8</v>
      </c>
      <c r="I210" s="12" t="s">
        <v>1905</v>
      </c>
      <c r="J210" s="9">
        <f t="shared" si="8"/>
        <v>2007</v>
      </c>
      <c r="K210" s="13">
        <f t="shared" ca="1" si="7"/>
        <v>10</v>
      </c>
      <c r="L210">
        <v>2007</v>
      </c>
      <c r="N210" s="20"/>
    </row>
    <row r="211" spans="1:14" ht="22.5" customHeight="1" x14ac:dyDescent="0.25">
      <c r="A211" s="17" t="s">
        <v>3001</v>
      </c>
      <c r="B211" s="17">
        <v>17</v>
      </c>
      <c r="C211" s="10">
        <v>5</v>
      </c>
      <c r="D211" s="10" t="s">
        <v>1670</v>
      </c>
      <c r="E211" s="11" t="s">
        <v>1681</v>
      </c>
      <c r="F211" s="12" t="s">
        <v>328</v>
      </c>
      <c r="G211" s="17" t="s">
        <v>2994</v>
      </c>
      <c r="H211" s="10" t="s">
        <v>8</v>
      </c>
      <c r="I211" s="12" t="s">
        <v>1920</v>
      </c>
      <c r="J211" s="9">
        <f t="shared" si="8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8"/>
        <v>2006</v>
      </c>
      <c r="K212" s="13">
        <f t="shared" ca="1" si="7"/>
        <v>11</v>
      </c>
      <c r="L212">
        <v>2006</v>
      </c>
      <c r="N212" s="20"/>
    </row>
    <row r="213" spans="1:14" ht="22.5" customHeight="1" x14ac:dyDescent="0.25">
      <c r="A213" s="17" t="s">
        <v>3001</v>
      </c>
      <c r="B213" s="17">
        <v>18</v>
      </c>
      <c r="C213" s="10">
        <v>5</v>
      </c>
      <c r="D213" s="10" t="s">
        <v>1665</v>
      </c>
      <c r="E213" s="11" t="s">
        <v>1707</v>
      </c>
      <c r="F213" s="12" t="s">
        <v>208</v>
      </c>
      <c r="G213" s="17" t="s">
        <v>2994</v>
      </c>
      <c r="H213" s="10" t="s">
        <v>8</v>
      </c>
      <c r="I213" s="12" t="s">
        <v>1886</v>
      </c>
      <c r="J213" s="9">
        <f t="shared" si="8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8"/>
        <v>2007</v>
      </c>
      <c r="K214" s="13">
        <f t="shared" ca="1" si="7"/>
        <v>10</v>
      </c>
      <c r="L214">
        <v>2007</v>
      </c>
      <c r="N214" s="20"/>
    </row>
    <row r="215" spans="1:14" ht="22.5" customHeight="1" x14ac:dyDescent="0.25">
      <c r="A215" s="17" t="s">
        <v>3001</v>
      </c>
      <c r="B215" s="17">
        <v>19</v>
      </c>
      <c r="C215" s="10">
        <v>5</v>
      </c>
      <c r="D215" s="10" t="s">
        <v>1665</v>
      </c>
      <c r="E215" s="11" t="s">
        <v>1685</v>
      </c>
      <c r="F215" s="12" t="s">
        <v>186</v>
      </c>
      <c r="G215" s="17" t="s">
        <v>2994</v>
      </c>
      <c r="H215" s="10" t="s">
        <v>8</v>
      </c>
      <c r="I215" s="12" t="s">
        <v>1864</v>
      </c>
      <c r="J215" s="9">
        <f t="shared" si="8"/>
        <v>2007</v>
      </c>
      <c r="K215" s="13">
        <f t="shared" ca="1" si="7"/>
        <v>10</v>
      </c>
      <c r="L215">
        <v>2007</v>
      </c>
      <c r="N215" s="20"/>
    </row>
    <row r="216" spans="1:14" ht="22.5" customHeight="1" x14ac:dyDescent="0.25">
      <c r="A216" s="17" t="s">
        <v>3001</v>
      </c>
      <c r="B216" s="17">
        <v>20</v>
      </c>
      <c r="C216" s="10">
        <v>5</v>
      </c>
      <c r="D216" s="10" t="s">
        <v>1666</v>
      </c>
      <c r="E216" s="11" t="s">
        <v>1686</v>
      </c>
      <c r="F216" s="12" t="s">
        <v>214</v>
      </c>
      <c r="G216" s="17" t="s">
        <v>2994</v>
      </c>
      <c r="H216" s="10" t="s">
        <v>8</v>
      </c>
      <c r="I216" s="12" t="s">
        <v>1891</v>
      </c>
      <c r="J216" s="9">
        <f t="shared" si="8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8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8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8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8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8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8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8"/>
        <v>2007</v>
      </c>
      <c r="K223" s="13">
        <f t="shared" ca="1" si="7"/>
        <v>10</v>
      </c>
      <c r="L223">
        <v>2007</v>
      </c>
      <c r="N223" s="20"/>
    </row>
    <row r="224" spans="1:14" ht="22.5" customHeight="1" x14ac:dyDescent="0.25">
      <c r="A224" s="17" t="s">
        <v>3001</v>
      </c>
      <c r="B224" s="17">
        <v>21</v>
      </c>
      <c r="C224" s="10">
        <v>5</v>
      </c>
      <c r="D224" s="10" t="s">
        <v>1669</v>
      </c>
      <c r="E224" s="11" t="s">
        <v>1682</v>
      </c>
      <c r="F224" s="12" t="s">
        <v>285</v>
      </c>
      <c r="G224" s="17" t="s">
        <v>2994</v>
      </c>
      <c r="H224" s="10" t="s">
        <v>8</v>
      </c>
      <c r="I224" s="12" t="s">
        <v>1844</v>
      </c>
      <c r="J224" s="9">
        <f t="shared" si="8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8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8"/>
        <v>2007</v>
      </c>
      <c r="K226" s="13">
        <f t="shared" ca="1" si="7"/>
        <v>10</v>
      </c>
      <c r="L226">
        <v>2007</v>
      </c>
      <c r="N226" s="20"/>
    </row>
    <row r="227" spans="1:14" ht="22.5" customHeight="1" x14ac:dyDescent="0.25">
      <c r="A227" s="17" t="s">
        <v>3001</v>
      </c>
      <c r="B227" s="17">
        <v>22</v>
      </c>
      <c r="C227" s="10">
        <v>5</v>
      </c>
      <c r="D227" s="10" t="s">
        <v>1669</v>
      </c>
      <c r="E227" s="11" t="s">
        <v>1694</v>
      </c>
      <c r="F227" s="12" t="s">
        <v>297</v>
      </c>
      <c r="G227" s="17" t="s">
        <v>2994</v>
      </c>
      <c r="H227" s="10" t="s">
        <v>8</v>
      </c>
      <c r="I227" s="12" t="s">
        <v>1945</v>
      </c>
      <c r="J227" s="9">
        <f t="shared" si="8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8"/>
        <v>2007</v>
      </c>
      <c r="K228" s="13">
        <f t="shared" ca="1" si="7"/>
        <v>10</v>
      </c>
      <c r="L228">
        <v>2007</v>
      </c>
      <c r="N228" s="20"/>
    </row>
    <row r="229" spans="1:14" ht="22.5" customHeight="1" x14ac:dyDescent="0.25">
      <c r="A229" s="17" t="s">
        <v>3001</v>
      </c>
      <c r="B229" s="17">
        <v>23</v>
      </c>
      <c r="C229" s="10">
        <v>5</v>
      </c>
      <c r="D229" s="10" t="s">
        <v>1671</v>
      </c>
      <c r="E229" s="11" t="s">
        <v>1707</v>
      </c>
      <c r="F229" s="12" t="s">
        <v>381</v>
      </c>
      <c r="G229" s="17" t="s">
        <v>2994</v>
      </c>
      <c r="H229" s="10" t="s">
        <v>8</v>
      </c>
      <c r="I229" s="12" t="s">
        <v>1865</v>
      </c>
      <c r="J229" s="9">
        <f t="shared" si="8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8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8"/>
        <v>2006</v>
      </c>
      <c r="K231" s="13">
        <f t="shared" ca="1" si="7"/>
        <v>11</v>
      </c>
      <c r="L231">
        <v>2006</v>
      </c>
      <c r="N231" s="20"/>
    </row>
    <row r="232" spans="1:14" ht="22.5" customHeight="1" x14ac:dyDescent="0.25">
      <c r="A232" s="17" t="s">
        <v>3001</v>
      </c>
      <c r="B232" s="17">
        <v>24</v>
      </c>
      <c r="C232" s="10">
        <v>5</v>
      </c>
      <c r="D232" s="10" t="s">
        <v>1667</v>
      </c>
      <c r="E232" s="11" t="s">
        <v>1700</v>
      </c>
      <c r="F232" s="12" t="s">
        <v>255</v>
      </c>
      <c r="G232" s="17" t="s">
        <v>2994</v>
      </c>
      <c r="H232" s="10" t="s">
        <v>8</v>
      </c>
      <c r="I232" s="12" t="s">
        <v>1881</v>
      </c>
      <c r="J232" s="9">
        <f t="shared" si="8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8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8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8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8"/>
        <v>2006</v>
      </c>
      <c r="K236" s="13">
        <f t="shared" ca="1" si="7"/>
        <v>11</v>
      </c>
      <c r="L236">
        <v>2006</v>
      </c>
      <c r="N236" s="20"/>
    </row>
    <row r="237" spans="1:14" ht="22.5" customHeight="1" x14ac:dyDescent="0.25">
      <c r="A237" s="17" t="s">
        <v>3001</v>
      </c>
      <c r="B237" s="17">
        <v>25</v>
      </c>
      <c r="C237" s="10">
        <v>5</v>
      </c>
      <c r="D237" s="10" t="s">
        <v>1666</v>
      </c>
      <c r="E237" s="11" t="s">
        <v>1688</v>
      </c>
      <c r="F237" s="12" t="s">
        <v>216</v>
      </c>
      <c r="G237" s="17" t="s">
        <v>2994</v>
      </c>
      <c r="H237" s="10" t="s">
        <v>8</v>
      </c>
      <c r="I237" s="12" t="s">
        <v>1893</v>
      </c>
      <c r="J237" s="9">
        <f t="shared" si="8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8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8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8"/>
        <v>2007</v>
      </c>
      <c r="K240" s="13">
        <f t="shared" ca="1" si="7"/>
        <v>10</v>
      </c>
      <c r="L240">
        <v>2007</v>
      </c>
      <c r="N240" s="20"/>
    </row>
    <row r="241" spans="1:14" ht="22.5" customHeight="1" x14ac:dyDescent="0.25">
      <c r="A241" s="17" t="s">
        <v>3001</v>
      </c>
      <c r="B241" s="17">
        <v>26</v>
      </c>
      <c r="C241" s="10">
        <v>5</v>
      </c>
      <c r="D241" s="10" t="s">
        <v>1665</v>
      </c>
      <c r="E241" s="11" t="s">
        <v>1689</v>
      </c>
      <c r="F241" s="12" t="s">
        <v>190</v>
      </c>
      <c r="G241" s="17" t="s">
        <v>2994</v>
      </c>
      <c r="H241" s="10" t="s">
        <v>8</v>
      </c>
      <c r="I241" s="12" t="s">
        <v>1868</v>
      </c>
      <c r="J241" s="9">
        <f t="shared" ref="J241:J272" si="9">YEAR(I241)</f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9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9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9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9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9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9"/>
        <v>2006</v>
      </c>
      <c r="K247" s="13">
        <f t="shared" ca="1" si="7"/>
        <v>11</v>
      </c>
      <c r="L247">
        <v>2006</v>
      </c>
      <c r="N247" s="20"/>
    </row>
    <row r="248" spans="1:14" ht="22.5" customHeight="1" x14ac:dyDescent="0.25">
      <c r="A248" s="17" t="s">
        <v>3001</v>
      </c>
      <c r="B248" s="17">
        <v>27</v>
      </c>
      <c r="C248" s="10">
        <v>5</v>
      </c>
      <c r="D248" s="10" t="s">
        <v>9</v>
      </c>
      <c r="E248" s="11" t="s">
        <v>1704</v>
      </c>
      <c r="F248" s="12" t="s">
        <v>327</v>
      </c>
      <c r="G248" s="17" t="s">
        <v>2994</v>
      </c>
      <c r="H248" s="10" t="s">
        <v>8</v>
      </c>
      <c r="I248" s="12" t="s">
        <v>1981</v>
      </c>
      <c r="J248" s="9">
        <f t="shared" si="9"/>
        <v>2007</v>
      </c>
      <c r="K248" s="13">
        <f t="shared" ca="1" si="7"/>
        <v>10</v>
      </c>
      <c r="L248">
        <v>2007</v>
      </c>
      <c r="N248" s="20"/>
    </row>
    <row r="249" spans="1:14" ht="22.5" customHeight="1" x14ac:dyDescent="0.25">
      <c r="A249" s="17" t="s">
        <v>3001</v>
      </c>
      <c r="B249" s="17">
        <v>28</v>
      </c>
      <c r="C249" s="10">
        <v>5</v>
      </c>
      <c r="D249" s="10" t="s">
        <v>9</v>
      </c>
      <c r="E249" s="11" t="s">
        <v>1697</v>
      </c>
      <c r="F249" s="12" t="s">
        <v>320</v>
      </c>
      <c r="G249" s="17" t="s">
        <v>2994</v>
      </c>
      <c r="H249" s="10" t="s">
        <v>8</v>
      </c>
      <c r="I249" s="12" t="s">
        <v>1951</v>
      </c>
      <c r="J249" s="9">
        <f t="shared" si="9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9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9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9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9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9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9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9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9"/>
        <v>2007</v>
      </c>
      <c r="K257" s="13">
        <f t="shared" ca="1" si="7"/>
        <v>10</v>
      </c>
      <c r="L257">
        <v>2007</v>
      </c>
      <c r="N257" s="20"/>
    </row>
    <row r="258" spans="1:14" ht="22.5" customHeight="1" x14ac:dyDescent="0.25">
      <c r="A258" s="17" t="s">
        <v>3001</v>
      </c>
      <c r="B258" s="17">
        <v>29</v>
      </c>
      <c r="C258" s="10">
        <v>5</v>
      </c>
      <c r="D258" s="10" t="s">
        <v>1665</v>
      </c>
      <c r="E258" s="11" t="s">
        <v>1695</v>
      </c>
      <c r="F258" s="12" t="s">
        <v>196</v>
      </c>
      <c r="G258" s="17" t="s">
        <v>2994</v>
      </c>
      <c r="H258" s="10" t="s">
        <v>8</v>
      </c>
      <c r="I258" s="12" t="s">
        <v>1874</v>
      </c>
      <c r="J258" s="9">
        <f t="shared" si="9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9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si="9"/>
        <v>2007</v>
      </c>
      <c r="K260" s="13">
        <f t="shared" ref="K260:K323" ca="1" si="10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9"/>
        <v>2007</v>
      </c>
      <c r="K261" s="13">
        <f t="shared" ca="1" si="10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9"/>
        <v>2007</v>
      </c>
      <c r="K262" s="13">
        <f t="shared" ca="1" si="10"/>
        <v>10</v>
      </c>
      <c r="L262">
        <v>2007</v>
      </c>
      <c r="N262" s="20"/>
    </row>
    <row r="263" spans="1:14" ht="22.5" customHeight="1" x14ac:dyDescent="0.25">
      <c r="A263" s="17" t="s">
        <v>3001</v>
      </c>
      <c r="B263" s="17">
        <v>30</v>
      </c>
      <c r="C263" s="10">
        <v>5</v>
      </c>
      <c r="D263" s="10" t="s">
        <v>1666</v>
      </c>
      <c r="E263" s="11" t="s">
        <v>1682</v>
      </c>
      <c r="F263" s="12" t="s">
        <v>210</v>
      </c>
      <c r="G263" s="17" t="s">
        <v>2994</v>
      </c>
      <c r="H263" s="10" t="s">
        <v>8</v>
      </c>
      <c r="I263" s="12" t="s">
        <v>1888</v>
      </c>
      <c r="J263" s="9">
        <f t="shared" si="9"/>
        <v>2007</v>
      </c>
      <c r="K263" s="13">
        <f t="shared" ca="1" si="10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9"/>
        <v>2007</v>
      </c>
      <c r="K264" s="13">
        <f t="shared" ca="1" si="10"/>
        <v>10</v>
      </c>
      <c r="L264">
        <v>2007</v>
      </c>
      <c r="N264" s="20"/>
    </row>
    <row r="265" spans="1:14" ht="22.5" customHeight="1" x14ac:dyDescent="0.25">
      <c r="A265" s="17" t="s">
        <v>3001</v>
      </c>
      <c r="B265" s="17">
        <v>31</v>
      </c>
      <c r="C265" s="10">
        <v>5</v>
      </c>
      <c r="D265" s="10" t="s">
        <v>1666</v>
      </c>
      <c r="E265" s="11" t="s">
        <v>1694</v>
      </c>
      <c r="F265" s="12" t="s">
        <v>222</v>
      </c>
      <c r="G265" s="17" t="s">
        <v>2994</v>
      </c>
      <c r="H265" s="10" t="s">
        <v>8</v>
      </c>
      <c r="I265" s="12" t="s">
        <v>1867</v>
      </c>
      <c r="J265" s="9">
        <f t="shared" si="9"/>
        <v>2007</v>
      </c>
      <c r="K265" s="13">
        <f t="shared" ca="1" si="10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9"/>
        <v>2007</v>
      </c>
      <c r="K266" s="13">
        <f t="shared" ca="1" si="10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9"/>
        <v>2006</v>
      </c>
      <c r="K267" s="13">
        <f t="shared" ca="1" si="10"/>
        <v>11</v>
      </c>
      <c r="L267">
        <v>2006</v>
      </c>
      <c r="N267" s="20"/>
    </row>
    <row r="268" spans="1:14" ht="22.5" customHeight="1" x14ac:dyDescent="0.25">
      <c r="A268" s="17" t="s">
        <v>3001</v>
      </c>
      <c r="B268" s="17">
        <v>32</v>
      </c>
      <c r="C268" s="10">
        <v>5</v>
      </c>
      <c r="D268" s="10" t="s">
        <v>1671</v>
      </c>
      <c r="E268" s="11" t="s">
        <v>1702</v>
      </c>
      <c r="F268" s="12" t="s">
        <v>376</v>
      </c>
      <c r="G268" s="17" t="s">
        <v>2994</v>
      </c>
      <c r="H268" s="10" t="s">
        <v>8</v>
      </c>
      <c r="I268" s="12" t="s">
        <v>1889</v>
      </c>
      <c r="J268" s="9">
        <f t="shared" si="9"/>
        <v>2007</v>
      </c>
      <c r="K268" s="13">
        <f t="shared" ca="1" si="10"/>
        <v>10</v>
      </c>
      <c r="L268">
        <v>2007</v>
      </c>
      <c r="N268" s="20"/>
    </row>
    <row r="269" spans="1:14" ht="22.5" customHeight="1" x14ac:dyDescent="0.25">
      <c r="A269" s="17" t="s">
        <v>3001</v>
      </c>
      <c r="B269" s="17">
        <v>33</v>
      </c>
      <c r="C269" s="10">
        <v>5</v>
      </c>
      <c r="D269" s="10" t="s">
        <v>1668</v>
      </c>
      <c r="E269" s="11" t="s">
        <v>1706</v>
      </c>
      <c r="F269" s="12" t="s">
        <v>281</v>
      </c>
      <c r="G269" s="17" t="s">
        <v>2994</v>
      </c>
      <c r="H269" s="10" t="s">
        <v>8</v>
      </c>
      <c r="I269" s="12" t="s">
        <v>1876</v>
      </c>
      <c r="J269" s="9">
        <f t="shared" si="9"/>
        <v>2007</v>
      </c>
      <c r="K269" s="13">
        <f t="shared" ca="1" si="10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9"/>
        <v>2007</v>
      </c>
      <c r="K270" s="13">
        <f t="shared" ca="1" si="10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9"/>
        <v>2007</v>
      </c>
      <c r="K271" s="13">
        <f t="shared" ca="1" si="10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9"/>
        <v>2006</v>
      </c>
      <c r="K272" s="13">
        <f t="shared" ca="1" si="10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ref="J273:J304" si="11">YEAR(I273)</f>
        <v>2007</v>
      </c>
      <c r="K273" s="13">
        <f t="shared" ca="1" si="10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11"/>
        <v>2007</v>
      </c>
      <c r="K274" s="13">
        <f t="shared" ca="1" si="10"/>
        <v>10</v>
      </c>
      <c r="L274">
        <v>2007</v>
      </c>
      <c r="N274" s="20"/>
    </row>
    <row r="275" spans="1:14" ht="22.5" customHeight="1" x14ac:dyDescent="0.25">
      <c r="A275" s="17" t="s">
        <v>3001</v>
      </c>
      <c r="B275" s="17">
        <v>34</v>
      </c>
      <c r="C275" s="10">
        <v>5</v>
      </c>
      <c r="D275" s="10" t="s">
        <v>1667</v>
      </c>
      <c r="E275" s="11" t="s">
        <v>1683</v>
      </c>
      <c r="F275" s="12" t="s">
        <v>238</v>
      </c>
      <c r="G275" s="17" t="s">
        <v>2994</v>
      </c>
      <c r="H275" s="10" t="s">
        <v>8</v>
      </c>
      <c r="I275" s="12" t="s">
        <v>1912</v>
      </c>
      <c r="J275" s="9">
        <f t="shared" si="11"/>
        <v>2007</v>
      </c>
      <c r="K275" s="13">
        <f t="shared" ca="1" si="10"/>
        <v>10</v>
      </c>
      <c r="L275">
        <v>2007</v>
      </c>
      <c r="N275" s="20"/>
    </row>
    <row r="276" spans="1:14" ht="22.5" hidden="1" customHeight="1" x14ac:dyDescent="0.25">
      <c r="A276" s="17"/>
      <c r="B276" s="17">
        <v>39</v>
      </c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11"/>
        <v>2007</v>
      </c>
      <c r="K276" s="13">
        <f t="shared" ca="1" si="10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11"/>
        <v>2007</v>
      </c>
      <c r="K277" s="13">
        <f t="shared" ca="1" si="10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9</v>
      </c>
      <c r="I278" s="12" t="s">
        <v>1947</v>
      </c>
      <c r="J278" s="9">
        <f t="shared" si="11"/>
        <v>2007</v>
      </c>
      <c r="K278" s="13">
        <f t="shared" ca="1" si="10"/>
        <v>10</v>
      </c>
      <c r="L278">
        <v>2007</v>
      </c>
      <c r="N278" s="20"/>
    </row>
    <row r="279" spans="1:14" ht="22.5" customHeight="1" x14ac:dyDescent="0.25">
      <c r="A279" s="17" t="s">
        <v>3001</v>
      </c>
      <c r="B279" s="17">
        <v>35</v>
      </c>
      <c r="C279" s="10">
        <v>5</v>
      </c>
      <c r="D279" s="10" t="s">
        <v>1666</v>
      </c>
      <c r="E279" s="11" t="s">
        <v>1691</v>
      </c>
      <c r="F279" s="12" t="s">
        <v>219</v>
      </c>
      <c r="G279" s="17" t="s">
        <v>2994</v>
      </c>
      <c r="H279" s="10" t="s">
        <v>8</v>
      </c>
      <c r="I279" s="12" t="s">
        <v>1896</v>
      </c>
      <c r="J279" s="9">
        <f t="shared" si="11"/>
        <v>2007</v>
      </c>
      <c r="K279" s="13">
        <f t="shared" ca="1" si="10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11"/>
        <v>2007</v>
      </c>
      <c r="K280" s="13">
        <f t="shared" ca="1" si="10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11"/>
        <v>2007</v>
      </c>
      <c r="K281" s="13">
        <f t="shared" ca="1" si="10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11"/>
        <v>2007</v>
      </c>
      <c r="K282" s="13">
        <f t="shared" ca="1" si="10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11"/>
        <v>2007</v>
      </c>
      <c r="K283" s="13">
        <f t="shared" ca="1" si="10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11"/>
        <v>2006</v>
      </c>
      <c r="K284" s="13">
        <f t="shared" ca="1" si="10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11"/>
        <v>2006</v>
      </c>
      <c r="K285" s="13">
        <f t="shared" ca="1" si="10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11"/>
        <v>2006</v>
      </c>
      <c r="K286" s="13">
        <f t="shared" ca="1" si="10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11"/>
        <v>2007</v>
      </c>
      <c r="K287" s="13">
        <f t="shared" ca="1" si="10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11"/>
        <v>2007</v>
      </c>
      <c r="K288" s="13">
        <f t="shared" ca="1" si="10"/>
        <v>10</v>
      </c>
      <c r="L288">
        <v>2007</v>
      </c>
      <c r="N288" s="20"/>
    </row>
    <row r="289" spans="1:14" ht="22.5" customHeight="1" x14ac:dyDescent="0.25">
      <c r="A289" s="17" t="s">
        <v>3001</v>
      </c>
      <c r="B289" s="17">
        <v>36</v>
      </c>
      <c r="C289" s="10">
        <v>5</v>
      </c>
      <c r="D289" s="10" t="s">
        <v>1666</v>
      </c>
      <c r="E289" s="11" t="s">
        <v>1687</v>
      </c>
      <c r="F289" s="12" t="s">
        <v>215</v>
      </c>
      <c r="G289" s="17" t="s">
        <v>2994</v>
      </c>
      <c r="H289" s="10" t="s">
        <v>8</v>
      </c>
      <c r="I289" s="12" t="s">
        <v>1892</v>
      </c>
      <c r="J289" s="9">
        <f t="shared" si="11"/>
        <v>2007</v>
      </c>
      <c r="K289" s="13">
        <f t="shared" ca="1" si="10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11"/>
        <v>2005</v>
      </c>
      <c r="K290" s="13">
        <f t="shared" ca="1" si="10"/>
        <v>12</v>
      </c>
      <c r="L290">
        <v>2005</v>
      </c>
      <c r="N290" s="20"/>
    </row>
    <row r="291" spans="1:14" ht="22.5" customHeight="1" x14ac:dyDescent="0.25">
      <c r="A291" s="17" t="s">
        <v>3001</v>
      </c>
      <c r="B291" s="17">
        <v>37</v>
      </c>
      <c r="C291" s="10">
        <v>5</v>
      </c>
      <c r="D291" s="10" t="s">
        <v>1671</v>
      </c>
      <c r="E291" s="11" t="s">
        <v>1681</v>
      </c>
      <c r="F291" s="12" t="s">
        <v>355</v>
      </c>
      <c r="G291" s="17" t="s">
        <v>2994</v>
      </c>
      <c r="H291" s="10" t="s">
        <v>8</v>
      </c>
      <c r="I291" s="12" t="s">
        <v>1893</v>
      </c>
      <c r="J291" s="9">
        <f t="shared" si="11"/>
        <v>2007</v>
      </c>
      <c r="K291" s="13">
        <f t="shared" ca="1" si="10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11"/>
        <v>2007</v>
      </c>
      <c r="K292" s="13">
        <f t="shared" ca="1" si="10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11"/>
        <v>2006</v>
      </c>
      <c r="K293" s="13">
        <f t="shared" ca="1" si="10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11"/>
        <v>2007</v>
      </c>
      <c r="K294" s="13">
        <f t="shared" ca="1" si="10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11"/>
        <v>2005</v>
      </c>
      <c r="K295" s="13">
        <f t="shared" ca="1" si="10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11"/>
        <v>2006</v>
      </c>
      <c r="K296" s="13">
        <f t="shared" ca="1" si="10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11"/>
        <v>2007</v>
      </c>
      <c r="K297" s="13">
        <f t="shared" ca="1" si="10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11"/>
        <v>2007</v>
      </c>
      <c r="K298" s="13">
        <f t="shared" ca="1" si="10"/>
        <v>10</v>
      </c>
      <c r="L298">
        <v>2007</v>
      </c>
      <c r="N298" s="20"/>
    </row>
    <row r="299" spans="1:14" ht="22.5" customHeight="1" x14ac:dyDescent="0.25">
      <c r="A299" s="17" t="s">
        <v>3001</v>
      </c>
      <c r="B299" s="17">
        <v>38</v>
      </c>
      <c r="C299" s="10">
        <v>5</v>
      </c>
      <c r="D299" s="10" t="s">
        <v>1669</v>
      </c>
      <c r="E299" s="11" t="s">
        <v>1692</v>
      </c>
      <c r="F299" s="12" t="s">
        <v>295</v>
      </c>
      <c r="G299" s="17" t="s">
        <v>2994</v>
      </c>
      <c r="H299" s="10" t="s">
        <v>8</v>
      </c>
      <c r="I299" s="12" t="s">
        <v>1954</v>
      </c>
      <c r="J299" s="9">
        <f t="shared" si="11"/>
        <v>2007</v>
      </c>
      <c r="K299" s="13">
        <f t="shared" ca="1" si="10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11"/>
        <v>2003</v>
      </c>
      <c r="K300" s="13">
        <f t="shared" ca="1" si="10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11"/>
        <v>2004</v>
      </c>
      <c r="K301" s="13">
        <f t="shared" ca="1" si="10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11"/>
        <v>2007</v>
      </c>
      <c r="K302" s="13">
        <f t="shared" ca="1" si="10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11"/>
        <v>2007</v>
      </c>
      <c r="K303" s="13">
        <f t="shared" ca="1" si="10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11"/>
        <v>2007</v>
      </c>
      <c r="K304" s="13">
        <f t="shared" ca="1" si="10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ref="J305:J336" si="12">YEAR(I305)</f>
        <v>2007</v>
      </c>
      <c r="K305" s="13">
        <f t="shared" ca="1" si="10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12"/>
        <v>2007</v>
      </c>
      <c r="K306" s="13">
        <f t="shared" ca="1" si="10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9</v>
      </c>
      <c r="I307" s="12" t="s">
        <v>1847</v>
      </c>
      <c r="J307" s="9">
        <f t="shared" si="12"/>
        <v>2007</v>
      </c>
      <c r="K307" s="13">
        <f t="shared" ca="1" si="10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12"/>
        <v>2007</v>
      </c>
      <c r="K308" s="13">
        <f t="shared" ca="1" si="10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12"/>
        <v>2007</v>
      </c>
      <c r="K309" s="13">
        <f t="shared" ca="1" si="10"/>
        <v>10</v>
      </c>
      <c r="L309">
        <v>2007</v>
      </c>
      <c r="N309" s="20"/>
    </row>
    <row r="310" spans="1:14" ht="22.5" customHeight="1" x14ac:dyDescent="0.25">
      <c r="A310" s="17" t="s">
        <v>3001</v>
      </c>
      <c r="B310" s="17">
        <v>39</v>
      </c>
      <c r="C310" s="10">
        <v>5</v>
      </c>
      <c r="D310" s="10" t="s">
        <v>1666</v>
      </c>
      <c r="E310" s="11" t="s">
        <v>1707</v>
      </c>
      <c r="F310" s="12" t="s">
        <v>235</v>
      </c>
      <c r="G310" s="17" t="s">
        <v>2994</v>
      </c>
      <c r="H310" s="10" t="s">
        <v>8</v>
      </c>
      <c r="I310" s="12" t="s">
        <v>1909</v>
      </c>
      <c r="J310" s="9">
        <f t="shared" si="12"/>
        <v>2007</v>
      </c>
      <c r="K310" s="13">
        <f t="shared" ca="1" si="10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12"/>
        <v>2007</v>
      </c>
      <c r="K311" s="13">
        <f t="shared" ca="1" si="10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12"/>
        <v>2007</v>
      </c>
      <c r="K312" s="13">
        <f t="shared" ca="1" si="10"/>
        <v>10</v>
      </c>
      <c r="L312">
        <v>2007</v>
      </c>
      <c r="N312" s="20"/>
    </row>
    <row r="313" spans="1:14" ht="22.5" customHeight="1" x14ac:dyDescent="0.25">
      <c r="A313" s="17" t="s">
        <v>3001</v>
      </c>
      <c r="B313" s="17">
        <v>40</v>
      </c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12"/>
        <v>2007</v>
      </c>
      <c r="K313" s="13">
        <f t="shared" ca="1" si="10"/>
        <v>10</v>
      </c>
      <c r="L313">
        <v>2007</v>
      </c>
      <c r="N313" s="20"/>
    </row>
    <row r="314" spans="1:14" ht="22.5" customHeight="1" x14ac:dyDescent="0.25">
      <c r="A314" s="17" t="s">
        <v>3001</v>
      </c>
      <c r="B314" s="17">
        <v>41</v>
      </c>
      <c r="C314" s="10">
        <v>5</v>
      </c>
      <c r="D314" s="10" t="s">
        <v>9</v>
      </c>
      <c r="E314" s="11" t="s">
        <v>1693</v>
      </c>
      <c r="F314" s="12" t="s">
        <v>316</v>
      </c>
      <c r="G314" s="17" t="s">
        <v>2994</v>
      </c>
      <c r="H314" s="10" t="s">
        <v>8</v>
      </c>
      <c r="I314" s="12" t="s">
        <v>1924</v>
      </c>
      <c r="J314" s="9">
        <f t="shared" si="12"/>
        <v>2007</v>
      </c>
      <c r="K314" s="13">
        <f t="shared" ca="1" si="10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12"/>
        <v>2006</v>
      </c>
      <c r="K315" s="13">
        <f t="shared" ca="1" si="10"/>
        <v>11</v>
      </c>
      <c r="L315">
        <v>2006</v>
      </c>
      <c r="N315" s="20"/>
    </row>
    <row r="316" spans="1:14" ht="22.5" customHeight="1" x14ac:dyDescent="0.25">
      <c r="A316" s="17" t="s">
        <v>3001</v>
      </c>
      <c r="B316" s="17">
        <v>42</v>
      </c>
      <c r="C316" s="10">
        <v>5</v>
      </c>
      <c r="D316" s="10" t="s">
        <v>1666</v>
      </c>
      <c r="E316" s="11" t="s">
        <v>1705</v>
      </c>
      <c r="F316" s="12" t="s">
        <v>233</v>
      </c>
      <c r="G316" s="17" t="s">
        <v>2994</v>
      </c>
      <c r="H316" s="10" t="s">
        <v>8</v>
      </c>
      <c r="I316" s="12" t="s">
        <v>1907</v>
      </c>
      <c r="J316" s="9">
        <f t="shared" si="12"/>
        <v>2007</v>
      </c>
      <c r="K316" s="13">
        <f t="shared" ca="1" si="10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12"/>
        <v>2006</v>
      </c>
      <c r="K317" s="13">
        <f t="shared" ca="1" si="10"/>
        <v>11</v>
      </c>
      <c r="L317">
        <v>2006</v>
      </c>
      <c r="N317" s="20"/>
    </row>
    <row r="318" spans="1:14" ht="22.5" customHeight="1" x14ac:dyDescent="0.25">
      <c r="A318" s="17" t="s">
        <v>3001</v>
      </c>
      <c r="B318" s="17">
        <v>43</v>
      </c>
      <c r="C318" s="10">
        <v>5</v>
      </c>
      <c r="D318" s="10" t="s">
        <v>1670</v>
      </c>
      <c r="E318" s="11" t="s">
        <v>1688</v>
      </c>
      <c r="F318" s="12" t="s">
        <v>335</v>
      </c>
      <c r="G318" s="17" t="s">
        <v>2994</v>
      </c>
      <c r="H318" s="10" t="s">
        <v>8</v>
      </c>
      <c r="I318" s="12" t="s">
        <v>1985</v>
      </c>
      <c r="J318" s="9">
        <f t="shared" si="12"/>
        <v>2007</v>
      </c>
      <c r="K318" s="13">
        <f t="shared" ca="1" si="10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12"/>
        <v>2006</v>
      </c>
      <c r="K319" s="13">
        <f t="shared" ca="1" si="10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12"/>
        <v>2007</v>
      </c>
      <c r="K320" s="13">
        <f t="shared" ca="1" si="10"/>
        <v>10</v>
      </c>
      <c r="L320">
        <v>2007</v>
      </c>
      <c r="N320" s="20"/>
    </row>
    <row r="321" spans="1:14" ht="22.5" customHeight="1" x14ac:dyDescent="0.25">
      <c r="A321" s="17" t="s">
        <v>3001</v>
      </c>
      <c r="B321" s="17">
        <v>44</v>
      </c>
      <c r="C321" s="10">
        <v>5</v>
      </c>
      <c r="D321" s="10" t="s">
        <v>1670</v>
      </c>
      <c r="E321" s="11" t="s">
        <v>1696</v>
      </c>
      <c r="F321" s="12" t="s">
        <v>342</v>
      </c>
      <c r="G321" s="17" t="s">
        <v>2994</v>
      </c>
      <c r="H321" s="10" t="s">
        <v>8</v>
      </c>
      <c r="I321" s="12" t="s">
        <v>1991</v>
      </c>
      <c r="J321" s="9">
        <f t="shared" si="12"/>
        <v>2007</v>
      </c>
      <c r="K321" s="13">
        <f t="shared" ca="1" si="10"/>
        <v>10</v>
      </c>
      <c r="L321">
        <v>2007</v>
      </c>
      <c r="N321" s="20"/>
    </row>
    <row r="322" spans="1:14" ht="22.5" customHeight="1" x14ac:dyDescent="0.25">
      <c r="A322" s="17" t="s">
        <v>3002</v>
      </c>
      <c r="B322" s="17">
        <v>45</v>
      </c>
      <c r="C322" s="10">
        <v>5</v>
      </c>
      <c r="D322" s="10" t="s">
        <v>1667</v>
      </c>
      <c r="E322" s="11" t="s">
        <v>1699</v>
      </c>
      <c r="F322" s="12" t="s">
        <v>254</v>
      </c>
      <c r="G322" s="17" t="s">
        <v>2994</v>
      </c>
      <c r="H322" s="10" t="s">
        <v>8</v>
      </c>
      <c r="I322" s="12" t="s">
        <v>1888</v>
      </c>
      <c r="J322" s="9">
        <f t="shared" si="12"/>
        <v>2007</v>
      </c>
      <c r="K322" s="13">
        <f t="shared" ca="1" si="10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12"/>
        <v>2007</v>
      </c>
      <c r="K323" s="13">
        <f t="shared" ca="1" si="10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si="12"/>
        <v>2006</v>
      </c>
      <c r="K324" s="13">
        <f t="shared" ref="K324:K387" ca="1" si="13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2"/>
        <v>2007</v>
      </c>
      <c r="K325" s="13">
        <f t="shared" ca="1" si="13"/>
        <v>10</v>
      </c>
      <c r="L325">
        <v>2007</v>
      </c>
      <c r="N325" s="20"/>
    </row>
    <row r="326" spans="1:14" ht="22.5" customHeight="1" x14ac:dyDescent="0.25">
      <c r="A326" s="17" t="s">
        <v>3001</v>
      </c>
      <c r="B326" s="17">
        <v>46</v>
      </c>
      <c r="C326" s="10">
        <v>5</v>
      </c>
      <c r="D326" s="10" t="s">
        <v>1671</v>
      </c>
      <c r="E326" s="11" t="s">
        <v>1697</v>
      </c>
      <c r="F326" s="12" t="s">
        <v>371</v>
      </c>
      <c r="G326" s="17" t="s">
        <v>2994</v>
      </c>
      <c r="H326" s="10" t="s">
        <v>8</v>
      </c>
      <c r="I326" s="12" t="s">
        <v>2009</v>
      </c>
      <c r="J326" s="9">
        <f t="shared" si="12"/>
        <v>2007</v>
      </c>
      <c r="K326" s="13">
        <f t="shared" ca="1" si="13"/>
        <v>10</v>
      </c>
      <c r="L326">
        <v>2007</v>
      </c>
      <c r="N326" s="20"/>
    </row>
    <row r="327" spans="1:14" ht="22.5" customHeight="1" x14ac:dyDescent="0.25">
      <c r="A327" s="17" t="s">
        <v>3001</v>
      </c>
      <c r="B327" s="17">
        <v>47</v>
      </c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2"/>
        <v>2007</v>
      </c>
      <c r="K327" s="13">
        <f t="shared" ca="1" si="13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2"/>
        <v>2007</v>
      </c>
      <c r="K328" s="13">
        <f t="shared" ca="1" si="13"/>
        <v>10</v>
      </c>
      <c r="L328">
        <v>2007</v>
      </c>
      <c r="N328" s="20"/>
    </row>
    <row r="329" spans="1:14" ht="22.5" customHeight="1" x14ac:dyDescent="0.25">
      <c r="A329" s="17" t="s">
        <v>3001</v>
      </c>
      <c r="B329" s="17">
        <v>48</v>
      </c>
      <c r="C329" s="10">
        <v>5</v>
      </c>
      <c r="D329" s="10" t="s">
        <v>1667</v>
      </c>
      <c r="E329" s="11" t="s">
        <v>1692</v>
      </c>
      <c r="F329" s="12" t="s">
        <v>247</v>
      </c>
      <c r="G329" s="17" t="s">
        <v>2994</v>
      </c>
      <c r="H329" s="10" t="s">
        <v>8</v>
      </c>
      <c r="I329" s="12" t="s">
        <v>1920</v>
      </c>
      <c r="J329" s="9">
        <f t="shared" si="12"/>
        <v>2007</v>
      </c>
      <c r="K329" s="13">
        <f t="shared" ca="1" si="13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2"/>
        <v>2007</v>
      </c>
      <c r="K330" s="13">
        <f t="shared" ca="1" si="13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2"/>
        <v>2006</v>
      </c>
      <c r="K331" s="13">
        <f t="shared" ca="1" si="13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2"/>
        <v>2006</v>
      </c>
      <c r="K332" s="13">
        <f t="shared" ca="1" si="13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2"/>
        <v>2007</v>
      </c>
      <c r="K333" s="13">
        <f t="shared" ca="1" si="13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2"/>
        <v>2007</v>
      </c>
      <c r="K334" s="13">
        <f t="shared" ca="1" si="13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2"/>
        <v>2007</v>
      </c>
      <c r="K335" s="13">
        <f t="shared" ca="1" si="13"/>
        <v>10</v>
      </c>
      <c r="L335">
        <v>2007</v>
      </c>
      <c r="N335" s="20"/>
    </row>
    <row r="336" spans="1:14" ht="22.5" customHeight="1" x14ac:dyDescent="0.25">
      <c r="A336" s="17" t="s">
        <v>3001</v>
      </c>
      <c r="B336" s="17">
        <v>49</v>
      </c>
      <c r="C336" s="10">
        <v>5</v>
      </c>
      <c r="D336" s="10" t="s">
        <v>1665</v>
      </c>
      <c r="E336" s="11" t="s">
        <v>1703</v>
      </c>
      <c r="F336" s="12" t="s">
        <v>204</v>
      </c>
      <c r="G336" s="17" t="s">
        <v>2994</v>
      </c>
      <c r="H336" s="10" t="s">
        <v>8</v>
      </c>
      <c r="I336" s="12" t="s">
        <v>1882</v>
      </c>
      <c r="J336" s="9">
        <f t="shared" si="12"/>
        <v>2007</v>
      </c>
      <c r="K336" s="13">
        <f t="shared" ca="1" si="13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ref="J337:J368" si="14">YEAR(I337)</f>
        <v>2007</v>
      </c>
      <c r="K337" s="13">
        <f t="shared" ca="1" si="13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4"/>
        <v>2007</v>
      </c>
      <c r="K338" s="13">
        <f t="shared" ca="1" si="13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4"/>
        <v>2007</v>
      </c>
      <c r="K339" s="13">
        <f t="shared" ca="1" si="13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4"/>
        <v>2006</v>
      </c>
      <c r="K340" s="13">
        <f t="shared" ca="1" si="13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4"/>
        <v>2007</v>
      </c>
      <c r="K341" s="13">
        <f t="shared" ca="1" si="13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4"/>
        <v>2006</v>
      </c>
      <c r="K342" s="13">
        <f t="shared" ca="1" si="13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4"/>
        <v>2007</v>
      </c>
      <c r="K343" s="13">
        <f t="shared" ca="1" si="13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4"/>
        <v>2007</v>
      </c>
      <c r="K344" s="13">
        <f t="shared" ca="1" si="13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4"/>
        <v>2007</v>
      </c>
      <c r="K345" s="13">
        <f t="shared" ca="1" si="13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4"/>
        <v>2007</v>
      </c>
      <c r="K346" s="13">
        <f t="shared" ca="1" si="13"/>
        <v>10</v>
      </c>
      <c r="L346">
        <v>2007</v>
      </c>
      <c r="N346" s="20"/>
    </row>
    <row r="347" spans="1:14" ht="22.5" customHeight="1" x14ac:dyDescent="0.25">
      <c r="A347" s="17" t="s">
        <v>3001</v>
      </c>
      <c r="B347" s="17">
        <v>50</v>
      </c>
      <c r="C347" s="10">
        <v>5</v>
      </c>
      <c r="D347" s="10" t="s">
        <v>1666</v>
      </c>
      <c r="E347" s="11" t="s">
        <v>1685</v>
      </c>
      <c r="F347" s="12" t="s">
        <v>213</v>
      </c>
      <c r="G347" s="17" t="s">
        <v>2994</v>
      </c>
      <c r="H347" s="10" t="s">
        <v>8</v>
      </c>
      <c r="I347" s="12" t="s">
        <v>1890</v>
      </c>
      <c r="J347" s="9">
        <f t="shared" si="14"/>
        <v>2007</v>
      </c>
      <c r="K347" s="13">
        <f t="shared" ca="1" si="13"/>
        <v>10</v>
      </c>
      <c r="L347">
        <v>2007</v>
      </c>
      <c r="N347" s="20"/>
    </row>
    <row r="348" spans="1:14" ht="22.5" customHeight="1" x14ac:dyDescent="0.25">
      <c r="A348" s="17" t="s">
        <v>3001</v>
      </c>
      <c r="B348" s="17">
        <v>51</v>
      </c>
      <c r="C348" s="10">
        <v>5</v>
      </c>
      <c r="D348" s="10" t="s">
        <v>1665</v>
      </c>
      <c r="E348" s="11" t="s">
        <v>1691</v>
      </c>
      <c r="F348" s="12" t="s">
        <v>192</v>
      </c>
      <c r="G348" s="17" t="s">
        <v>2994</v>
      </c>
      <c r="H348" s="10" t="s">
        <v>8</v>
      </c>
      <c r="I348" s="12" t="s">
        <v>1870</v>
      </c>
      <c r="J348" s="9">
        <f t="shared" si="14"/>
        <v>2007</v>
      </c>
      <c r="K348" s="13">
        <f t="shared" ca="1" si="13"/>
        <v>10</v>
      </c>
      <c r="L348">
        <v>2007</v>
      </c>
      <c r="N348" s="20"/>
    </row>
    <row r="349" spans="1:14" ht="22.5" customHeight="1" x14ac:dyDescent="0.25">
      <c r="A349" s="17" t="s">
        <v>3001</v>
      </c>
      <c r="B349" s="17">
        <v>52</v>
      </c>
      <c r="C349" s="10">
        <v>5</v>
      </c>
      <c r="D349" s="10" t="s">
        <v>1671</v>
      </c>
      <c r="E349" s="11" t="s">
        <v>1701</v>
      </c>
      <c r="F349" s="12" t="s">
        <v>375</v>
      </c>
      <c r="G349" s="17" t="s">
        <v>2994</v>
      </c>
      <c r="H349" s="10" t="s">
        <v>8</v>
      </c>
      <c r="I349" s="12" t="s">
        <v>2013</v>
      </c>
      <c r="J349" s="9">
        <f t="shared" si="14"/>
        <v>2007</v>
      </c>
      <c r="K349" s="13">
        <f t="shared" ca="1" si="13"/>
        <v>10</v>
      </c>
      <c r="L349">
        <v>2007</v>
      </c>
      <c r="N349" s="20"/>
    </row>
    <row r="350" spans="1:14" ht="22.5" customHeight="1" x14ac:dyDescent="0.25">
      <c r="A350" s="17" t="s">
        <v>3001</v>
      </c>
      <c r="B350" s="17">
        <v>53</v>
      </c>
      <c r="C350" s="10">
        <v>5</v>
      </c>
      <c r="D350" s="10" t="s">
        <v>1666</v>
      </c>
      <c r="E350" s="11" t="s">
        <v>1684</v>
      </c>
      <c r="F350" s="12" t="s">
        <v>212</v>
      </c>
      <c r="G350" s="17" t="s">
        <v>2994</v>
      </c>
      <c r="H350" s="10" t="s">
        <v>8</v>
      </c>
      <c r="I350" s="12" t="s">
        <v>1889</v>
      </c>
      <c r="J350" s="9">
        <f t="shared" si="14"/>
        <v>2007</v>
      </c>
      <c r="K350" s="13">
        <f t="shared" ca="1" si="13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4"/>
        <v>2007</v>
      </c>
      <c r="K351" s="13">
        <f t="shared" ca="1" si="13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4"/>
        <v>2007</v>
      </c>
      <c r="K352" s="13">
        <f t="shared" ca="1" si="13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4"/>
        <v>2007</v>
      </c>
      <c r="K353" s="13">
        <f t="shared" ca="1" si="13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4"/>
        <v>2008</v>
      </c>
      <c r="K354" s="13">
        <f t="shared" ca="1" si="13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4"/>
        <v>2007</v>
      </c>
      <c r="K355" s="13">
        <f t="shared" ca="1" si="13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4"/>
        <v>2007</v>
      </c>
      <c r="K356" s="13">
        <f t="shared" ca="1" si="13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4"/>
        <v>2007</v>
      </c>
      <c r="K357" s="13">
        <f t="shared" ca="1" si="13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4"/>
        <v>2007</v>
      </c>
      <c r="K358" s="13">
        <f t="shared" ca="1" si="13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4"/>
        <v>2007</v>
      </c>
      <c r="K359" s="13">
        <f t="shared" ca="1" si="13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4"/>
        <v>2006</v>
      </c>
      <c r="K360" s="13">
        <f t="shared" ca="1" si="13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4"/>
        <v>2007</v>
      </c>
      <c r="K361" s="13">
        <f t="shared" ca="1" si="13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4"/>
        <v>2007</v>
      </c>
      <c r="K362" s="13">
        <f t="shared" ca="1" si="13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4"/>
        <v>2007</v>
      </c>
      <c r="K363" s="13">
        <f t="shared" ca="1" si="13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4"/>
        <v>2007</v>
      </c>
      <c r="K364" s="13">
        <f t="shared" ca="1" si="13"/>
        <v>10</v>
      </c>
      <c r="L364">
        <v>2007</v>
      </c>
      <c r="N364" s="20"/>
    </row>
    <row r="365" spans="1:14" ht="22.5" hidden="1" customHeight="1" x14ac:dyDescent="0.25">
      <c r="A365" s="17"/>
      <c r="B365" s="17"/>
      <c r="C365" s="10">
        <v>5</v>
      </c>
      <c r="D365" s="10" t="s">
        <v>1665</v>
      </c>
      <c r="E365" s="11" t="s">
        <v>1682</v>
      </c>
      <c r="F365" s="12" t="s">
        <v>183</v>
      </c>
      <c r="G365" s="17" t="s">
        <v>2994</v>
      </c>
      <c r="H365" s="10" t="s">
        <v>8</v>
      </c>
      <c r="I365" s="12" t="s">
        <v>1861</v>
      </c>
      <c r="J365" s="9">
        <f t="shared" si="14"/>
        <v>2007</v>
      </c>
      <c r="K365" s="13">
        <f t="shared" ca="1" si="13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4"/>
        <v>2006</v>
      </c>
      <c r="K366" s="13">
        <f t="shared" ca="1" si="13"/>
        <v>11</v>
      </c>
      <c r="L366">
        <v>2006</v>
      </c>
      <c r="N366" s="20"/>
    </row>
    <row r="367" spans="1:14" ht="22.5" hidden="1" customHeight="1" x14ac:dyDescent="0.25">
      <c r="A367" s="17"/>
      <c r="B367" s="17"/>
      <c r="C367" s="10">
        <v>5</v>
      </c>
      <c r="D367" s="10" t="s">
        <v>1666</v>
      </c>
      <c r="E367" s="11" t="s">
        <v>1693</v>
      </c>
      <c r="F367" s="12" t="s">
        <v>221</v>
      </c>
      <c r="G367" s="17" t="s">
        <v>2994</v>
      </c>
      <c r="H367" s="10" t="s">
        <v>8</v>
      </c>
      <c r="I367" s="12" t="s">
        <v>1898</v>
      </c>
      <c r="J367" s="9">
        <f t="shared" si="14"/>
        <v>2007</v>
      </c>
      <c r="K367" s="13">
        <f t="shared" ca="1" si="13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4"/>
        <v>2006</v>
      </c>
      <c r="K368" s="13">
        <f t="shared" ca="1" si="13"/>
        <v>11</v>
      </c>
      <c r="L368">
        <v>2006</v>
      </c>
      <c r="N368" s="20"/>
    </row>
    <row r="369" spans="1:14" ht="22.5" hidden="1" customHeight="1" x14ac:dyDescent="0.25">
      <c r="A369" s="17"/>
      <c r="B369" s="17"/>
      <c r="C369" s="10">
        <v>5</v>
      </c>
      <c r="D369" s="10" t="s">
        <v>1667</v>
      </c>
      <c r="E369" s="11" t="s">
        <v>1688</v>
      </c>
      <c r="F369" s="12" t="s">
        <v>243</v>
      </c>
      <c r="G369" s="17" t="s">
        <v>2994</v>
      </c>
      <c r="H369" s="10" t="s">
        <v>8</v>
      </c>
      <c r="I369" s="12" t="s">
        <v>1916</v>
      </c>
      <c r="J369" s="9">
        <f t="shared" ref="J369:J375" si="15">YEAR(I369)</f>
        <v>2007</v>
      </c>
      <c r="K369" s="13">
        <f t="shared" ca="1" si="13"/>
        <v>10</v>
      </c>
      <c r="L369">
        <v>2007</v>
      </c>
      <c r="N369" s="20"/>
    </row>
    <row r="370" spans="1:14" ht="22.5" hidden="1" customHeight="1" x14ac:dyDescent="0.25">
      <c r="A370" s="17"/>
      <c r="B370" s="17"/>
      <c r="C370" s="10">
        <v>5</v>
      </c>
      <c r="D370" s="10" t="s">
        <v>1668</v>
      </c>
      <c r="E370" s="11" t="s">
        <v>1700</v>
      </c>
      <c r="F370" s="12" t="s">
        <v>275</v>
      </c>
      <c r="G370" s="17" t="s">
        <v>2994</v>
      </c>
      <c r="H370" s="10" t="s">
        <v>8</v>
      </c>
      <c r="I370" s="12" t="s">
        <v>1940</v>
      </c>
      <c r="J370" s="9">
        <f t="shared" si="15"/>
        <v>2007</v>
      </c>
      <c r="K370" s="13">
        <f t="shared" ca="1" si="13"/>
        <v>10</v>
      </c>
      <c r="L370">
        <v>2007</v>
      </c>
      <c r="N370" s="20"/>
    </row>
    <row r="371" spans="1:14" ht="22.5" hidden="1" customHeight="1" x14ac:dyDescent="0.25">
      <c r="A371" s="17"/>
      <c r="B371" s="17"/>
      <c r="C371" s="10">
        <v>5</v>
      </c>
      <c r="D371" s="10" t="s">
        <v>1669</v>
      </c>
      <c r="E371" s="11" t="s">
        <v>1702</v>
      </c>
      <c r="F371" s="12" t="s">
        <v>305</v>
      </c>
      <c r="G371" s="17" t="s">
        <v>2994</v>
      </c>
      <c r="H371" s="10" t="s">
        <v>8</v>
      </c>
      <c r="I371" s="12" t="s">
        <v>1963</v>
      </c>
      <c r="J371" s="9">
        <f t="shared" si="15"/>
        <v>2007</v>
      </c>
      <c r="K371" s="13">
        <f t="shared" ca="1" si="13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5"/>
        <v>2007</v>
      </c>
      <c r="K372" s="13">
        <f t="shared" ca="1" si="13"/>
        <v>10</v>
      </c>
      <c r="L372">
        <v>2007</v>
      </c>
      <c r="N372" s="20"/>
    </row>
    <row r="373" spans="1:14" ht="22.5" hidden="1" customHeight="1" x14ac:dyDescent="0.25">
      <c r="A373" s="17"/>
      <c r="B373" s="17"/>
      <c r="C373" s="10">
        <v>5</v>
      </c>
      <c r="D373" s="10" t="s">
        <v>1670</v>
      </c>
      <c r="E373" s="11" t="s">
        <v>1707</v>
      </c>
      <c r="F373" s="12" t="s">
        <v>353</v>
      </c>
      <c r="G373" s="17" t="s">
        <v>2994</v>
      </c>
      <c r="H373" s="10" t="s">
        <v>8</v>
      </c>
      <c r="I373" s="12" t="s">
        <v>1961</v>
      </c>
      <c r="J373" s="9">
        <f t="shared" si="15"/>
        <v>2007</v>
      </c>
      <c r="K373" s="13">
        <f t="shared" ca="1" si="13"/>
        <v>10</v>
      </c>
      <c r="L373">
        <v>2007</v>
      </c>
      <c r="N373" s="20"/>
    </row>
    <row r="374" spans="1:14" ht="22.5" hidden="1" customHeight="1" x14ac:dyDescent="0.25">
      <c r="A374" s="17"/>
      <c r="B374" s="17"/>
      <c r="C374" s="10">
        <v>5</v>
      </c>
      <c r="D374" s="10" t="s">
        <v>1671</v>
      </c>
      <c r="E374" s="11" t="s">
        <v>1699</v>
      </c>
      <c r="F374" s="12" t="s">
        <v>373</v>
      </c>
      <c r="G374" s="17" t="s">
        <v>2994</v>
      </c>
      <c r="H374" s="10" t="s">
        <v>8</v>
      </c>
      <c r="I374" s="12" t="s">
        <v>2011</v>
      </c>
      <c r="J374" s="9">
        <f t="shared" si="15"/>
        <v>2007</v>
      </c>
      <c r="K374" s="13">
        <f t="shared" ca="1" si="13"/>
        <v>10</v>
      </c>
      <c r="L374">
        <v>2007</v>
      </c>
      <c r="N374" s="20"/>
    </row>
    <row r="375" spans="1:14" ht="22.5" hidden="1" customHeight="1" x14ac:dyDescent="0.25">
      <c r="A375" s="17"/>
      <c r="B375" s="17"/>
      <c r="C375" s="10">
        <v>5</v>
      </c>
      <c r="D375" s="10" t="s">
        <v>1671</v>
      </c>
      <c r="E375" s="11" t="s">
        <v>1706</v>
      </c>
      <c r="F375" s="12" t="s">
        <v>380</v>
      </c>
      <c r="G375" s="17" t="s">
        <v>2994</v>
      </c>
      <c r="H375" s="10" t="s">
        <v>8</v>
      </c>
      <c r="I375" s="12" t="s">
        <v>1876</v>
      </c>
      <c r="J375" s="9">
        <f t="shared" si="15"/>
        <v>2007</v>
      </c>
      <c r="K375" s="13">
        <f t="shared" ca="1" si="13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ref="J376:J387" si="16">YEAR(I376)</f>
        <v>2007</v>
      </c>
      <c r="K376" s="13">
        <f t="shared" ca="1" si="13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6"/>
        <v>2005</v>
      </c>
      <c r="K377" s="13">
        <f t="shared" ca="1" si="13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6"/>
        <v>2006</v>
      </c>
      <c r="K378" s="13">
        <f t="shared" ca="1" si="13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6"/>
        <v>2006</v>
      </c>
      <c r="K379" s="13">
        <f t="shared" ca="1" si="13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6"/>
        <v>2006</v>
      </c>
      <c r="K380" s="13">
        <f t="shared" ca="1" si="13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6"/>
        <v>2006</v>
      </c>
      <c r="K381" s="13">
        <f t="shared" ca="1" si="13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6"/>
        <v>2006</v>
      </c>
      <c r="K382" s="13">
        <f t="shared" ca="1" si="13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6"/>
        <v>2006</v>
      </c>
      <c r="K383" s="13">
        <f t="shared" ca="1" si="13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6"/>
        <v>2006</v>
      </c>
      <c r="K384" s="13">
        <f t="shared" ca="1" si="13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6"/>
        <v>2006</v>
      </c>
      <c r="K385" s="13">
        <f t="shared" ca="1" si="13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6"/>
        <v>2006</v>
      </c>
      <c r="K386" s="13">
        <f t="shared" ca="1" si="13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6"/>
        <v>2006</v>
      </c>
      <c r="K387" s="13">
        <f t="shared" ca="1" si="13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51" si="17">YEAR(I388)</f>
        <v>2005</v>
      </c>
      <c r="K388" s="13">
        <f t="shared" ref="K388:K451" ca="1" si="18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7"/>
        <v>2006</v>
      </c>
      <c r="K389" s="13">
        <f t="shared" ca="1" si="18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7"/>
        <v>2006</v>
      </c>
      <c r="K390" s="13">
        <f t="shared" ca="1" si="18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7"/>
        <v>2005</v>
      </c>
      <c r="K391" s="13">
        <f t="shared" ca="1" si="18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7"/>
        <v>2006</v>
      </c>
      <c r="K392" s="13">
        <f t="shared" ca="1" si="18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7"/>
        <v>2006</v>
      </c>
      <c r="K393" s="13">
        <f t="shared" ca="1" si="18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7"/>
        <v>2006</v>
      </c>
      <c r="K394" s="13">
        <f t="shared" ca="1" si="18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7"/>
        <v>2005</v>
      </c>
      <c r="K395" s="13">
        <f t="shared" ca="1" si="18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7"/>
        <v>2005</v>
      </c>
      <c r="K396" s="13">
        <f t="shared" ca="1" si="18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7"/>
        <v>2006</v>
      </c>
      <c r="K397" s="13">
        <f t="shared" ca="1" si="18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7"/>
        <v>2006</v>
      </c>
      <c r="K398" s="13">
        <f t="shared" ca="1" si="18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7"/>
        <v>2006</v>
      </c>
      <c r="K399" s="13">
        <f t="shared" ca="1" si="18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7"/>
        <v>2006</v>
      </c>
      <c r="K400" s="13">
        <f t="shared" ca="1" si="18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7"/>
        <v>2006</v>
      </c>
      <c r="K401" s="13">
        <f t="shared" ca="1" si="18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7"/>
        <v>2006</v>
      </c>
      <c r="K402" s="13">
        <f t="shared" ca="1" si="18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7"/>
        <v>2006</v>
      </c>
      <c r="K403" s="13">
        <f t="shared" ca="1" si="18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7"/>
        <v>2005</v>
      </c>
      <c r="K404" s="13">
        <f t="shared" ca="1" si="18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7"/>
        <v>2003</v>
      </c>
      <c r="K405" s="13">
        <f t="shared" ca="1" si="18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7"/>
        <v>2005</v>
      </c>
      <c r="K406" s="13">
        <f t="shared" ca="1" si="18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7"/>
        <v>2006</v>
      </c>
      <c r="K407" s="13">
        <f t="shared" ca="1" si="18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7"/>
        <v>2003</v>
      </c>
      <c r="K408" s="13">
        <f t="shared" ca="1" si="18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7"/>
        <v>2006</v>
      </c>
      <c r="K409" s="13">
        <f t="shared" ca="1" si="18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7"/>
        <v>2006</v>
      </c>
      <c r="K410" s="13">
        <f t="shared" ca="1" si="18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7"/>
        <v>2006</v>
      </c>
      <c r="K411" s="13">
        <f t="shared" ca="1" si="18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7"/>
        <v>2006</v>
      </c>
      <c r="K412" s="13">
        <f t="shared" ca="1" si="18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7"/>
        <v>2006</v>
      </c>
      <c r="K413" s="13">
        <f t="shared" ca="1" si="18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7"/>
        <v>2005</v>
      </c>
      <c r="K414" s="13">
        <f t="shared" ca="1" si="18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7"/>
        <v>2006</v>
      </c>
      <c r="K415" s="13">
        <f t="shared" ca="1" si="18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7"/>
        <v>2005</v>
      </c>
      <c r="K416" s="13">
        <f t="shared" ca="1" si="18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7"/>
        <v>2006</v>
      </c>
      <c r="K417" s="13">
        <f t="shared" ca="1" si="18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7"/>
        <v>2006</v>
      </c>
      <c r="K418" s="13">
        <f t="shared" ca="1" si="18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7"/>
        <v>2006</v>
      </c>
      <c r="K419" s="13">
        <f t="shared" ca="1" si="18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7"/>
        <v>2006</v>
      </c>
      <c r="K420" s="13">
        <f t="shared" ca="1" si="18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7"/>
        <v>2005</v>
      </c>
      <c r="K421" s="13">
        <f t="shared" ca="1" si="18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7"/>
        <v>2006</v>
      </c>
      <c r="K422" s="13">
        <f t="shared" ca="1" si="18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7"/>
        <v>2006</v>
      </c>
      <c r="K423" s="13">
        <f t="shared" ca="1" si="18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7"/>
        <v>2006</v>
      </c>
      <c r="K424" s="13">
        <f t="shared" ca="1" si="18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7"/>
        <v>2006</v>
      </c>
      <c r="K425" s="13">
        <f t="shared" ca="1" si="18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7"/>
        <v>2006</v>
      </c>
      <c r="K426" s="13">
        <f t="shared" ca="1" si="18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7"/>
        <v>2006</v>
      </c>
      <c r="K427" s="13">
        <f t="shared" ca="1" si="18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7"/>
        <v>2006</v>
      </c>
      <c r="K428" s="13">
        <f t="shared" ca="1" si="18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7"/>
        <v>2006</v>
      </c>
      <c r="K429" s="13">
        <f t="shared" ca="1" si="18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7"/>
        <v>2006</v>
      </c>
      <c r="K430" s="13">
        <f t="shared" ca="1" si="18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7"/>
        <v>2006</v>
      </c>
      <c r="K431" s="13">
        <f t="shared" ca="1" si="18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7"/>
        <v>2006</v>
      </c>
      <c r="K432" s="13">
        <f t="shared" ca="1" si="18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7"/>
        <v>2006</v>
      </c>
      <c r="K433" s="13">
        <f t="shared" ca="1" si="18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7"/>
        <v>2006</v>
      </c>
      <c r="K434" s="13">
        <f t="shared" ca="1" si="18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7"/>
        <v>2006</v>
      </c>
      <c r="K435" s="13">
        <f t="shared" ca="1" si="18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7"/>
        <v>2006</v>
      </c>
      <c r="K436" s="13">
        <f t="shared" ca="1" si="18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7"/>
        <v>2006</v>
      </c>
      <c r="K437" s="13">
        <f t="shared" ca="1" si="18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7"/>
        <v>2006</v>
      </c>
      <c r="K438" s="13">
        <f t="shared" ca="1" si="18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7"/>
        <v>2006</v>
      </c>
      <c r="K439" s="13">
        <f t="shared" ca="1" si="18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7"/>
        <v>2006</v>
      </c>
      <c r="K440" s="13">
        <f t="shared" ca="1" si="18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7"/>
        <v>2006</v>
      </c>
      <c r="K441" s="13">
        <f t="shared" ca="1" si="18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7"/>
        <v>2006</v>
      </c>
      <c r="K442" s="13">
        <f t="shared" ca="1" si="18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7"/>
        <v>2006</v>
      </c>
      <c r="K443" s="13">
        <f t="shared" ca="1" si="18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7"/>
        <v>2006</v>
      </c>
      <c r="K444" s="13">
        <f t="shared" ca="1" si="18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7"/>
        <v>2006</v>
      </c>
      <c r="K445" s="13">
        <f t="shared" ca="1" si="18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7"/>
        <v>2006</v>
      </c>
      <c r="K446" s="13">
        <f t="shared" ca="1" si="18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7"/>
        <v>2006</v>
      </c>
      <c r="K447" s="13">
        <f t="shared" ca="1" si="18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7"/>
        <v>2006</v>
      </c>
      <c r="K448" s="13">
        <f t="shared" ca="1" si="18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7"/>
        <v>2006</v>
      </c>
      <c r="K449" s="13">
        <f t="shared" ca="1" si="18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7"/>
        <v>2006</v>
      </c>
      <c r="K450" s="13">
        <f t="shared" ca="1" si="18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7"/>
        <v>2006</v>
      </c>
      <c r="K451" s="13">
        <f t="shared" ca="1" si="18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ref="J452:J515" si="19">YEAR(I452)</f>
        <v>2006</v>
      </c>
      <c r="K452" s="13">
        <f t="shared" ref="K452:K515" ca="1" si="20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9"/>
        <v>2006</v>
      </c>
      <c r="K453" s="13">
        <f t="shared" ca="1" si="20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9"/>
        <v>2006</v>
      </c>
      <c r="K454" s="13">
        <f t="shared" ca="1" si="20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9"/>
        <v>2006</v>
      </c>
      <c r="K455" s="13">
        <f t="shared" ca="1" si="20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9"/>
        <v>2006</v>
      </c>
      <c r="K456" s="13">
        <f t="shared" ca="1" si="20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9"/>
        <v>2006</v>
      </c>
      <c r="K457" s="13">
        <f t="shared" ca="1" si="20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9"/>
        <v>2006</v>
      </c>
      <c r="K458" s="13">
        <f t="shared" ca="1" si="20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9"/>
        <v>2006</v>
      </c>
      <c r="K459" s="13">
        <f t="shared" ca="1" si="20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9"/>
        <v>2005</v>
      </c>
      <c r="K460" s="13">
        <f t="shared" ca="1" si="20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9"/>
        <v>2005</v>
      </c>
      <c r="K461" s="13">
        <f t="shared" ca="1" si="20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9"/>
        <v>2006</v>
      </c>
      <c r="K462" s="13">
        <f t="shared" ca="1" si="20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9"/>
        <v>2006</v>
      </c>
      <c r="K463" s="13">
        <f t="shared" ca="1" si="20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9"/>
        <v>2004</v>
      </c>
      <c r="K464" s="13">
        <f t="shared" ca="1" si="20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9"/>
        <v>2006</v>
      </c>
      <c r="K465" s="13">
        <f t="shared" ca="1" si="20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9"/>
        <v>2006</v>
      </c>
      <c r="K466" s="13">
        <f t="shared" ca="1" si="20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9"/>
        <v>2006</v>
      </c>
      <c r="K467" s="13">
        <f t="shared" ca="1" si="20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9"/>
        <v>2005</v>
      </c>
      <c r="K468" s="13">
        <f t="shared" ca="1" si="20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si="19"/>
        <v>2004</v>
      </c>
      <c r="K469" s="13">
        <f t="shared" ca="1" si="20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9"/>
        <v>2005</v>
      </c>
      <c r="K470" s="13">
        <f t="shared" ca="1" si="20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9"/>
        <v>2005</v>
      </c>
      <c r="K471" s="13">
        <f t="shared" ca="1" si="20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9"/>
        <v>2004</v>
      </c>
      <c r="K472" s="13">
        <f t="shared" ca="1" si="20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9"/>
        <v>2005</v>
      </c>
      <c r="K473" s="13">
        <f t="shared" ca="1" si="20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9"/>
        <v>2006</v>
      </c>
      <c r="K474" s="13">
        <f t="shared" ca="1" si="20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9"/>
        <v>2004</v>
      </c>
      <c r="K475" s="13">
        <f t="shared" ca="1" si="20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9"/>
        <v>2005</v>
      </c>
      <c r="K476" s="13">
        <f t="shared" ca="1" si="20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9"/>
        <v>2006</v>
      </c>
      <c r="K477" s="13">
        <f t="shared" ca="1" si="20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9"/>
        <v>2006</v>
      </c>
      <c r="K478" s="13">
        <f t="shared" ca="1" si="20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9"/>
        <v>2006</v>
      </c>
      <c r="K479" s="13">
        <f t="shared" ca="1" si="20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9"/>
        <v>2006</v>
      </c>
      <c r="K480" s="13">
        <f t="shared" ca="1" si="20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9"/>
        <v>2006</v>
      </c>
      <c r="K481" s="13">
        <f t="shared" ca="1" si="20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9"/>
        <v>2006</v>
      </c>
      <c r="K482" s="13">
        <f t="shared" ca="1" si="20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9"/>
        <v>2005</v>
      </c>
      <c r="K483" s="13">
        <f t="shared" ca="1" si="20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9"/>
        <v>2006</v>
      </c>
      <c r="K484" s="13">
        <f t="shared" ca="1" si="20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9"/>
        <v>2006</v>
      </c>
      <c r="K485" s="13">
        <f t="shared" ca="1" si="20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9"/>
        <v>2006</v>
      </c>
      <c r="K486" s="13">
        <f t="shared" ca="1" si="20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9"/>
        <v>2006</v>
      </c>
      <c r="K487" s="13">
        <f t="shared" ca="1" si="20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9"/>
        <v>2006</v>
      </c>
      <c r="K488" s="13">
        <f t="shared" ca="1" si="20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9"/>
        <v>2006</v>
      </c>
      <c r="K489" s="13">
        <f t="shared" ca="1" si="20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9"/>
        <v>2006</v>
      </c>
      <c r="K490" s="13">
        <f t="shared" ca="1" si="20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9"/>
        <v>2006</v>
      </c>
      <c r="K491" s="13">
        <f t="shared" ca="1" si="20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9"/>
        <v>2006</v>
      </c>
      <c r="K492" s="13">
        <f t="shared" ca="1" si="20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9"/>
        <v>2005</v>
      </c>
      <c r="K493" s="13">
        <f t="shared" ca="1" si="20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9"/>
        <v>2005</v>
      </c>
      <c r="K494" s="13">
        <f t="shared" ca="1" si="20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9"/>
        <v>2006</v>
      </c>
      <c r="K495" s="13">
        <f t="shared" ca="1" si="20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9"/>
        <v>2006</v>
      </c>
      <c r="K496" s="13">
        <f t="shared" ca="1" si="20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9"/>
        <v>2006</v>
      </c>
      <c r="K497" s="13">
        <f t="shared" ca="1" si="20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9"/>
        <v>2006</v>
      </c>
      <c r="K498" s="13">
        <f t="shared" ca="1" si="20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9"/>
        <v>2005</v>
      </c>
      <c r="K499" s="13">
        <f t="shared" ca="1" si="20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9"/>
        <v>2006</v>
      </c>
      <c r="K500" s="13">
        <f t="shared" ca="1" si="20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9"/>
        <v>2006</v>
      </c>
      <c r="K501" s="13">
        <f t="shared" ca="1" si="20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9"/>
        <v>2006</v>
      </c>
      <c r="K502" s="13">
        <f t="shared" ca="1" si="20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9"/>
        <v>2006</v>
      </c>
      <c r="K503" s="13">
        <f t="shared" ca="1" si="20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9"/>
        <v>2005</v>
      </c>
      <c r="K504" s="13">
        <f t="shared" ca="1" si="20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9"/>
        <v>2006</v>
      </c>
      <c r="K505" s="13">
        <f t="shared" ca="1" si="20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9"/>
        <v>2006</v>
      </c>
      <c r="K506" s="13">
        <f t="shared" ca="1" si="20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9"/>
        <v>2006</v>
      </c>
      <c r="K507" s="13">
        <f t="shared" ca="1" si="20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9"/>
        <v>2006</v>
      </c>
      <c r="K508" s="13">
        <f t="shared" ca="1" si="20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9"/>
        <v>2006</v>
      </c>
      <c r="K509" s="13">
        <f t="shared" ca="1" si="20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9"/>
        <v>2004</v>
      </c>
      <c r="K510" s="13">
        <f t="shared" ca="1" si="20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9"/>
        <v>2006</v>
      </c>
      <c r="K511" s="13">
        <f t="shared" ca="1" si="20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9"/>
        <v>2006</v>
      </c>
      <c r="K512" s="13">
        <f t="shared" ca="1" si="20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9"/>
        <v>2006</v>
      </c>
      <c r="K513" s="13">
        <f t="shared" ca="1" si="20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9"/>
        <v>2006</v>
      </c>
      <c r="K514" s="13">
        <f t="shared" ca="1" si="20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9"/>
        <v>2006</v>
      </c>
      <c r="K515" s="13">
        <f t="shared" ca="1" si="20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ref="J516:J579" si="21">YEAR(I516)</f>
        <v>2006</v>
      </c>
      <c r="K516" s="13">
        <f t="shared" ref="K516:K579" ca="1" si="22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21"/>
        <v>2005</v>
      </c>
      <c r="K517" s="13">
        <f t="shared" ca="1" si="22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21"/>
        <v>2006</v>
      </c>
      <c r="K518" s="13">
        <f t="shared" ca="1" si="22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21"/>
        <v>2006</v>
      </c>
      <c r="K519" s="13">
        <f t="shared" ca="1" si="22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21"/>
        <v>2006</v>
      </c>
      <c r="K520" s="13">
        <f t="shared" ca="1" si="22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21"/>
        <v>2006</v>
      </c>
      <c r="K521" s="13">
        <f t="shared" ca="1" si="22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21"/>
        <v>2006</v>
      </c>
      <c r="K522" s="13">
        <f t="shared" ca="1" si="22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21"/>
        <v>2005</v>
      </c>
      <c r="K523" s="13">
        <f t="shared" ca="1" si="22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21"/>
        <v>2006</v>
      </c>
      <c r="K524" s="13">
        <f t="shared" ca="1" si="22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21"/>
        <v>2006</v>
      </c>
      <c r="K525" s="13">
        <f t="shared" ca="1" si="22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21"/>
        <v>2006</v>
      </c>
      <c r="K526" s="13">
        <f t="shared" ca="1" si="22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21"/>
        <v>2006</v>
      </c>
      <c r="K527" s="13">
        <f t="shared" ca="1" si="22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21"/>
        <v>2005</v>
      </c>
      <c r="K528" s="13">
        <f t="shared" ca="1" si="22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21"/>
        <v>2006</v>
      </c>
      <c r="K529" s="13">
        <f t="shared" ca="1" si="22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21"/>
        <v>2006</v>
      </c>
      <c r="K530" s="13">
        <f t="shared" ca="1" si="22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21"/>
        <v>2006</v>
      </c>
      <c r="K531" s="13">
        <f t="shared" ca="1" si="22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21"/>
        <v>2006</v>
      </c>
      <c r="K532" s="13">
        <f t="shared" ca="1" si="22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21"/>
        <v>2006</v>
      </c>
      <c r="K533" s="13">
        <f t="shared" ca="1" si="22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21"/>
        <v>2004</v>
      </c>
      <c r="K534" s="13">
        <f t="shared" ca="1" si="22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21"/>
        <v>2006</v>
      </c>
      <c r="K535" s="13">
        <f t="shared" ca="1" si="22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21"/>
        <v>2006</v>
      </c>
      <c r="K536" s="13">
        <f t="shared" ca="1" si="22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21"/>
        <v>2006</v>
      </c>
      <c r="K537" s="13">
        <f t="shared" ca="1" si="22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21"/>
        <v>2006</v>
      </c>
      <c r="K538" s="13">
        <f t="shared" ca="1" si="22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21"/>
        <v>2006</v>
      </c>
      <c r="K539" s="13">
        <f t="shared" ca="1" si="22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21"/>
        <v>2006</v>
      </c>
      <c r="K540" s="13">
        <f t="shared" ca="1" si="22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21"/>
        <v>2006</v>
      </c>
      <c r="K541" s="13">
        <f t="shared" ca="1" si="22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21"/>
        <v>2006</v>
      </c>
      <c r="K542" s="13">
        <f t="shared" ca="1" si="22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21"/>
        <v>2005</v>
      </c>
      <c r="K543" s="13">
        <f t="shared" ca="1" si="22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21"/>
        <v>2005</v>
      </c>
      <c r="K544" s="13">
        <f t="shared" ca="1" si="22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21"/>
        <v>2006</v>
      </c>
      <c r="K545" s="13">
        <f t="shared" ca="1" si="22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21"/>
        <v>2006</v>
      </c>
      <c r="K546" s="13">
        <f t="shared" ca="1" si="22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21"/>
        <v>2006</v>
      </c>
      <c r="K547" s="13">
        <f t="shared" ca="1" si="22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21"/>
        <v>2006</v>
      </c>
      <c r="K548" s="13">
        <f t="shared" ca="1" si="22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21"/>
        <v>2006</v>
      </c>
      <c r="K549" s="13">
        <f t="shared" ca="1" si="22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21"/>
        <v>2006</v>
      </c>
      <c r="K550" s="13">
        <f t="shared" ca="1" si="22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21"/>
        <v>2006</v>
      </c>
      <c r="K551" s="13">
        <f t="shared" ca="1" si="22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21"/>
        <v>2006</v>
      </c>
      <c r="K552" s="13">
        <f t="shared" ca="1" si="22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21"/>
        <v>2006</v>
      </c>
      <c r="K553" s="13">
        <f t="shared" ca="1" si="22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21"/>
        <v>2006</v>
      </c>
      <c r="K554" s="13">
        <f t="shared" ca="1" si="22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21"/>
        <v>2006</v>
      </c>
      <c r="K555" s="13">
        <f t="shared" ca="1" si="22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21"/>
        <v>2005</v>
      </c>
      <c r="K556" s="13">
        <f t="shared" ca="1" si="22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21"/>
        <v>2005</v>
      </c>
      <c r="K557" s="13">
        <f t="shared" ca="1" si="22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21"/>
        <v>2005</v>
      </c>
      <c r="K558" s="13">
        <f t="shared" ca="1" si="22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21"/>
        <v>2005</v>
      </c>
      <c r="K559" s="13">
        <f t="shared" ca="1" si="22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21"/>
        <v>2005</v>
      </c>
      <c r="K560" s="13">
        <f t="shared" ca="1" si="22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21"/>
        <v>2005</v>
      </c>
      <c r="K561" s="13">
        <f t="shared" ca="1" si="22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21"/>
        <v>2004</v>
      </c>
      <c r="K562" s="13">
        <f t="shared" ca="1" si="22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21"/>
        <v>2005</v>
      </c>
      <c r="K563" s="13">
        <f t="shared" ca="1" si="22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21"/>
        <v>2005</v>
      </c>
      <c r="K564" s="13">
        <f t="shared" ca="1" si="22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21"/>
        <v>2005</v>
      </c>
      <c r="K565" s="13">
        <f t="shared" ca="1" si="22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21"/>
        <v>2002</v>
      </c>
      <c r="K566" s="13">
        <f t="shared" ca="1" si="22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21"/>
        <v>2005</v>
      </c>
      <c r="K567" s="13">
        <f t="shared" ca="1" si="22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21"/>
        <v>2005</v>
      </c>
      <c r="K568" s="13">
        <f t="shared" ca="1" si="22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21"/>
        <v>2004</v>
      </c>
      <c r="K569" s="13">
        <f t="shared" ca="1" si="22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21"/>
        <v>2005</v>
      </c>
      <c r="K570" s="13">
        <f t="shared" ca="1" si="22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21"/>
        <v>2005</v>
      </c>
      <c r="K571" s="13">
        <f t="shared" ca="1" si="22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21"/>
        <v>2005</v>
      </c>
      <c r="K572" s="13">
        <f t="shared" ca="1" si="22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21"/>
        <v>2005</v>
      </c>
      <c r="K573" s="13">
        <f t="shared" ca="1" si="22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21"/>
        <v>2005</v>
      </c>
      <c r="K574" s="13">
        <f t="shared" ca="1" si="22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21"/>
        <v>2005</v>
      </c>
      <c r="K575" s="13">
        <f t="shared" ca="1" si="22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21"/>
        <v>2005</v>
      </c>
      <c r="K576" s="13">
        <f t="shared" ca="1" si="22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21"/>
        <v>2005</v>
      </c>
      <c r="K577" s="13">
        <f t="shared" ca="1" si="22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21"/>
        <v>2005</v>
      </c>
      <c r="K578" s="13">
        <f t="shared" ca="1" si="22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21"/>
        <v>2005</v>
      </c>
      <c r="K579" s="13">
        <f t="shared" ca="1" si="22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ref="J580:J643" si="23">YEAR(I580)</f>
        <v>2005</v>
      </c>
      <c r="K580" s="13">
        <f t="shared" ref="K580:K643" ca="1" si="24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23"/>
        <v>2005</v>
      </c>
      <c r="K581" s="13">
        <f t="shared" ca="1" si="24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23"/>
        <v>2004</v>
      </c>
      <c r="K582" s="13">
        <f t="shared" ca="1" si="24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23"/>
        <v>2003</v>
      </c>
      <c r="K583" s="13">
        <f t="shared" ca="1" si="24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23"/>
        <v>2003</v>
      </c>
      <c r="K584" s="13">
        <f t="shared" ca="1" si="24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23"/>
        <v>2003</v>
      </c>
      <c r="K585" s="13">
        <f t="shared" ca="1" si="24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23"/>
        <v>2005</v>
      </c>
      <c r="K586" s="13">
        <f t="shared" ca="1" si="24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23"/>
        <v>2005</v>
      </c>
      <c r="K587" s="13">
        <f t="shared" ca="1" si="24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23"/>
        <v>2004</v>
      </c>
      <c r="K588" s="13">
        <f t="shared" ca="1" si="24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23"/>
        <v>2005</v>
      </c>
      <c r="K589" s="13">
        <f t="shared" ca="1" si="24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23"/>
        <v>2005</v>
      </c>
      <c r="K590" s="13">
        <f t="shared" ca="1" si="24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23"/>
        <v>2005</v>
      </c>
      <c r="K591" s="13">
        <f t="shared" ca="1" si="24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23"/>
        <v>2005</v>
      </c>
      <c r="K592" s="13">
        <f t="shared" ca="1" si="24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23"/>
        <v>2005</v>
      </c>
      <c r="K593" s="13">
        <f t="shared" ca="1" si="24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23"/>
        <v>2005</v>
      </c>
      <c r="K594" s="13">
        <f t="shared" ca="1" si="24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23"/>
        <v>2005</v>
      </c>
      <c r="K595" s="13">
        <f t="shared" ca="1" si="24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si="23"/>
        <v>2004</v>
      </c>
      <c r="K596" s="13">
        <f t="shared" ca="1" si="24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23"/>
        <v>2005</v>
      </c>
      <c r="K597" s="13">
        <f t="shared" ca="1" si="24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23"/>
        <v>2005</v>
      </c>
      <c r="K598" s="13">
        <f t="shared" ca="1" si="24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23"/>
        <v>2005</v>
      </c>
      <c r="K599" s="13">
        <f t="shared" ca="1" si="24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23"/>
        <v>2005</v>
      </c>
      <c r="K600" s="13">
        <f t="shared" ca="1" si="24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23"/>
        <v>2005</v>
      </c>
      <c r="K601" s="13">
        <f t="shared" ca="1" si="24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23"/>
        <v>2005</v>
      </c>
      <c r="K602" s="13">
        <f t="shared" ca="1" si="24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23"/>
        <v>2005</v>
      </c>
      <c r="K603" s="13">
        <f t="shared" ca="1" si="24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23"/>
        <v>2004</v>
      </c>
      <c r="K604" s="13">
        <f t="shared" ca="1" si="24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23"/>
        <v>2005</v>
      </c>
      <c r="K605" s="13">
        <f t="shared" ca="1" si="24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23"/>
        <v>2005</v>
      </c>
      <c r="K606" s="13">
        <f t="shared" ca="1" si="24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23"/>
        <v>2005</v>
      </c>
      <c r="K607" s="13">
        <f t="shared" ca="1" si="24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23"/>
        <v>2004</v>
      </c>
      <c r="K608" s="13">
        <f t="shared" ca="1" si="24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23"/>
        <v>2005</v>
      </c>
      <c r="K609" s="13">
        <f t="shared" ca="1" si="24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23"/>
        <v>2005</v>
      </c>
      <c r="K610" s="13">
        <f t="shared" ca="1" si="24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23"/>
        <v>2005</v>
      </c>
      <c r="K611" s="13">
        <f t="shared" ca="1" si="24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23"/>
        <v>2005</v>
      </c>
      <c r="K612" s="13">
        <f t="shared" ca="1" si="24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23"/>
        <v>2004</v>
      </c>
      <c r="K613" s="13">
        <f t="shared" ca="1" si="24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23"/>
        <v>2005</v>
      </c>
      <c r="K614" s="13">
        <f t="shared" ca="1" si="24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23"/>
        <v>2005</v>
      </c>
      <c r="K615" s="13">
        <f t="shared" ca="1" si="24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23"/>
        <v>2005</v>
      </c>
      <c r="K616" s="13">
        <f t="shared" ca="1" si="24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23"/>
        <v>2005</v>
      </c>
      <c r="K617" s="13">
        <f t="shared" ca="1" si="24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23"/>
        <v>2005</v>
      </c>
      <c r="K618" s="13">
        <f t="shared" ca="1" si="24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23"/>
        <v>2005</v>
      </c>
      <c r="K619" s="13">
        <f t="shared" ca="1" si="24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23"/>
        <v>2005</v>
      </c>
      <c r="K620" s="13">
        <f t="shared" ca="1" si="24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23"/>
        <v>2005</v>
      </c>
      <c r="K621" s="13">
        <f t="shared" ca="1" si="24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23"/>
        <v>2005</v>
      </c>
      <c r="K622" s="13">
        <f t="shared" ca="1" si="24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23"/>
        <v>2004</v>
      </c>
      <c r="K623" s="13">
        <f t="shared" ca="1" si="24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23"/>
        <v>2005</v>
      </c>
      <c r="K624" s="13">
        <f t="shared" ca="1" si="24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23"/>
        <v>2005</v>
      </c>
      <c r="K625" s="13">
        <f t="shared" ca="1" si="24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23"/>
        <v>2005</v>
      </c>
      <c r="K626" s="13">
        <f t="shared" ca="1" si="24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23"/>
        <v>2005</v>
      </c>
      <c r="K627" s="13">
        <f t="shared" ca="1" si="24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23"/>
        <v>2004</v>
      </c>
      <c r="K628" s="13">
        <f t="shared" ca="1" si="24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23"/>
        <v>2005</v>
      </c>
      <c r="K629" s="13">
        <f t="shared" ca="1" si="24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23"/>
        <v>2005</v>
      </c>
      <c r="K630" s="13">
        <f t="shared" ca="1" si="24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23"/>
        <v>2005</v>
      </c>
      <c r="K631" s="13">
        <f t="shared" ca="1" si="24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23"/>
        <v>2005</v>
      </c>
      <c r="K632" s="13">
        <f t="shared" ca="1" si="24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23"/>
        <v>2005</v>
      </c>
      <c r="K633" s="13">
        <f t="shared" ca="1" si="24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23"/>
        <v>2005</v>
      </c>
      <c r="K634" s="13">
        <f t="shared" ca="1" si="24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23"/>
        <v>2005</v>
      </c>
      <c r="K635" s="13">
        <f t="shared" ca="1" si="24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23"/>
        <v>2005</v>
      </c>
      <c r="K636" s="13">
        <f t="shared" ca="1" si="24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23"/>
        <v>2005</v>
      </c>
      <c r="K637" s="13">
        <f t="shared" ca="1" si="24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23"/>
        <v>2005</v>
      </c>
      <c r="K638" s="13">
        <f t="shared" ca="1" si="24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23"/>
        <v>2005</v>
      </c>
      <c r="K639" s="13">
        <f t="shared" ca="1" si="24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23"/>
        <v>2005</v>
      </c>
      <c r="K640" s="13">
        <f t="shared" ca="1" si="24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23"/>
        <v>2005</v>
      </c>
      <c r="K641" s="13">
        <f t="shared" ca="1" si="24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23"/>
        <v>2005</v>
      </c>
      <c r="K642" s="13">
        <f t="shared" ca="1" si="24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23"/>
        <v>2005</v>
      </c>
      <c r="K643" s="13">
        <f t="shared" ca="1" si="24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ref="J644:J707" si="25">YEAR(I644)</f>
        <v>2005</v>
      </c>
      <c r="K644" s="13">
        <f t="shared" ref="K644:K707" ca="1" si="26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5"/>
        <v>2005</v>
      </c>
      <c r="K645" s="13">
        <f t="shared" ca="1" si="26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5"/>
        <v>2005</v>
      </c>
      <c r="K646" s="13">
        <f t="shared" ca="1" si="26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5"/>
        <v>2005</v>
      </c>
      <c r="K647" s="13">
        <f t="shared" ca="1" si="26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5"/>
        <v>2005</v>
      </c>
      <c r="K648" s="13">
        <f t="shared" ca="1" si="26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5"/>
        <v>2005</v>
      </c>
      <c r="K649" s="13">
        <f t="shared" ca="1" si="26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5"/>
        <v>2005</v>
      </c>
      <c r="K650" s="13">
        <f t="shared" ca="1" si="26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5"/>
        <v>2005</v>
      </c>
      <c r="K651" s="13">
        <f t="shared" ca="1" si="26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5"/>
        <v>2005</v>
      </c>
      <c r="K652" s="13">
        <f t="shared" ca="1" si="26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5"/>
        <v>2005</v>
      </c>
      <c r="K653" s="13">
        <f t="shared" ca="1" si="26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5"/>
        <v>2005</v>
      </c>
      <c r="K654" s="13">
        <f t="shared" ca="1" si="26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5"/>
        <v>2005</v>
      </c>
      <c r="K655" s="13">
        <f t="shared" ca="1" si="26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5"/>
        <v>2005</v>
      </c>
      <c r="K656" s="13">
        <f t="shared" ca="1" si="26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5"/>
        <v>2005</v>
      </c>
      <c r="K657" s="13">
        <f t="shared" ca="1" si="26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5"/>
        <v>2005</v>
      </c>
      <c r="K658" s="13">
        <f t="shared" ca="1" si="26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5"/>
        <v>2005</v>
      </c>
      <c r="K659" s="13">
        <f t="shared" ca="1" si="26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5"/>
        <v>2005</v>
      </c>
      <c r="K660" s="13">
        <f t="shared" ca="1" si="26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5"/>
        <v>2005</v>
      </c>
      <c r="K661" s="13">
        <f t="shared" ca="1" si="26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5"/>
        <v>2003</v>
      </c>
      <c r="K662" s="13">
        <f t="shared" ca="1" si="26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5"/>
        <v>2005</v>
      </c>
      <c r="K663" s="13">
        <f t="shared" ca="1" si="26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5"/>
        <v>2005</v>
      </c>
      <c r="K664" s="13">
        <f t="shared" ca="1" si="26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5"/>
        <v>2005</v>
      </c>
      <c r="K665" s="13">
        <f t="shared" ca="1" si="26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5"/>
        <v>2003</v>
      </c>
      <c r="K666" s="13">
        <f t="shared" ca="1" si="26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5"/>
        <v>2005</v>
      </c>
      <c r="K667" s="13">
        <f t="shared" ca="1" si="26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5"/>
        <v>2005</v>
      </c>
      <c r="K668" s="13">
        <f t="shared" ca="1" si="26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5"/>
        <v>2005</v>
      </c>
      <c r="K669" s="13">
        <f t="shared" ca="1" si="26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5"/>
        <v>2005</v>
      </c>
      <c r="K670" s="13">
        <f t="shared" ca="1" si="26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5"/>
        <v>2005</v>
      </c>
      <c r="K671" s="13">
        <f t="shared" ca="1" si="26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5"/>
        <v>2005</v>
      </c>
      <c r="K672" s="13">
        <f t="shared" ca="1" si="26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5"/>
        <v>2005</v>
      </c>
      <c r="K673" s="13">
        <f t="shared" ca="1" si="26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5"/>
        <v>2005</v>
      </c>
      <c r="K674" s="13">
        <f t="shared" ca="1" si="26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5"/>
        <v>2003</v>
      </c>
      <c r="K675" s="13">
        <f t="shared" ca="1" si="26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5"/>
        <v>2005</v>
      </c>
      <c r="K676" s="13">
        <f t="shared" ca="1" si="26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5"/>
        <v>2005</v>
      </c>
      <c r="K677" s="13">
        <f t="shared" ca="1" si="26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5"/>
        <v>2005</v>
      </c>
      <c r="K678" s="13">
        <f t="shared" ca="1" si="26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5"/>
        <v>2005</v>
      </c>
      <c r="K679" s="13">
        <f t="shared" ca="1" si="26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5"/>
        <v>2003</v>
      </c>
      <c r="K680" s="13">
        <f t="shared" ca="1" si="26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5"/>
        <v>2004</v>
      </c>
      <c r="K681" s="13">
        <f t="shared" ca="1" si="26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5"/>
        <v>2005</v>
      </c>
      <c r="K682" s="13">
        <f t="shared" ca="1" si="26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5"/>
        <v>2005</v>
      </c>
      <c r="K683" s="13">
        <f t="shared" ca="1" si="26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5"/>
        <v>2005</v>
      </c>
      <c r="K684" s="13">
        <f t="shared" ca="1" si="26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5"/>
        <v>2005</v>
      </c>
      <c r="K685" s="13">
        <f t="shared" ca="1" si="26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5"/>
        <v>2005</v>
      </c>
      <c r="K686" s="13">
        <f t="shared" ca="1" si="26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5"/>
        <v>2005</v>
      </c>
      <c r="K687" s="13">
        <f t="shared" ca="1" si="26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5"/>
        <v>2005</v>
      </c>
      <c r="K688" s="13">
        <f t="shared" ca="1" si="26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5"/>
        <v>2005</v>
      </c>
      <c r="K689" s="13">
        <f t="shared" ca="1" si="26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5"/>
        <v>2005</v>
      </c>
      <c r="K690" s="13">
        <f t="shared" ca="1" si="26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5"/>
        <v>2005</v>
      </c>
      <c r="K691" s="13">
        <f t="shared" ca="1" si="26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5"/>
        <v>2003</v>
      </c>
      <c r="K692" s="13">
        <f t="shared" ca="1" si="26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5"/>
        <v>2005</v>
      </c>
      <c r="K693" s="13">
        <f t="shared" ca="1" si="26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5"/>
        <v>2005</v>
      </c>
      <c r="K694" s="13">
        <f t="shared" ca="1" si="26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5"/>
        <v>2005</v>
      </c>
      <c r="K695" s="13">
        <f t="shared" ca="1" si="26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5"/>
        <v>2002</v>
      </c>
      <c r="K696" s="13">
        <f t="shared" ca="1" si="26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5"/>
        <v>2005</v>
      </c>
      <c r="K697" s="13">
        <f t="shared" ca="1" si="26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5"/>
        <v>2005</v>
      </c>
      <c r="K698" s="13">
        <f t="shared" ca="1" si="26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5"/>
        <v>2005</v>
      </c>
      <c r="K699" s="13">
        <f t="shared" ca="1" si="26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5"/>
        <v>2005</v>
      </c>
      <c r="K700" s="13">
        <f t="shared" ca="1" si="26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5"/>
        <v>2005</v>
      </c>
      <c r="K701" s="13">
        <f t="shared" ca="1" si="26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5"/>
        <v>2004</v>
      </c>
      <c r="K702" s="13">
        <f t="shared" ca="1" si="26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5"/>
        <v>2004</v>
      </c>
      <c r="K703" s="13">
        <f t="shared" ca="1" si="26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5"/>
        <v>2005</v>
      </c>
      <c r="K704" s="13">
        <f t="shared" ca="1" si="26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5"/>
        <v>2004</v>
      </c>
      <c r="K705" s="13">
        <f t="shared" ca="1" si="26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5"/>
        <v>2005</v>
      </c>
      <c r="K706" s="13">
        <f t="shared" ca="1" si="26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5"/>
        <v>2002</v>
      </c>
      <c r="K707" s="13">
        <f t="shared" ca="1" si="26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ref="J708:J771" si="27">YEAR(I708)</f>
        <v>2005</v>
      </c>
      <c r="K708" s="13">
        <f t="shared" ref="K708:K771" ca="1" si="28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7"/>
        <v>2005</v>
      </c>
      <c r="K709" s="13">
        <f t="shared" ca="1" si="28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7"/>
        <v>2002</v>
      </c>
      <c r="K710" s="13">
        <f t="shared" ca="1" si="28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7"/>
        <v>2005</v>
      </c>
      <c r="K711" s="13">
        <f t="shared" ca="1" si="28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7"/>
        <v>2003</v>
      </c>
      <c r="K712" s="13">
        <f t="shared" ca="1" si="28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7"/>
        <v>2005</v>
      </c>
      <c r="K713" s="13">
        <f t="shared" ca="1" si="28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7"/>
        <v>2005</v>
      </c>
      <c r="K714" s="13">
        <f t="shared" ca="1" si="28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7"/>
        <v>2005</v>
      </c>
      <c r="K715" s="13">
        <f t="shared" ca="1" si="28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7"/>
        <v>2005</v>
      </c>
      <c r="K716" s="13">
        <f t="shared" ca="1" si="28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7"/>
        <v>2003</v>
      </c>
      <c r="K717" s="13">
        <f t="shared" ca="1" si="28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7"/>
        <v>2005</v>
      </c>
      <c r="K718" s="13">
        <f t="shared" ca="1" si="28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7"/>
        <v>2004</v>
      </c>
      <c r="K719" s="13">
        <f t="shared" ca="1" si="28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7"/>
        <v>2005</v>
      </c>
      <c r="K720" s="13">
        <f t="shared" ca="1" si="28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7"/>
        <v>2005</v>
      </c>
      <c r="K721" s="13">
        <f t="shared" ca="1" si="28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7"/>
        <v>2005</v>
      </c>
      <c r="K722" s="13">
        <f t="shared" ca="1" si="28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7"/>
        <v>2005</v>
      </c>
      <c r="K723" s="13">
        <f t="shared" ca="1" si="28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7"/>
        <v>2005</v>
      </c>
      <c r="K724" s="13">
        <f t="shared" ca="1" si="28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7"/>
        <v>2005</v>
      </c>
      <c r="K725" s="13">
        <f t="shared" ca="1" si="28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7"/>
        <v>2005</v>
      </c>
      <c r="K726" s="13">
        <f t="shared" ca="1" si="28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7"/>
        <v>2005</v>
      </c>
      <c r="K727" s="13">
        <f t="shared" ca="1" si="28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7"/>
        <v>2004</v>
      </c>
      <c r="K728" s="13">
        <f t="shared" ca="1" si="28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7"/>
        <v>2005</v>
      </c>
      <c r="K729" s="13">
        <f t="shared" ca="1" si="28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7"/>
        <v>2005</v>
      </c>
      <c r="K730" s="13">
        <f t="shared" ca="1" si="28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7"/>
        <v>2004</v>
      </c>
      <c r="K731" s="13">
        <f t="shared" ca="1" si="28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7"/>
        <v>2005</v>
      </c>
      <c r="K732" s="13">
        <f t="shared" ca="1" si="28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7"/>
        <v>2005</v>
      </c>
      <c r="K733" s="13">
        <f t="shared" ca="1" si="28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7"/>
        <v>2005</v>
      </c>
      <c r="K734" s="13">
        <f t="shared" ca="1" si="28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7"/>
        <v>2005</v>
      </c>
      <c r="K735" s="13">
        <f t="shared" ca="1" si="28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7"/>
        <v>2004</v>
      </c>
      <c r="K736" s="13">
        <f t="shared" ca="1" si="28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7"/>
        <v>2004</v>
      </c>
      <c r="K737" s="13">
        <f t="shared" ca="1" si="28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7"/>
        <v>2005</v>
      </c>
      <c r="K738" s="13">
        <f t="shared" ca="1" si="28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7"/>
        <v>2005</v>
      </c>
      <c r="K739" s="13">
        <f t="shared" ca="1" si="28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7"/>
        <v>2005</v>
      </c>
      <c r="K740" s="13">
        <f t="shared" ca="1" si="28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7"/>
        <v>2005</v>
      </c>
      <c r="K741" s="13">
        <f t="shared" ca="1" si="28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7"/>
        <v>2004</v>
      </c>
      <c r="K742" s="13">
        <f t="shared" ca="1" si="28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7"/>
        <v>2005</v>
      </c>
      <c r="K743" s="13">
        <f t="shared" ca="1" si="28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7"/>
        <v>2005</v>
      </c>
      <c r="K744" s="13">
        <f t="shared" ca="1" si="28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7"/>
        <v>2003</v>
      </c>
      <c r="K745" s="13">
        <f t="shared" ca="1" si="28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7"/>
        <v>2002</v>
      </c>
      <c r="K746" s="13">
        <f t="shared" ca="1" si="28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7"/>
        <v>2005</v>
      </c>
      <c r="K747" s="13">
        <f t="shared" ca="1" si="28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7"/>
        <v>2005</v>
      </c>
      <c r="K748" s="13">
        <f t="shared" ca="1" si="28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7"/>
        <v>2005</v>
      </c>
      <c r="K749" s="13">
        <f t="shared" ca="1" si="28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7"/>
        <v>2004</v>
      </c>
      <c r="K750" s="13">
        <f t="shared" ca="1" si="28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7"/>
        <v>2005</v>
      </c>
      <c r="K751" s="13">
        <f t="shared" ca="1" si="28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7"/>
        <v>2004</v>
      </c>
      <c r="K752" s="13">
        <f t="shared" ca="1" si="28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7"/>
        <v>2005</v>
      </c>
      <c r="K753" s="13">
        <f t="shared" ca="1" si="28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7"/>
        <v>2005</v>
      </c>
      <c r="K754" s="13">
        <f t="shared" ca="1" si="28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7"/>
        <v>2005</v>
      </c>
      <c r="K755" s="13">
        <f t="shared" ca="1" si="28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7"/>
        <v>2005</v>
      </c>
      <c r="K756" s="13">
        <f t="shared" ca="1" si="28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7"/>
        <v>2005</v>
      </c>
      <c r="K757" s="13">
        <f t="shared" ca="1" si="28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7"/>
        <v>2005</v>
      </c>
      <c r="K758" s="13">
        <f t="shared" ca="1" si="28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7"/>
        <v>2005</v>
      </c>
      <c r="K759" s="13">
        <f t="shared" ca="1" si="28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7"/>
        <v>2005</v>
      </c>
      <c r="K760" s="13">
        <f t="shared" ca="1" si="28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7"/>
        <v>2005</v>
      </c>
      <c r="K761" s="13">
        <f t="shared" ca="1" si="28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7"/>
        <v>2005</v>
      </c>
      <c r="K762" s="13">
        <f t="shared" ca="1" si="28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7"/>
        <v>2005</v>
      </c>
      <c r="K763" s="13">
        <f t="shared" ca="1" si="28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7"/>
        <v>2005</v>
      </c>
      <c r="K764" s="13">
        <f t="shared" ca="1" si="28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7"/>
        <v>2004</v>
      </c>
      <c r="K765" s="13">
        <f t="shared" ca="1" si="28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7"/>
        <v>2004</v>
      </c>
      <c r="K766" s="13">
        <f t="shared" ca="1" si="28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7"/>
        <v>2004</v>
      </c>
      <c r="K767" s="13">
        <f t="shared" ca="1" si="28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7"/>
        <v>2004</v>
      </c>
      <c r="K768" s="13">
        <f t="shared" ca="1" si="28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7"/>
        <v>2004</v>
      </c>
      <c r="K769" s="13">
        <f t="shared" ca="1" si="28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7"/>
        <v>2003</v>
      </c>
      <c r="K770" s="13">
        <f t="shared" ca="1" si="28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7"/>
        <v>2004</v>
      </c>
      <c r="K771" s="13">
        <f t="shared" ca="1" si="28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ref="J772:J835" si="29">YEAR(I772)</f>
        <v>2004</v>
      </c>
      <c r="K772" s="13">
        <f t="shared" ref="K772:K835" ca="1" si="30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9"/>
        <v>2004</v>
      </c>
      <c r="K773" s="13">
        <f t="shared" ca="1" si="30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9"/>
        <v>2004</v>
      </c>
      <c r="K774" s="13">
        <f t="shared" ca="1" si="30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9"/>
        <v>2004</v>
      </c>
      <c r="K775" s="13">
        <f t="shared" ca="1" si="30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9"/>
        <v>2004</v>
      </c>
      <c r="K776" s="13">
        <f t="shared" ca="1" si="30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9"/>
        <v>2003</v>
      </c>
      <c r="K777" s="13">
        <f t="shared" ca="1" si="30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9"/>
        <v>2004</v>
      </c>
      <c r="K778" s="13">
        <f t="shared" ca="1" si="30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9"/>
        <v>2004</v>
      </c>
      <c r="K779" s="13">
        <f t="shared" ca="1" si="30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9"/>
        <v>2004</v>
      </c>
      <c r="K780" s="13">
        <f t="shared" ca="1" si="30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9"/>
        <v>2004</v>
      </c>
      <c r="K781" s="13">
        <f t="shared" ca="1" si="30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9"/>
        <v>2004</v>
      </c>
      <c r="K782" s="13">
        <f t="shared" ca="1" si="30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9"/>
        <v>2004</v>
      </c>
      <c r="K783" s="13">
        <f t="shared" ca="1" si="30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9"/>
        <v>2004</v>
      </c>
      <c r="K784" s="13">
        <f t="shared" ca="1" si="30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9"/>
        <v>2004</v>
      </c>
      <c r="K785" s="13">
        <f t="shared" ca="1" si="30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9"/>
        <v>2004</v>
      </c>
      <c r="K786" s="13">
        <f t="shared" ca="1" si="30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9"/>
        <v>2004</v>
      </c>
      <c r="K787" s="13">
        <f t="shared" ca="1" si="30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9"/>
        <v>2004</v>
      </c>
      <c r="K788" s="13">
        <f t="shared" ca="1" si="30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si="29"/>
        <v>2003</v>
      </c>
      <c r="K789" s="13">
        <f t="shared" ca="1" si="30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9"/>
        <v>2004</v>
      </c>
      <c r="K790" s="13">
        <f t="shared" ca="1" si="30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9"/>
        <v>2004</v>
      </c>
      <c r="K791" s="13">
        <f t="shared" ca="1" si="30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9"/>
        <v>2003</v>
      </c>
      <c r="K792" s="13">
        <f t="shared" ca="1" si="30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9"/>
        <v>2004</v>
      </c>
      <c r="K793" s="13">
        <f t="shared" ca="1" si="30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9"/>
        <v>2004</v>
      </c>
      <c r="K794" s="13">
        <f t="shared" ca="1" si="30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9"/>
        <v>2003</v>
      </c>
      <c r="K795" s="13">
        <f t="shared" ca="1" si="30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9"/>
        <v>2004</v>
      </c>
      <c r="K796" s="13">
        <f t="shared" ca="1" si="30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9"/>
        <v>2004</v>
      </c>
      <c r="K797" s="13">
        <f t="shared" ca="1" si="30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9"/>
        <v>2004</v>
      </c>
      <c r="K798" s="13">
        <f t="shared" ca="1" si="30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9"/>
        <v>2003</v>
      </c>
      <c r="K799" s="13">
        <f t="shared" ca="1" si="30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9"/>
        <v>2004</v>
      </c>
      <c r="K800" s="13">
        <f t="shared" ca="1" si="30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9"/>
        <v>2004</v>
      </c>
      <c r="K801" s="13">
        <f t="shared" ca="1" si="30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9"/>
        <v>2003</v>
      </c>
      <c r="K802" s="13">
        <f t="shared" ca="1" si="30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9"/>
        <v>2004</v>
      </c>
      <c r="K803" s="13">
        <f t="shared" ca="1" si="30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9"/>
        <v>2003</v>
      </c>
      <c r="K804" s="13">
        <f t="shared" ca="1" si="30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9"/>
        <v>2004</v>
      </c>
      <c r="K805" s="13">
        <f t="shared" ca="1" si="30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9"/>
        <v>2004</v>
      </c>
      <c r="K806" s="13">
        <f t="shared" ca="1" si="30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9"/>
        <v>2003</v>
      </c>
      <c r="K807" s="13">
        <f t="shared" ca="1" si="30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9"/>
        <v>2004</v>
      </c>
      <c r="K808" s="13">
        <f t="shared" ca="1" si="30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9"/>
        <v>2004</v>
      </c>
      <c r="K809" s="13">
        <f t="shared" ca="1" si="30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9"/>
        <v>2004</v>
      </c>
      <c r="K810" s="13">
        <f t="shared" ca="1" si="30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9"/>
        <v>2004</v>
      </c>
      <c r="K811" s="13">
        <f t="shared" ca="1" si="30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9"/>
        <v>2004</v>
      </c>
      <c r="K812" s="13">
        <f t="shared" ca="1" si="30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9"/>
        <v>2004</v>
      </c>
      <c r="K813" s="13">
        <f t="shared" ca="1" si="30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9"/>
        <v>2004</v>
      </c>
      <c r="K814" s="13">
        <f t="shared" ca="1" si="30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9"/>
        <v>2004</v>
      </c>
      <c r="K815" s="13">
        <f t="shared" ca="1" si="30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9"/>
        <v>2004</v>
      </c>
      <c r="K816" s="13">
        <f t="shared" ca="1" si="30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9"/>
        <v>2004</v>
      </c>
      <c r="K817" s="13">
        <f t="shared" ca="1" si="30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9"/>
        <v>2004</v>
      </c>
      <c r="K818" s="13">
        <f t="shared" ca="1" si="30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9"/>
        <v>2003</v>
      </c>
      <c r="K819" s="13">
        <f t="shared" ca="1" si="30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9"/>
        <v>2004</v>
      </c>
      <c r="K820" s="13">
        <f t="shared" ca="1" si="30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9"/>
        <v>2004</v>
      </c>
      <c r="K821" s="13">
        <f t="shared" ca="1" si="30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9"/>
        <v>2004</v>
      </c>
      <c r="K822" s="13">
        <f t="shared" ca="1" si="30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9"/>
        <v>2004</v>
      </c>
      <c r="K823" s="13">
        <f t="shared" ca="1" si="30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9"/>
        <v>2004</v>
      </c>
      <c r="K824" s="13">
        <f t="shared" ca="1" si="30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9"/>
        <v>2004</v>
      </c>
      <c r="K825" s="13">
        <f t="shared" ca="1" si="30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9"/>
        <v>2004</v>
      </c>
      <c r="K826" s="13">
        <f t="shared" ca="1" si="30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9"/>
        <v>2004</v>
      </c>
      <c r="K827" s="13">
        <f t="shared" ca="1" si="30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9"/>
        <v>2004</v>
      </c>
      <c r="K828" s="13">
        <f t="shared" ca="1" si="30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9"/>
        <v>2004</v>
      </c>
      <c r="K829" s="13">
        <f t="shared" ca="1" si="30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9"/>
        <v>2004</v>
      </c>
      <c r="K830" s="13">
        <f t="shared" ca="1" si="30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9"/>
        <v>2004</v>
      </c>
      <c r="K831" s="13">
        <f t="shared" ca="1" si="30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9"/>
        <v>2004</v>
      </c>
      <c r="K832" s="13">
        <f t="shared" ca="1" si="30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9"/>
        <v>2004</v>
      </c>
      <c r="K833" s="13">
        <f t="shared" ca="1" si="30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9"/>
        <v>2004</v>
      </c>
      <c r="K834" s="13">
        <f t="shared" ca="1" si="30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9"/>
        <v>2004</v>
      </c>
      <c r="K835" s="13">
        <f t="shared" ca="1" si="30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31">YEAR(I836)</f>
        <v>2005</v>
      </c>
      <c r="K836" s="13">
        <f t="shared" ref="K836:K899" ca="1" si="32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31"/>
        <v>2004</v>
      </c>
      <c r="K837" s="13">
        <f t="shared" ca="1" si="32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31"/>
        <v>2004</v>
      </c>
      <c r="K838" s="13">
        <f t="shared" ca="1" si="32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31"/>
        <v>2004</v>
      </c>
      <c r="K839" s="13">
        <f t="shared" ca="1" si="32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31"/>
        <v>2003</v>
      </c>
      <c r="K840" s="13">
        <f t="shared" ca="1" si="32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31"/>
        <v>2004</v>
      </c>
      <c r="K841" s="13">
        <f t="shared" ca="1" si="32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31"/>
        <v>2004</v>
      </c>
      <c r="K842" s="13">
        <f t="shared" ca="1" si="32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31"/>
        <v>2004</v>
      </c>
      <c r="K843" s="13">
        <f t="shared" ca="1" si="32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31"/>
        <v>2004</v>
      </c>
      <c r="K844" s="13">
        <f t="shared" ca="1" si="32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31"/>
        <v>2004</v>
      </c>
      <c r="K845" s="13">
        <f t="shared" ca="1" si="32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31"/>
        <v>2004</v>
      </c>
      <c r="K846" s="13">
        <f t="shared" ca="1" si="32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31"/>
        <v>2004</v>
      </c>
      <c r="K847" s="13">
        <f t="shared" ca="1" si="32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31"/>
        <v>2004</v>
      </c>
      <c r="K848" s="13">
        <f t="shared" ca="1" si="32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31"/>
        <v>2004</v>
      </c>
      <c r="K849" s="13">
        <f t="shared" ca="1" si="32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31"/>
        <v>2004</v>
      </c>
      <c r="K850" s="13">
        <f t="shared" ca="1" si="32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31"/>
        <v>2004</v>
      </c>
      <c r="K851" s="13">
        <f t="shared" ca="1" si="32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31"/>
        <v>2004</v>
      </c>
      <c r="K852" s="13">
        <f t="shared" ca="1" si="32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31"/>
        <v>2003</v>
      </c>
      <c r="K853" s="13">
        <f t="shared" ca="1" si="32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31"/>
        <v>2003</v>
      </c>
      <c r="K854" s="13">
        <f t="shared" ca="1" si="32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31"/>
        <v>2004</v>
      </c>
      <c r="K855" s="13">
        <f t="shared" ca="1" si="32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31"/>
        <v>2004</v>
      </c>
      <c r="K856" s="13">
        <f t="shared" ca="1" si="32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31"/>
        <v>2004</v>
      </c>
      <c r="K857" s="13">
        <f t="shared" ca="1" si="32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31"/>
        <v>2004</v>
      </c>
      <c r="K858" s="13">
        <f t="shared" ca="1" si="32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31"/>
        <v>2004</v>
      </c>
      <c r="K859" s="13">
        <f t="shared" ca="1" si="32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31"/>
        <v>2004</v>
      </c>
      <c r="K860" s="13">
        <f t="shared" ca="1" si="32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8</v>
      </c>
      <c r="I861" s="12" t="s">
        <v>2386</v>
      </c>
      <c r="J861" s="9">
        <f t="shared" si="31"/>
        <v>2004</v>
      </c>
      <c r="K861" s="13">
        <f t="shared" ca="1" si="32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31"/>
        <v>2004</v>
      </c>
      <c r="K862" s="13">
        <f t="shared" ca="1" si="32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31"/>
        <v>2004</v>
      </c>
      <c r="K863" s="13">
        <f t="shared" ca="1" si="32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31"/>
        <v>2004</v>
      </c>
      <c r="K864" s="13">
        <f t="shared" ca="1" si="32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31"/>
        <v>2003</v>
      </c>
      <c r="K865" s="13">
        <f t="shared" ca="1" si="32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31"/>
        <v>2004</v>
      </c>
      <c r="K866" s="13">
        <f t="shared" ca="1" si="32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31"/>
        <v>2004</v>
      </c>
      <c r="K867" s="13">
        <f t="shared" ca="1" si="32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31"/>
        <v>2004</v>
      </c>
      <c r="K868" s="13">
        <f t="shared" ca="1" si="32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31"/>
        <v>2004</v>
      </c>
      <c r="K869" s="13">
        <f t="shared" ca="1" si="32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31"/>
        <v>2004</v>
      </c>
      <c r="K870" s="13">
        <f t="shared" ca="1" si="32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31"/>
        <v>2004</v>
      </c>
      <c r="K871" s="13">
        <f t="shared" ca="1" si="32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31"/>
        <v>2004</v>
      </c>
      <c r="K872" s="13">
        <f t="shared" ca="1" si="32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31"/>
        <v>2004</v>
      </c>
      <c r="K873" s="13">
        <f t="shared" ca="1" si="32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31"/>
        <v>2004</v>
      </c>
      <c r="K874" s="13">
        <f t="shared" ca="1" si="32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31"/>
        <v>2004</v>
      </c>
      <c r="K875" s="13">
        <f t="shared" ca="1" si="32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31"/>
        <v>2004</v>
      </c>
      <c r="K876" s="13">
        <f t="shared" ca="1" si="32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31"/>
        <v>2004</v>
      </c>
      <c r="K877" s="13">
        <f t="shared" ca="1" si="32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31"/>
        <v>2004</v>
      </c>
      <c r="K878" s="13">
        <f t="shared" ca="1" si="32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31"/>
        <v>2004</v>
      </c>
      <c r="K879" s="13">
        <f t="shared" ca="1" si="32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31"/>
        <v>2004</v>
      </c>
      <c r="K880" s="13">
        <f t="shared" ca="1" si="32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31"/>
        <v>2004</v>
      </c>
      <c r="K881" s="13">
        <f t="shared" ca="1" si="32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31"/>
        <v>2002</v>
      </c>
      <c r="K882" s="13">
        <f t="shared" ca="1" si="32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31"/>
        <v>2004</v>
      </c>
      <c r="K883" s="13">
        <f t="shared" ca="1" si="32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31"/>
        <v>2004</v>
      </c>
      <c r="K884" s="13">
        <f t="shared" ca="1" si="32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31"/>
        <v>2004</v>
      </c>
      <c r="K885" s="13">
        <f t="shared" ca="1" si="32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31"/>
        <v>2004</v>
      </c>
      <c r="K886" s="13">
        <f t="shared" ca="1" si="32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31"/>
        <v>2004</v>
      </c>
      <c r="K887" s="13">
        <f t="shared" ca="1" si="32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31"/>
        <v>2004</v>
      </c>
      <c r="K888" s="13">
        <f t="shared" ca="1" si="32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31"/>
        <v>2003</v>
      </c>
      <c r="K889" s="13">
        <f t="shared" ca="1" si="32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31"/>
        <v>2004</v>
      </c>
      <c r="K890" s="13">
        <f t="shared" ca="1" si="32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31"/>
        <v>2004</v>
      </c>
      <c r="K891" s="13">
        <f t="shared" ca="1" si="32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31"/>
        <v>2004</v>
      </c>
      <c r="K892" s="13">
        <f t="shared" ca="1" si="32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31"/>
        <v>2004</v>
      </c>
      <c r="K893" s="13">
        <f t="shared" ca="1" si="32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31"/>
        <v>2003</v>
      </c>
      <c r="K894" s="13">
        <f t="shared" ca="1" si="32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31"/>
        <v>2004</v>
      </c>
      <c r="K895" s="13">
        <f t="shared" ca="1" si="32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31"/>
        <v>2004</v>
      </c>
      <c r="K896" s="13">
        <f t="shared" ca="1" si="32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31"/>
        <v>2004</v>
      </c>
      <c r="K897" s="13">
        <f t="shared" ca="1" si="32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31"/>
        <v>2004</v>
      </c>
      <c r="K898" s="13">
        <f t="shared" ca="1" si="32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31"/>
        <v>2004</v>
      </c>
      <c r="K899" s="13">
        <f t="shared" ca="1" si="32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ref="J900:J963" si="33">YEAR(I900)</f>
        <v>2004</v>
      </c>
      <c r="K900" s="13">
        <f t="shared" ref="K900:K963" ca="1" si="34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33"/>
        <v>2004</v>
      </c>
      <c r="K901" s="13">
        <f t="shared" ca="1" si="34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33"/>
        <v>2004</v>
      </c>
      <c r="K902" s="13">
        <f t="shared" ca="1" si="34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33"/>
        <v>2002</v>
      </c>
      <c r="K903" s="13">
        <f t="shared" ca="1" si="34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33"/>
        <v>2004</v>
      </c>
      <c r="K904" s="13">
        <f t="shared" ca="1" si="34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33"/>
        <v>2004</v>
      </c>
      <c r="K905" s="13">
        <f t="shared" ca="1" si="34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33"/>
        <v>2004</v>
      </c>
      <c r="K906" s="13">
        <f t="shared" ca="1" si="34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33"/>
        <v>2003</v>
      </c>
      <c r="K907" s="13">
        <f t="shared" ca="1" si="34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33"/>
        <v>2003</v>
      </c>
      <c r="K908" s="13">
        <f t="shared" ca="1" si="34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33"/>
        <v>2004</v>
      </c>
      <c r="K909" s="13">
        <f t="shared" ca="1" si="34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33"/>
        <v>2004</v>
      </c>
      <c r="K910" s="13">
        <f t="shared" ca="1" si="34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33"/>
        <v>2003</v>
      </c>
      <c r="K911" s="13">
        <f t="shared" ca="1" si="34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33"/>
        <v>2004</v>
      </c>
      <c r="K912" s="13">
        <f t="shared" ca="1" si="34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33"/>
        <v>2004</v>
      </c>
      <c r="K913" s="13">
        <f t="shared" ca="1" si="34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33"/>
        <v>2004</v>
      </c>
      <c r="K914" s="13">
        <f t="shared" ca="1" si="34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33"/>
        <v>2004</v>
      </c>
      <c r="K915" s="13">
        <f t="shared" ca="1" si="34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33"/>
        <v>2004</v>
      </c>
      <c r="K916" s="13">
        <f t="shared" ca="1" si="34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si="33"/>
        <v>2004</v>
      </c>
      <c r="K917" s="13">
        <f t="shared" ca="1" si="34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33"/>
        <v>2004</v>
      </c>
      <c r="K918" s="13">
        <f t="shared" ca="1" si="34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33"/>
        <v>2004</v>
      </c>
      <c r="K919" s="13">
        <f t="shared" ca="1" si="34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33"/>
        <v>2001</v>
      </c>
      <c r="K920" s="13">
        <f t="shared" ca="1" si="34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33"/>
        <v>2004</v>
      </c>
      <c r="K921" s="13">
        <f t="shared" ca="1" si="34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33"/>
        <v>2004</v>
      </c>
      <c r="K922" s="13">
        <f t="shared" ca="1" si="34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si="33"/>
        <v>2004</v>
      </c>
      <c r="K923" s="13">
        <f t="shared" ca="1" si="34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33"/>
        <v>2004</v>
      </c>
      <c r="K924" s="13">
        <f t="shared" ca="1" si="34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33"/>
        <v>2004</v>
      </c>
      <c r="K925" s="13">
        <f t="shared" ca="1" si="34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33"/>
        <v>2004</v>
      </c>
      <c r="K926" s="13">
        <f t="shared" ca="1" si="34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33"/>
        <v>2004</v>
      </c>
      <c r="K927" s="13">
        <f t="shared" ca="1" si="34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33"/>
        <v>2004</v>
      </c>
      <c r="K928" s="13">
        <f t="shared" ca="1" si="34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33"/>
        <v>2004</v>
      </c>
      <c r="K929" s="13">
        <f t="shared" ca="1" si="34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33"/>
        <v>2004</v>
      </c>
      <c r="K930" s="13">
        <f t="shared" ca="1" si="34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33"/>
        <v>2004</v>
      </c>
      <c r="K931" s="13">
        <f t="shared" ca="1" si="34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33"/>
        <v>2003</v>
      </c>
      <c r="K932" s="13">
        <f t="shared" ca="1" si="34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33"/>
        <v>2004</v>
      </c>
      <c r="K933" s="13">
        <f t="shared" ca="1" si="34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33"/>
        <v>2000</v>
      </c>
      <c r="K934" s="13">
        <f t="shared" ca="1" si="34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33"/>
        <v>2004</v>
      </c>
      <c r="K935" s="13">
        <f t="shared" ca="1" si="34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33"/>
        <v>2004</v>
      </c>
      <c r="K936" s="13">
        <f t="shared" ca="1" si="34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33"/>
        <v>2004</v>
      </c>
      <c r="K937" s="13">
        <f t="shared" ca="1" si="34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33"/>
        <v>2004</v>
      </c>
      <c r="K938" s="13">
        <f t="shared" ca="1" si="34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33"/>
        <v>2004</v>
      </c>
      <c r="K939" s="13">
        <f t="shared" ca="1" si="34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33"/>
        <v>2004</v>
      </c>
      <c r="K940" s="13">
        <f t="shared" ca="1" si="34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33"/>
        <v>2004</v>
      </c>
      <c r="K941" s="13">
        <f t="shared" ca="1" si="34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33"/>
        <v>2004</v>
      </c>
      <c r="K942" s="13">
        <f t="shared" ca="1" si="34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33"/>
        <v>2004</v>
      </c>
      <c r="K943" s="13">
        <f t="shared" ca="1" si="34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33"/>
        <v>2004</v>
      </c>
      <c r="K944" s="13">
        <f t="shared" ca="1" si="34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33"/>
        <v>2003</v>
      </c>
      <c r="K945" s="13">
        <f t="shared" ca="1" si="34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33"/>
        <v>2004</v>
      </c>
      <c r="K946" s="13">
        <f t="shared" ca="1" si="34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33"/>
        <v>2004</v>
      </c>
      <c r="K947" s="13">
        <f t="shared" ca="1" si="34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33"/>
        <v>2004</v>
      </c>
      <c r="K948" s="13">
        <f t="shared" ca="1" si="34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33"/>
        <v>2002</v>
      </c>
      <c r="K949" s="13">
        <f t="shared" ca="1" si="34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33"/>
        <v>2004</v>
      </c>
      <c r="K950" s="13">
        <f t="shared" ca="1" si="34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33"/>
        <v>2004</v>
      </c>
      <c r="K951" s="13">
        <f t="shared" ca="1" si="34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33"/>
        <v>2003</v>
      </c>
      <c r="K952" s="13">
        <f t="shared" ca="1" si="34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33"/>
        <v>2004</v>
      </c>
      <c r="K953" s="13">
        <f t="shared" ca="1" si="34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3"/>
        <v>2004</v>
      </c>
      <c r="K954" s="13">
        <f t="shared" ca="1" si="34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3"/>
        <v>2004</v>
      </c>
      <c r="K955" s="13">
        <f t="shared" ca="1" si="34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3"/>
        <v>2004</v>
      </c>
      <c r="K956" s="13">
        <f t="shared" ca="1" si="34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33"/>
        <v>2004</v>
      </c>
      <c r="K957" s="13">
        <f t="shared" ca="1" si="34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33"/>
        <v>2004</v>
      </c>
      <c r="K958" s="13">
        <f t="shared" ca="1" si="34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33"/>
        <v>2004</v>
      </c>
      <c r="K959" s="13">
        <f t="shared" ca="1" si="34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33"/>
        <v>2004</v>
      </c>
      <c r="K960" s="13">
        <f t="shared" ca="1" si="34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33"/>
        <v>2004</v>
      </c>
      <c r="K961" s="13">
        <f t="shared" ca="1" si="34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3"/>
        <v>2004</v>
      </c>
      <c r="K962" s="13">
        <f t="shared" ca="1" si="34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3"/>
        <v>2004</v>
      </c>
      <c r="K963" s="13">
        <f t="shared" ca="1" si="34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ref="J964:J1027" si="35">YEAR(I964)</f>
        <v>2004</v>
      </c>
      <c r="K964" s="13">
        <f t="shared" ref="K964:K1027" ca="1" si="36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5"/>
        <v>2003</v>
      </c>
      <c r="K965" s="13">
        <f t="shared" ca="1" si="36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5"/>
        <v>2003</v>
      </c>
      <c r="K966" s="13">
        <f t="shared" ca="1" si="36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5"/>
        <v>2003</v>
      </c>
      <c r="K967" s="13">
        <f t="shared" ca="1" si="36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5"/>
        <v>2002</v>
      </c>
      <c r="K968" s="13">
        <f t="shared" ca="1" si="36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5"/>
        <v>2003</v>
      </c>
      <c r="K969" s="13">
        <f t="shared" ca="1" si="36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5"/>
        <v>2003</v>
      </c>
      <c r="K970" s="13">
        <f t="shared" ca="1" si="36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5"/>
        <v>2003</v>
      </c>
      <c r="K971" s="13">
        <f t="shared" ca="1" si="36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5"/>
        <v>2001</v>
      </c>
      <c r="K972" s="13">
        <f t="shared" ca="1" si="36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5"/>
        <v>2003</v>
      </c>
      <c r="K973" s="13">
        <f t="shared" ca="1" si="36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5"/>
        <v>2003</v>
      </c>
      <c r="K974" s="13">
        <f t="shared" ca="1" si="36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5"/>
        <v>2003</v>
      </c>
      <c r="K975" s="13">
        <f t="shared" ca="1" si="36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5"/>
        <v>2003</v>
      </c>
      <c r="K976" s="13">
        <f t="shared" ca="1" si="36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5"/>
        <v>2003</v>
      </c>
      <c r="K977" s="13">
        <f t="shared" ca="1" si="36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5"/>
        <v>2003</v>
      </c>
      <c r="K978" s="13">
        <f t="shared" ca="1" si="36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5"/>
        <v>2003</v>
      </c>
      <c r="K979" s="13">
        <f t="shared" ca="1" si="36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5"/>
        <v>2002</v>
      </c>
      <c r="K980" s="13">
        <f t="shared" ca="1" si="36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5"/>
        <v>2003</v>
      </c>
      <c r="K981" s="13">
        <f t="shared" ca="1" si="36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5"/>
        <v>2003</v>
      </c>
      <c r="K982" s="13">
        <f t="shared" ca="1" si="36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5"/>
        <v>2003</v>
      </c>
      <c r="K983" s="13">
        <f t="shared" ca="1" si="36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5"/>
        <v>2003</v>
      </c>
      <c r="K984" s="13">
        <f t="shared" ca="1" si="36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5"/>
        <v>2003</v>
      </c>
      <c r="K985" s="13">
        <f t="shared" ca="1" si="36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5"/>
        <v>2003</v>
      </c>
      <c r="K986" s="13">
        <f t="shared" ca="1" si="36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5"/>
        <v>2004</v>
      </c>
      <c r="K987" s="13">
        <f t="shared" ca="1" si="36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5"/>
        <v>2003</v>
      </c>
      <c r="K988" s="13">
        <f t="shared" ca="1" si="36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5"/>
        <v>2003</v>
      </c>
      <c r="K989" s="13">
        <f t="shared" ca="1" si="36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5"/>
        <v>2003</v>
      </c>
      <c r="K990" s="13">
        <f t="shared" ca="1" si="36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5"/>
        <v>2003</v>
      </c>
      <c r="K991" s="13">
        <f t="shared" ca="1" si="36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5"/>
        <v>2003</v>
      </c>
      <c r="K992" s="13">
        <f t="shared" ca="1" si="36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5"/>
        <v>2003</v>
      </c>
      <c r="K993" s="13">
        <f t="shared" ca="1" si="36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5"/>
        <v>2003</v>
      </c>
      <c r="K994" s="13">
        <f t="shared" ca="1" si="36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5"/>
        <v>2003</v>
      </c>
      <c r="K995" s="13">
        <f t="shared" ca="1" si="36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5"/>
        <v>2001</v>
      </c>
      <c r="K996" s="13">
        <f t="shared" ca="1" si="36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5"/>
        <v>2003</v>
      </c>
      <c r="K997" s="13">
        <f t="shared" ca="1" si="36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5"/>
        <v>2003</v>
      </c>
      <c r="K998" s="13">
        <f t="shared" ca="1" si="36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5"/>
        <v>2003</v>
      </c>
      <c r="K999" s="13">
        <f t="shared" ca="1" si="36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5"/>
        <v>2001</v>
      </c>
      <c r="K1000" s="13">
        <f t="shared" ca="1" si="36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5"/>
        <v>2003</v>
      </c>
      <c r="K1001" s="13">
        <f t="shared" ca="1" si="36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5"/>
        <v>2002</v>
      </c>
      <c r="K1002" s="13">
        <f t="shared" ca="1" si="36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5"/>
        <v>2003</v>
      </c>
      <c r="K1003" s="13">
        <f t="shared" ca="1" si="36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5"/>
        <v>2003</v>
      </c>
      <c r="K1004" s="13">
        <f t="shared" ca="1" si="36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5"/>
        <v>2003</v>
      </c>
      <c r="K1005" s="13">
        <f t="shared" ca="1" si="36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5"/>
        <v>2003</v>
      </c>
      <c r="K1006" s="13">
        <f t="shared" ca="1" si="36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5"/>
        <v>2003</v>
      </c>
      <c r="K1007" s="13">
        <f t="shared" ca="1" si="36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5"/>
        <v>2003</v>
      </c>
      <c r="K1008" s="13">
        <f t="shared" ca="1" si="36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5"/>
        <v>2003</v>
      </c>
      <c r="K1009" s="13">
        <f t="shared" ca="1" si="36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5"/>
        <v>2002</v>
      </c>
      <c r="K1010" s="13">
        <f t="shared" ca="1" si="36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5"/>
        <v>2003</v>
      </c>
      <c r="K1011" s="13">
        <f t="shared" ca="1" si="36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5"/>
        <v>2002</v>
      </c>
      <c r="K1012" s="13">
        <f t="shared" ca="1" si="36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si="35"/>
        <v>2003</v>
      </c>
      <c r="K1013" s="13">
        <f t="shared" ca="1" si="36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5"/>
        <v>2003</v>
      </c>
      <c r="K1014" s="13">
        <f t="shared" ca="1" si="36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5"/>
        <v>2003</v>
      </c>
      <c r="K1015" s="13">
        <f t="shared" ca="1" si="36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5"/>
        <v>2003</v>
      </c>
      <c r="K1016" s="13">
        <f t="shared" ca="1" si="36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5"/>
        <v>2003</v>
      </c>
      <c r="K1017" s="13">
        <f t="shared" ca="1" si="36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5"/>
        <v>2003</v>
      </c>
      <c r="K1018" s="13">
        <f t="shared" ca="1" si="36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5"/>
        <v>2003</v>
      </c>
      <c r="K1019" s="13">
        <f t="shared" ca="1" si="36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5"/>
        <v>2003</v>
      </c>
      <c r="K1020" s="13">
        <f t="shared" ca="1" si="36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5"/>
        <v>2003</v>
      </c>
      <c r="K1021" s="13">
        <f t="shared" ca="1" si="36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5"/>
        <v>2003</v>
      </c>
      <c r="K1022" s="13">
        <f t="shared" ca="1" si="36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5"/>
        <v>2003</v>
      </c>
      <c r="K1023" s="13">
        <f t="shared" ca="1" si="36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5"/>
        <v>2003</v>
      </c>
      <c r="K1024" s="13">
        <f t="shared" ca="1" si="36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5"/>
        <v>2003</v>
      </c>
      <c r="K1025" s="13">
        <f t="shared" ca="1" si="36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5"/>
        <v>2003</v>
      </c>
      <c r="K1026" s="13">
        <f t="shared" ca="1" si="36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5"/>
        <v>2003</v>
      </c>
      <c r="K1027" s="13">
        <f t="shared" ca="1" si="36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ref="J1028:J1091" si="37">YEAR(I1028)</f>
        <v>2003</v>
      </c>
      <c r="K1028" s="13">
        <f t="shared" ref="K1028:K1091" ca="1" si="38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7"/>
        <v>2003</v>
      </c>
      <c r="K1029" s="13">
        <f t="shared" ca="1" si="38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7"/>
        <v>2003</v>
      </c>
      <c r="K1030" s="13">
        <f t="shared" ca="1" si="38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7"/>
        <v>2003</v>
      </c>
      <c r="K1031" s="13">
        <f t="shared" ca="1" si="38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7"/>
        <v>2003</v>
      </c>
      <c r="K1032" s="13">
        <f t="shared" ca="1" si="38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7"/>
        <v>2003</v>
      </c>
      <c r="K1033" s="13">
        <f t="shared" ca="1" si="38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7"/>
        <v>2003</v>
      </c>
      <c r="K1034" s="13">
        <f t="shared" ca="1" si="38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7"/>
        <v>2003</v>
      </c>
      <c r="K1035" s="13">
        <f t="shared" ca="1" si="38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7"/>
        <v>2003</v>
      </c>
      <c r="K1036" s="13">
        <f t="shared" ca="1" si="38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7"/>
        <v>2003</v>
      </c>
      <c r="K1037" s="13">
        <f t="shared" ca="1" si="38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7"/>
        <v>2003</v>
      </c>
      <c r="K1038" s="13">
        <f t="shared" ca="1" si="38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7"/>
        <v>2003</v>
      </c>
      <c r="K1039" s="13">
        <f t="shared" ca="1" si="38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7"/>
        <v>2003</v>
      </c>
      <c r="K1040" s="13">
        <f t="shared" ca="1" si="38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7"/>
        <v>2002</v>
      </c>
      <c r="K1041" s="13">
        <f t="shared" ca="1" si="38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7"/>
        <v>2003</v>
      </c>
      <c r="K1042" s="13">
        <f t="shared" ca="1" si="38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7"/>
        <v>2003</v>
      </c>
      <c r="K1043" s="13">
        <f t="shared" ca="1" si="38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7"/>
        <v>2003</v>
      </c>
      <c r="K1044" s="13">
        <f t="shared" ca="1" si="38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7"/>
        <v>2003</v>
      </c>
      <c r="K1045" s="13">
        <f t="shared" ca="1" si="38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7"/>
        <v>2002</v>
      </c>
      <c r="K1046" s="13">
        <f t="shared" ca="1" si="38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7"/>
        <v>2003</v>
      </c>
      <c r="K1047" s="13">
        <f t="shared" ca="1" si="38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7"/>
        <v>2002</v>
      </c>
      <c r="K1048" s="13">
        <f t="shared" ca="1" si="38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7"/>
        <v>2003</v>
      </c>
      <c r="K1049" s="13">
        <f t="shared" ca="1" si="38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7"/>
        <v>2003</v>
      </c>
      <c r="K1050" s="13">
        <f t="shared" ca="1" si="38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7"/>
        <v>2003</v>
      </c>
      <c r="K1051" s="13">
        <f t="shared" ca="1" si="38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7"/>
        <v>2004</v>
      </c>
      <c r="K1052" s="13">
        <f t="shared" ca="1" si="38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7"/>
        <v>2003</v>
      </c>
      <c r="K1053" s="13">
        <f t="shared" ca="1" si="38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7"/>
        <v>2002</v>
      </c>
      <c r="K1054" s="13">
        <f t="shared" ca="1" si="38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7"/>
        <v>2003</v>
      </c>
      <c r="K1055" s="13">
        <f t="shared" ca="1" si="38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7"/>
        <v>2003</v>
      </c>
      <c r="K1056" s="13">
        <f t="shared" ca="1" si="38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7"/>
        <v>2003</v>
      </c>
      <c r="K1057" s="13">
        <f t="shared" ca="1" si="38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7"/>
        <v>2003</v>
      </c>
      <c r="K1058" s="13">
        <f t="shared" ca="1" si="38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7"/>
        <v>2003</v>
      </c>
      <c r="K1059" s="13">
        <f t="shared" ca="1" si="38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7"/>
        <v>2003</v>
      </c>
      <c r="K1060" s="13">
        <f t="shared" ca="1" si="38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7"/>
        <v>2002</v>
      </c>
      <c r="K1061" s="13">
        <f t="shared" ca="1" si="38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7"/>
        <v>2003</v>
      </c>
      <c r="K1062" s="13">
        <f t="shared" ca="1" si="38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7"/>
        <v>2003</v>
      </c>
      <c r="K1063" s="13">
        <f t="shared" ca="1" si="38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7"/>
        <v>2002</v>
      </c>
      <c r="K1064" s="13">
        <f t="shared" ca="1" si="38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7"/>
        <v>2002</v>
      </c>
      <c r="K1065" s="13">
        <f t="shared" ca="1" si="38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7"/>
        <v>2003</v>
      </c>
      <c r="K1066" s="13">
        <f t="shared" ca="1" si="38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7"/>
        <v>2002</v>
      </c>
      <c r="K1067" s="13">
        <f t="shared" ca="1" si="38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7"/>
        <v>2003</v>
      </c>
      <c r="K1068" s="13">
        <f t="shared" ca="1" si="38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7"/>
        <v>2002</v>
      </c>
      <c r="K1069" s="13">
        <f t="shared" ca="1" si="38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7"/>
        <v>2003</v>
      </c>
      <c r="K1070" s="13">
        <f t="shared" ca="1" si="38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7"/>
        <v>2003</v>
      </c>
      <c r="K1071" s="13">
        <f t="shared" ca="1" si="38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7"/>
        <v>2003</v>
      </c>
      <c r="K1072" s="13">
        <f t="shared" ca="1" si="38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7"/>
        <v>2003</v>
      </c>
      <c r="K1073" s="13">
        <f t="shared" ca="1" si="38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7"/>
        <v>2003</v>
      </c>
      <c r="K1074" s="13">
        <f t="shared" ca="1" si="38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7"/>
        <v>2003</v>
      </c>
      <c r="K1075" s="13">
        <f t="shared" ca="1" si="38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7"/>
        <v>2002</v>
      </c>
      <c r="K1076" s="13">
        <f t="shared" ca="1" si="38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7"/>
        <v>2002</v>
      </c>
      <c r="K1077" s="13">
        <f t="shared" ca="1" si="38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7"/>
        <v>2003</v>
      </c>
      <c r="K1078" s="13">
        <f t="shared" ca="1" si="38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7"/>
        <v>2003</v>
      </c>
      <c r="K1079" s="13">
        <f t="shared" ca="1" si="38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7"/>
        <v>2002</v>
      </c>
      <c r="K1080" s="13">
        <f t="shared" ca="1" si="38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7"/>
        <v>2003</v>
      </c>
      <c r="K1081" s="13">
        <f t="shared" ca="1" si="38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7"/>
        <v>2003</v>
      </c>
      <c r="K1082" s="13">
        <f t="shared" ca="1" si="38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7"/>
        <v>2003</v>
      </c>
      <c r="K1083" s="13">
        <f t="shared" ca="1" si="38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7"/>
        <v>2002</v>
      </c>
      <c r="K1084" s="13">
        <f t="shared" ca="1" si="38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7"/>
        <v>2003</v>
      </c>
      <c r="K1085" s="13">
        <f t="shared" ca="1" si="38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7"/>
        <v>2003</v>
      </c>
      <c r="K1086" s="13">
        <f t="shared" ca="1" si="38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7"/>
        <v>2003</v>
      </c>
      <c r="K1087" s="13">
        <f t="shared" ca="1" si="38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7"/>
        <v>2003</v>
      </c>
      <c r="K1088" s="13">
        <f t="shared" ca="1" si="38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7"/>
        <v>2002</v>
      </c>
      <c r="K1089" s="13">
        <f t="shared" ca="1" si="38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7"/>
        <v>2003</v>
      </c>
      <c r="K1090" s="13">
        <f t="shared" ca="1" si="38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7"/>
        <v>2003</v>
      </c>
      <c r="K1091" s="13">
        <f t="shared" ca="1" si="38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ref="J1092:J1155" si="39">YEAR(I1092)</f>
        <v>2003</v>
      </c>
      <c r="K1092" s="13">
        <f t="shared" ref="K1092:K1155" ca="1" si="40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9"/>
        <v>2003</v>
      </c>
      <c r="K1093" s="13">
        <f t="shared" ca="1" si="40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9"/>
        <v>2003</v>
      </c>
      <c r="K1094" s="13">
        <f t="shared" ca="1" si="40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8</v>
      </c>
      <c r="I1095" s="12" t="s">
        <v>2522</v>
      </c>
      <c r="J1095" s="9">
        <f t="shared" si="39"/>
        <v>2003</v>
      </c>
      <c r="K1095" s="13">
        <f t="shared" ca="1" si="40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9"/>
        <v>2003</v>
      </c>
      <c r="K1096" s="13">
        <f t="shared" ca="1" si="40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9"/>
        <v>2003</v>
      </c>
      <c r="K1097" s="13">
        <f t="shared" ca="1" si="40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9"/>
        <v>2003</v>
      </c>
      <c r="K1098" s="13">
        <f t="shared" ca="1" si="40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9"/>
        <v>2001</v>
      </c>
      <c r="K1099" s="13">
        <f t="shared" ca="1" si="40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9"/>
        <v>2003</v>
      </c>
      <c r="K1100" s="13">
        <f t="shared" ca="1" si="40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9"/>
        <v>2003</v>
      </c>
      <c r="K1101" s="13">
        <f t="shared" ca="1" si="40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9"/>
        <v>2002</v>
      </c>
      <c r="K1102" s="13">
        <f t="shared" ca="1" si="40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9"/>
        <v>2003</v>
      </c>
      <c r="K1103" s="13">
        <f t="shared" ca="1" si="40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9"/>
        <v>2004</v>
      </c>
      <c r="K1104" s="13">
        <f t="shared" ca="1" si="40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9"/>
        <v>2003</v>
      </c>
      <c r="K1105" s="13">
        <f t="shared" ca="1" si="40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9"/>
        <v>2003</v>
      </c>
      <c r="K1106" s="13">
        <f t="shared" ca="1" si="40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9"/>
        <v>2002</v>
      </c>
      <c r="K1107" s="13">
        <f t="shared" ca="1" si="40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9"/>
        <v>2002</v>
      </c>
      <c r="K1108" s="13">
        <f t="shared" ca="1" si="40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9"/>
        <v>2003</v>
      </c>
      <c r="K1109" s="13">
        <f t="shared" ca="1" si="40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9"/>
        <v>2002</v>
      </c>
      <c r="K1110" s="13">
        <f t="shared" ca="1" si="40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9"/>
        <v>2002</v>
      </c>
      <c r="K1111" s="13">
        <f t="shared" ca="1" si="40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9"/>
        <v>2003</v>
      </c>
      <c r="K1112" s="13">
        <f t="shared" ca="1" si="40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9"/>
        <v>2003</v>
      </c>
      <c r="K1113" s="13">
        <f t="shared" ca="1" si="40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9"/>
        <v>2000</v>
      </c>
      <c r="K1114" s="13">
        <f t="shared" ca="1" si="40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9"/>
        <v>2003</v>
      </c>
      <c r="K1115" s="13">
        <f t="shared" ca="1" si="40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9"/>
        <v>2003</v>
      </c>
      <c r="K1116" s="13">
        <f t="shared" ca="1" si="40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9"/>
        <v>2002</v>
      </c>
      <c r="K1117" s="13">
        <f t="shared" ca="1" si="40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9"/>
        <v>2003</v>
      </c>
      <c r="K1118" s="13">
        <f t="shared" ca="1" si="40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9"/>
        <v>2003</v>
      </c>
      <c r="K1119" s="13">
        <f t="shared" ca="1" si="40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9"/>
        <v>2003</v>
      </c>
      <c r="K1120" s="13">
        <f t="shared" ca="1" si="40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9"/>
        <v>2003</v>
      </c>
      <c r="K1121" s="13">
        <f t="shared" ca="1" si="40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9"/>
        <v>2003</v>
      </c>
      <c r="K1122" s="13">
        <f t="shared" ca="1" si="40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9"/>
        <v>2003</v>
      </c>
      <c r="K1123" s="13">
        <f t="shared" ca="1" si="40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9"/>
        <v>2003</v>
      </c>
      <c r="K1124" s="13">
        <f t="shared" ca="1" si="40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9"/>
        <v>2002</v>
      </c>
      <c r="K1125" s="13">
        <f t="shared" ca="1" si="40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9"/>
        <v>2002</v>
      </c>
      <c r="K1126" s="13">
        <f t="shared" ca="1" si="40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9"/>
        <v>2003</v>
      </c>
      <c r="K1127" s="13">
        <f t="shared" ca="1" si="40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9"/>
        <v>2002</v>
      </c>
      <c r="K1128" s="13">
        <f t="shared" ca="1" si="40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8</v>
      </c>
      <c r="I1129" s="12" t="s">
        <v>2480</v>
      </c>
      <c r="J1129" s="9">
        <f t="shared" si="39"/>
        <v>2003</v>
      </c>
      <c r="K1129" s="13">
        <f t="shared" ca="1" si="40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9"/>
        <v>2003</v>
      </c>
      <c r="K1130" s="13">
        <f t="shared" ca="1" si="40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9"/>
        <v>2003</v>
      </c>
      <c r="K1131" s="13">
        <f t="shared" ca="1" si="40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9"/>
        <v>2003</v>
      </c>
      <c r="K1132" s="13">
        <f t="shared" ca="1" si="40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9"/>
        <v>2002</v>
      </c>
      <c r="K1133" s="13">
        <f t="shared" ca="1" si="40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9"/>
        <v>2003</v>
      </c>
      <c r="K1134" s="13">
        <f t="shared" ca="1" si="40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9"/>
        <v>2003</v>
      </c>
      <c r="K1135" s="13">
        <f t="shared" ca="1" si="40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9"/>
        <v>2003</v>
      </c>
      <c r="K1136" s="13">
        <f t="shared" ca="1" si="40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9"/>
        <v>2003</v>
      </c>
      <c r="K1137" s="13">
        <f t="shared" ca="1" si="40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9"/>
        <v>2003</v>
      </c>
      <c r="K1138" s="13">
        <f t="shared" ca="1" si="40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9"/>
        <v>2003</v>
      </c>
      <c r="K1139" s="13">
        <f t="shared" ca="1" si="40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9"/>
        <v>2003</v>
      </c>
      <c r="K1140" s="13">
        <f t="shared" ca="1" si="40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9"/>
        <v>2003</v>
      </c>
      <c r="K1141" s="13">
        <f t="shared" ca="1" si="40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9"/>
        <v>1999</v>
      </c>
      <c r="K1142" s="13">
        <f t="shared" ca="1" si="40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9"/>
        <v>2003</v>
      </c>
      <c r="K1143" s="13">
        <f t="shared" ca="1" si="40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9"/>
        <v>2002</v>
      </c>
      <c r="K1144" s="13">
        <f t="shared" ca="1" si="40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9"/>
        <v>2003</v>
      </c>
      <c r="K1145" s="13">
        <f t="shared" ca="1" si="40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9"/>
        <v>2003</v>
      </c>
      <c r="K1146" s="13">
        <f t="shared" ca="1" si="40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9"/>
        <v>2001</v>
      </c>
      <c r="K1147" s="13">
        <f t="shared" ca="1" si="40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9"/>
        <v>2003</v>
      </c>
      <c r="K1148" s="13">
        <f t="shared" ca="1" si="40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9"/>
        <v>2003</v>
      </c>
      <c r="K1149" s="13">
        <f t="shared" ca="1" si="40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si="39"/>
        <v>2003</v>
      </c>
      <c r="K1150" s="13">
        <f t="shared" ca="1" si="40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9"/>
        <v>2003</v>
      </c>
      <c r="K1151" s="13">
        <f t="shared" ca="1" si="40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9"/>
        <v>2003</v>
      </c>
      <c r="K1152" s="13">
        <f t="shared" ca="1" si="40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9"/>
        <v>2002</v>
      </c>
      <c r="K1153" s="13">
        <f t="shared" ca="1" si="40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9"/>
        <v>2003</v>
      </c>
      <c r="K1154" s="13">
        <f t="shared" ca="1" si="40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9"/>
        <v>2003</v>
      </c>
      <c r="K1155" s="13">
        <f t="shared" ca="1" si="40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41">YEAR(I1156)</f>
        <v>2002</v>
      </c>
      <c r="K1156" s="13">
        <f t="shared" ref="K1156:K1219" ca="1" si="42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41"/>
        <v>2002</v>
      </c>
      <c r="K1157" s="13">
        <f t="shared" ca="1" si="42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41"/>
        <v>2002</v>
      </c>
      <c r="K1158" s="13">
        <f t="shared" ca="1" si="42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41"/>
        <v>2002</v>
      </c>
      <c r="K1159" s="13">
        <f t="shared" ca="1" si="42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41"/>
        <v>2002</v>
      </c>
      <c r="K1160" s="13">
        <f t="shared" ca="1" si="42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41"/>
        <v>2002</v>
      </c>
      <c r="K1161" s="13">
        <f t="shared" ca="1" si="42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41"/>
        <v>2001</v>
      </c>
      <c r="K1162" s="13">
        <f t="shared" ca="1" si="42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41"/>
        <v>2000</v>
      </c>
      <c r="K1163" s="13">
        <f t="shared" ca="1" si="42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41"/>
        <v>2002</v>
      </c>
      <c r="K1164" s="13">
        <f t="shared" ca="1" si="42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41"/>
        <v>2002</v>
      </c>
      <c r="K1165" s="13">
        <f t="shared" ca="1" si="42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41"/>
        <v>2002</v>
      </c>
      <c r="K1166" s="13">
        <f t="shared" ca="1" si="42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41"/>
        <v>2002</v>
      </c>
      <c r="K1167" s="13">
        <f t="shared" ca="1" si="42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41"/>
        <v>2002</v>
      </c>
      <c r="K1168" s="13">
        <f t="shared" ca="1" si="42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41"/>
        <v>2002</v>
      </c>
      <c r="K1169" s="13">
        <f t="shared" ca="1" si="42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41"/>
        <v>2002</v>
      </c>
      <c r="K1170" s="13">
        <f t="shared" ca="1" si="42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41"/>
        <v>2002</v>
      </c>
      <c r="K1171" s="13">
        <f t="shared" ca="1" si="42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41"/>
        <v>2002</v>
      </c>
      <c r="K1172" s="13">
        <f t="shared" ca="1" si="42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41"/>
        <v>2002</v>
      </c>
      <c r="K1173" s="13">
        <f t="shared" ca="1" si="42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41"/>
        <v>2002</v>
      </c>
      <c r="K1174" s="13">
        <f t="shared" ca="1" si="42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41"/>
        <v>2002</v>
      </c>
      <c r="K1175" s="13">
        <f t="shared" ca="1" si="42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41"/>
        <v>2002</v>
      </c>
      <c r="K1176" s="13">
        <f t="shared" ca="1" si="42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41"/>
        <v>2002</v>
      </c>
      <c r="K1177" s="13">
        <f t="shared" ca="1" si="42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41"/>
        <v>2002</v>
      </c>
      <c r="K1178" s="13">
        <f t="shared" ca="1" si="42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41"/>
        <v>2002</v>
      </c>
      <c r="K1179" s="13">
        <f t="shared" ca="1" si="42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41"/>
        <v>2002</v>
      </c>
      <c r="K1180" s="13">
        <f t="shared" ca="1" si="42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41"/>
        <v>2002</v>
      </c>
      <c r="K1181" s="13">
        <f t="shared" ca="1" si="42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41"/>
        <v>2002</v>
      </c>
      <c r="K1182" s="13">
        <f t="shared" ca="1" si="42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41"/>
        <v>2002</v>
      </c>
      <c r="K1183" s="13">
        <f t="shared" ca="1" si="42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41"/>
        <v>2002</v>
      </c>
      <c r="K1184" s="13">
        <f t="shared" ca="1" si="42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41"/>
        <v>2002</v>
      </c>
      <c r="K1185" s="13">
        <f t="shared" ca="1" si="42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41"/>
        <v>2002</v>
      </c>
      <c r="K1186" s="13">
        <f t="shared" ca="1" si="42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41"/>
        <v>2002</v>
      </c>
      <c r="K1187" s="13">
        <f t="shared" ca="1" si="42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41"/>
        <v>2002</v>
      </c>
      <c r="K1188" s="13">
        <f t="shared" ca="1" si="42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41"/>
        <v>2002</v>
      </c>
      <c r="K1189" s="13">
        <f t="shared" ca="1" si="42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41"/>
        <v>2002</v>
      </c>
      <c r="K1190" s="13">
        <f t="shared" ca="1" si="42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41"/>
        <v>2002</v>
      </c>
      <c r="K1191" s="13">
        <f t="shared" ca="1" si="42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41"/>
        <v>2001</v>
      </c>
      <c r="K1192" s="13">
        <f t="shared" ca="1" si="42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41"/>
        <v>2002</v>
      </c>
      <c r="K1193" s="13">
        <f t="shared" ca="1" si="42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41"/>
        <v>2002</v>
      </c>
      <c r="K1194" s="13">
        <f t="shared" ca="1" si="42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41"/>
        <v>2001</v>
      </c>
      <c r="K1195" s="13">
        <f t="shared" ca="1" si="42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41"/>
        <v>2002</v>
      </c>
      <c r="K1196" s="13">
        <f t="shared" ca="1" si="42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41"/>
        <v>2002</v>
      </c>
      <c r="K1197" s="13">
        <f t="shared" ca="1" si="42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41"/>
        <v>2002</v>
      </c>
      <c r="K1198" s="13">
        <f t="shared" ca="1" si="42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41"/>
        <v>2002</v>
      </c>
      <c r="K1199" s="13">
        <f t="shared" ca="1" si="42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41"/>
        <v>2000</v>
      </c>
      <c r="K1200" s="13">
        <f t="shared" ca="1" si="42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41"/>
        <v>2002</v>
      </c>
      <c r="K1201" s="13">
        <f t="shared" ca="1" si="42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41"/>
        <v>2002</v>
      </c>
      <c r="K1202" s="13">
        <f t="shared" ca="1" si="42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41"/>
        <v>2002</v>
      </c>
      <c r="K1203" s="13">
        <f t="shared" ca="1" si="42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41"/>
        <v>2002</v>
      </c>
      <c r="K1204" s="13">
        <f t="shared" ca="1" si="42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41"/>
        <v>2002</v>
      </c>
      <c r="K1205" s="13">
        <f t="shared" ca="1" si="42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41"/>
        <v>2002</v>
      </c>
      <c r="K1206" s="13">
        <f t="shared" ca="1" si="42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41"/>
        <v>2002</v>
      </c>
      <c r="K1207" s="13">
        <f t="shared" ca="1" si="42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41"/>
        <v>2002</v>
      </c>
      <c r="K1208" s="13">
        <f t="shared" ca="1" si="42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41"/>
        <v>2002</v>
      </c>
      <c r="K1209" s="13">
        <f t="shared" ca="1" si="42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41"/>
        <v>2002</v>
      </c>
      <c r="K1210" s="13">
        <f t="shared" ca="1" si="42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41"/>
        <v>2002</v>
      </c>
      <c r="K1211" s="13">
        <f t="shared" ca="1" si="42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41"/>
        <v>2002</v>
      </c>
      <c r="K1212" s="13">
        <f t="shared" ca="1" si="42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41"/>
        <v>2002</v>
      </c>
      <c r="K1213" s="13">
        <f t="shared" ca="1" si="42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41"/>
        <v>2002</v>
      </c>
      <c r="K1214" s="13">
        <f t="shared" ca="1" si="42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41"/>
        <v>2002</v>
      </c>
      <c r="K1215" s="13">
        <f t="shared" ca="1" si="42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41"/>
        <v>2002</v>
      </c>
      <c r="K1216" s="13">
        <f t="shared" ca="1" si="42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41"/>
        <v>2002</v>
      </c>
      <c r="K1217" s="13">
        <f t="shared" ca="1" si="42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41"/>
        <v>2002</v>
      </c>
      <c r="K1218" s="13">
        <f t="shared" ca="1" si="42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41"/>
        <v>2002</v>
      </c>
      <c r="K1219" s="13">
        <f t="shared" ca="1" si="42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43">YEAR(I1220)</f>
        <v>2002</v>
      </c>
      <c r="K1220" s="13">
        <f t="shared" ref="K1220:K1283" ca="1" si="44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43"/>
        <v>2002</v>
      </c>
      <c r="K1221" s="13">
        <f t="shared" ca="1" si="44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43"/>
        <v>2002</v>
      </c>
      <c r="K1222" s="13">
        <f t="shared" ca="1" si="44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43"/>
        <v>2002</v>
      </c>
      <c r="K1223" s="13">
        <f t="shared" ca="1" si="44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43"/>
        <v>2002</v>
      </c>
      <c r="K1224" s="13">
        <f t="shared" ca="1" si="44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43"/>
        <v>2002</v>
      </c>
      <c r="K1225" s="13">
        <f t="shared" ca="1" si="44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43"/>
        <v>2002</v>
      </c>
      <c r="K1226" s="13">
        <f t="shared" ca="1" si="44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43"/>
        <v>2002</v>
      </c>
      <c r="K1227" s="13">
        <f t="shared" ca="1" si="44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43"/>
        <v>2002</v>
      </c>
      <c r="K1228" s="13">
        <f t="shared" ca="1" si="44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43"/>
        <v>2002</v>
      </c>
      <c r="K1229" s="13">
        <f t="shared" ca="1" si="44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43"/>
        <v>2002</v>
      </c>
      <c r="K1230" s="13">
        <f t="shared" ca="1" si="44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43"/>
        <v>2002</v>
      </c>
      <c r="K1231" s="13">
        <f t="shared" ca="1" si="44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43"/>
        <v>2002</v>
      </c>
      <c r="K1232" s="13">
        <f t="shared" ca="1" si="44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43"/>
        <v>2002</v>
      </c>
      <c r="K1233" s="13">
        <f t="shared" ca="1" si="44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43"/>
        <v>2002</v>
      </c>
      <c r="K1234" s="13">
        <f t="shared" ca="1" si="44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43"/>
        <v>2002</v>
      </c>
      <c r="K1235" s="13">
        <f t="shared" ca="1" si="44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43"/>
        <v>2002</v>
      </c>
      <c r="K1236" s="13">
        <f t="shared" ca="1" si="44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43"/>
        <v>2002</v>
      </c>
      <c r="K1237" s="13">
        <f t="shared" ca="1" si="44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43"/>
        <v>2002</v>
      </c>
      <c r="K1238" s="13">
        <f t="shared" ca="1" si="44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43"/>
        <v>2002</v>
      </c>
      <c r="K1239" s="13">
        <f t="shared" ca="1" si="44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43"/>
        <v>2001</v>
      </c>
      <c r="K1240" s="13">
        <f t="shared" ca="1" si="44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43"/>
        <v>2002</v>
      </c>
      <c r="K1241" s="13">
        <f t="shared" ca="1" si="44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43"/>
        <v>2002</v>
      </c>
      <c r="K1242" s="13">
        <f t="shared" ca="1" si="44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43"/>
        <v>2001</v>
      </c>
      <c r="K1243" s="13">
        <f t="shared" ca="1" si="44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43"/>
        <v>2002</v>
      </c>
      <c r="K1244" s="13">
        <f t="shared" ca="1" si="44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43"/>
        <v>2002</v>
      </c>
      <c r="K1245" s="13">
        <f t="shared" ca="1" si="44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43"/>
        <v>2002</v>
      </c>
      <c r="K1246" s="13">
        <f t="shared" ca="1" si="44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43"/>
        <v>2002</v>
      </c>
      <c r="K1247" s="13">
        <f t="shared" ca="1" si="44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43"/>
        <v>2002</v>
      </c>
      <c r="K1248" s="13">
        <f t="shared" ca="1" si="44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43"/>
        <v>2002</v>
      </c>
      <c r="K1249" s="13">
        <f t="shared" ca="1" si="44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43"/>
        <v>2002</v>
      </c>
      <c r="K1250" s="13">
        <f t="shared" ca="1" si="44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43"/>
        <v>2002</v>
      </c>
      <c r="K1251" s="13">
        <f t="shared" ca="1" si="44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43"/>
        <v>2002</v>
      </c>
      <c r="K1252" s="13">
        <f t="shared" ca="1" si="44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43"/>
        <v>2002</v>
      </c>
      <c r="K1253" s="13">
        <f t="shared" ca="1" si="44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43"/>
        <v>2002</v>
      </c>
      <c r="K1254" s="13">
        <f t="shared" ca="1" si="44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43"/>
        <v>2001</v>
      </c>
      <c r="K1255" s="13">
        <f t="shared" ca="1" si="44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43"/>
        <v>2002</v>
      </c>
      <c r="K1256" s="13">
        <f t="shared" ca="1" si="44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43"/>
        <v>2002</v>
      </c>
      <c r="K1257" s="13">
        <f t="shared" ca="1" si="44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43"/>
        <v>2002</v>
      </c>
      <c r="K1258" s="13">
        <f t="shared" ca="1" si="44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43"/>
        <v>2002</v>
      </c>
      <c r="K1259" s="13">
        <f t="shared" ca="1" si="44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43"/>
        <v>2002</v>
      </c>
      <c r="K1260" s="13">
        <f t="shared" ca="1" si="44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43"/>
        <v>2002</v>
      </c>
      <c r="K1261" s="13">
        <f t="shared" ca="1" si="44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43"/>
        <v>2002</v>
      </c>
      <c r="K1262" s="13">
        <f t="shared" ca="1" si="44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43"/>
        <v>2002</v>
      </c>
      <c r="K1263" s="13">
        <f t="shared" ca="1" si="44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43"/>
        <v>2002</v>
      </c>
      <c r="K1264" s="13">
        <f t="shared" ca="1" si="44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43"/>
        <v>2002</v>
      </c>
      <c r="K1265" s="13">
        <f t="shared" ca="1" si="44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43"/>
        <v>2002</v>
      </c>
      <c r="K1266" s="13">
        <f t="shared" ca="1" si="44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43"/>
        <v>2002</v>
      </c>
      <c r="K1267" s="13">
        <f t="shared" ca="1" si="44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43"/>
        <v>2002</v>
      </c>
      <c r="K1268" s="13">
        <f t="shared" ca="1" si="44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43"/>
        <v>2002</v>
      </c>
      <c r="K1269" s="13">
        <f t="shared" ca="1" si="44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43"/>
        <v>2002</v>
      </c>
      <c r="K1270" s="13">
        <f t="shared" ca="1" si="44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3"/>
        <v>2001</v>
      </c>
      <c r="K1271" s="13">
        <f t="shared" ca="1" si="44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3"/>
        <v>2002</v>
      </c>
      <c r="K1272" s="13">
        <f t="shared" ca="1" si="44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3"/>
        <v>2002</v>
      </c>
      <c r="K1273" s="13">
        <f t="shared" ca="1" si="44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3"/>
        <v>2002</v>
      </c>
      <c r="K1274" s="13">
        <f t="shared" ca="1" si="44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3"/>
        <v>2002</v>
      </c>
      <c r="K1275" s="13">
        <f t="shared" ca="1" si="44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3"/>
        <v>2001</v>
      </c>
      <c r="K1276" s="13">
        <f t="shared" ca="1" si="44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3"/>
        <v>2002</v>
      </c>
      <c r="K1277" s="13">
        <f t="shared" ca="1" si="44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3"/>
        <v>2002</v>
      </c>
      <c r="K1278" s="13">
        <f t="shared" ca="1" si="44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3"/>
        <v>2000</v>
      </c>
      <c r="K1279" s="13">
        <f t="shared" ca="1" si="44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3"/>
        <v>2002</v>
      </c>
      <c r="K1280" s="13">
        <f t="shared" ca="1" si="44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3"/>
        <v>2002</v>
      </c>
      <c r="K1281" s="13">
        <f t="shared" ca="1" si="44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3"/>
        <v>2002</v>
      </c>
      <c r="K1282" s="13">
        <f t="shared" ca="1" si="44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43"/>
        <v>2002</v>
      </c>
      <c r="K1283" s="13">
        <f t="shared" ca="1" si="44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5">YEAR(I1284)</f>
        <v>2002</v>
      </c>
      <c r="K1284" s="13">
        <f t="shared" ref="K1284:K1347" ca="1" si="46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5"/>
        <v>2002</v>
      </c>
      <c r="K1285" s="13">
        <f t="shared" ca="1" si="46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5"/>
        <v>2002</v>
      </c>
      <c r="K1286" s="13">
        <f t="shared" ca="1" si="46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5"/>
        <v>2002</v>
      </c>
      <c r="K1287" s="13">
        <f t="shared" ca="1" si="46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5"/>
        <v>2002</v>
      </c>
      <c r="K1288" s="13">
        <f t="shared" ca="1" si="46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5"/>
        <v>2001</v>
      </c>
      <c r="K1289" s="13">
        <f t="shared" ca="1" si="46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5"/>
        <v>2002</v>
      </c>
      <c r="K1290" s="13">
        <f t="shared" ca="1" si="46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5"/>
        <v>2002</v>
      </c>
      <c r="K1291" s="13">
        <f t="shared" ca="1" si="46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5"/>
        <v>2001</v>
      </c>
      <c r="K1292" s="13">
        <f t="shared" ca="1" si="46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5"/>
        <v>2002</v>
      </c>
      <c r="K1293" s="13">
        <f t="shared" ca="1" si="46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5"/>
        <v>2002</v>
      </c>
      <c r="K1294" s="13">
        <f t="shared" ca="1" si="46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5"/>
        <v>2002</v>
      </c>
      <c r="K1295" s="13">
        <f t="shared" ca="1" si="46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5"/>
        <v>2002</v>
      </c>
      <c r="K1296" s="13">
        <f t="shared" ca="1" si="46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5"/>
        <v>2002</v>
      </c>
      <c r="K1297" s="13">
        <f t="shared" ca="1" si="46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5"/>
        <v>2002</v>
      </c>
      <c r="K1298" s="13">
        <f t="shared" ca="1" si="46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5"/>
        <v>2002</v>
      </c>
      <c r="K1299" s="13">
        <f t="shared" ca="1" si="46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5"/>
        <v>2002</v>
      </c>
      <c r="K1300" s="13">
        <f t="shared" ca="1" si="46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5"/>
        <v>2002</v>
      </c>
      <c r="K1301" s="13">
        <f t="shared" ca="1" si="46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5"/>
        <v>2002</v>
      </c>
      <c r="K1302" s="13">
        <f t="shared" ca="1" si="46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5"/>
        <v>2002</v>
      </c>
      <c r="K1303" s="13">
        <f t="shared" ca="1" si="46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5"/>
        <v>2002</v>
      </c>
      <c r="K1304" s="13">
        <f t="shared" ca="1" si="46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5"/>
        <v>2000</v>
      </c>
      <c r="K1305" s="13">
        <f t="shared" ca="1" si="46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5"/>
        <v>2002</v>
      </c>
      <c r="K1306" s="13">
        <f t="shared" ca="1" si="46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5"/>
        <v>2002</v>
      </c>
      <c r="K1307" s="13">
        <f t="shared" ca="1" si="46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5"/>
        <v>2002</v>
      </c>
      <c r="K1308" s="13">
        <f t="shared" ca="1" si="46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5"/>
        <v>2002</v>
      </c>
      <c r="K1309" s="13">
        <f t="shared" ca="1" si="46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5"/>
        <v>2002</v>
      </c>
      <c r="K1310" s="13">
        <f t="shared" ca="1" si="46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5"/>
        <v>2001</v>
      </c>
      <c r="K1311" s="13">
        <f t="shared" ca="1" si="46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5"/>
        <v>2002</v>
      </c>
      <c r="K1312" s="13">
        <f t="shared" ca="1" si="46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5"/>
        <v>2002</v>
      </c>
      <c r="K1313" s="13">
        <f t="shared" ca="1" si="46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5"/>
        <v>1999</v>
      </c>
      <c r="K1314" s="13">
        <f t="shared" ca="1" si="46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5"/>
        <v>2002</v>
      </c>
      <c r="K1315" s="13">
        <f t="shared" ca="1" si="46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5"/>
        <v>2002</v>
      </c>
      <c r="K1316" s="13">
        <f t="shared" ca="1" si="46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5"/>
        <v>2002</v>
      </c>
      <c r="K1317" s="13">
        <f t="shared" ca="1" si="46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5"/>
        <v>2002</v>
      </c>
      <c r="K1318" s="13">
        <f t="shared" ca="1" si="46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5"/>
        <v>2001</v>
      </c>
      <c r="K1319" s="13">
        <f t="shared" ca="1" si="46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5"/>
        <v>2001</v>
      </c>
      <c r="K1320" s="13">
        <f t="shared" ca="1" si="46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5"/>
        <v>2002</v>
      </c>
      <c r="K1321" s="13">
        <f t="shared" ca="1" si="46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5"/>
        <v>2002</v>
      </c>
      <c r="K1322" s="13">
        <f t="shared" ca="1" si="46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5"/>
        <v>2000</v>
      </c>
      <c r="K1323" s="13">
        <f t="shared" ca="1" si="46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5"/>
        <v>2002</v>
      </c>
      <c r="K1324" s="13">
        <f t="shared" ca="1" si="46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5"/>
        <v>2002</v>
      </c>
      <c r="K1325" s="13">
        <f t="shared" ca="1" si="46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5"/>
        <v>2002</v>
      </c>
      <c r="K1326" s="13">
        <f t="shared" ca="1" si="46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5"/>
        <v>2002</v>
      </c>
      <c r="K1327" s="13">
        <f t="shared" ca="1" si="46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5"/>
        <v>2002</v>
      </c>
      <c r="K1328" s="13">
        <f t="shared" ca="1" si="46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5"/>
        <v>2002</v>
      </c>
      <c r="K1329" s="13">
        <f t="shared" ca="1" si="46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5"/>
        <v>2002</v>
      </c>
      <c r="K1330" s="13">
        <f t="shared" ca="1" si="46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5"/>
        <v>2002</v>
      </c>
      <c r="K1331" s="13">
        <f t="shared" ca="1" si="46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5"/>
        <v>2001</v>
      </c>
      <c r="K1332" s="13">
        <f t="shared" ca="1" si="46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5"/>
        <v>2000</v>
      </c>
      <c r="K1333" s="13">
        <f t="shared" ca="1" si="46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5"/>
        <v>2001</v>
      </c>
      <c r="K1334" s="13">
        <f t="shared" ca="1" si="46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5"/>
        <v>2002</v>
      </c>
      <c r="K1335" s="13">
        <f t="shared" ca="1" si="46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5"/>
        <v>2002</v>
      </c>
      <c r="K1336" s="13">
        <f t="shared" ca="1" si="46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5"/>
        <v>2001</v>
      </c>
      <c r="K1337" s="13">
        <f t="shared" ca="1" si="46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5"/>
        <v>2000</v>
      </c>
      <c r="K1338" s="13">
        <f t="shared" ca="1" si="46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5"/>
        <v>2002</v>
      </c>
      <c r="K1339" s="13">
        <f t="shared" ca="1" si="46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5"/>
        <v>2000</v>
      </c>
      <c r="K1340" s="13">
        <f t="shared" ca="1" si="46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5"/>
        <v>2001</v>
      </c>
      <c r="K1341" s="13">
        <f t="shared" ca="1" si="46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5"/>
        <v>2001</v>
      </c>
      <c r="K1342" s="13">
        <f t="shared" ca="1" si="46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5"/>
        <v>2001</v>
      </c>
      <c r="K1343" s="13">
        <f t="shared" ca="1" si="46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5"/>
        <v>2001</v>
      </c>
      <c r="K1344" s="13">
        <f t="shared" ca="1" si="46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5"/>
        <v>2000</v>
      </c>
      <c r="K1345" s="13">
        <f t="shared" ca="1" si="46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5"/>
        <v>2001</v>
      </c>
      <c r="K1346" s="13">
        <f t="shared" ca="1" si="46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5"/>
        <v>2001</v>
      </c>
      <c r="K1347" s="13">
        <f t="shared" ca="1" si="46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11" si="47">YEAR(I1348)</f>
        <v>2001</v>
      </c>
      <c r="K1348" s="13">
        <f t="shared" ref="K1348:K1411" ca="1" si="48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7"/>
        <v>2001</v>
      </c>
      <c r="K1349" s="13">
        <f t="shared" ca="1" si="48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7"/>
        <v>2001</v>
      </c>
      <c r="K1350" s="13">
        <f t="shared" ca="1" si="48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7"/>
        <v>2001</v>
      </c>
      <c r="K1351" s="13">
        <f t="shared" ca="1" si="48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7"/>
        <v>2001</v>
      </c>
      <c r="K1352" s="13">
        <f t="shared" ca="1" si="48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7"/>
        <v>2001</v>
      </c>
      <c r="K1353" s="13">
        <f t="shared" ca="1" si="48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7"/>
        <v>2001</v>
      </c>
      <c r="K1354" s="13">
        <f t="shared" ca="1" si="48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7"/>
        <v>2001</v>
      </c>
      <c r="K1355" s="13">
        <f t="shared" ca="1" si="48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7"/>
        <v>2001</v>
      </c>
      <c r="K1356" s="13">
        <f t="shared" ca="1" si="48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7"/>
        <v>2001</v>
      </c>
      <c r="K1357" s="13">
        <f t="shared" ca="1" si="48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7"/>
        <v>2000</v>
      </c>
      <c r="K1358" s="13">
        <f t="shared" ca="1" si="48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7"/>
        <v>2001</v>
      </c>
      <c r="K1359" s="13">
        <f t="shared" ca="1" si="48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7"/>
        <v>2001</v>
      </c>
      <c r="K1360" s="13">
        <f t="shared" ca="1" si="48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7"/>
        <v>2001</v>
      </c>
      <c r="K1361" s="13">
        <f t="shared" ca="1" si="48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7"/>
        <v>2001</v>
      </c>
      <c r="K1362" s="13">
        <f t="shared" ca="1" si="48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7"/>
        <v>2001</v>
      </c>
      <c r="K1363" s="13">
        <f t="shared" ca="1" si="48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7"/>
        <v>2001</v>
      </c>
      <c r="K1364" s="13">
        <f t="shared" ca="1" si="48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7"/>
        <v>2001</v>
      </c>
      <c r="K1365" s="13">
        <f t="shared" ca="1" si="48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7"/>
        <v>2001</v>
      </c>
      <c r="K1366" s="13">
        <f t="shared" ca="1" si="48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7"/>
        <v>2001</v>
      </c>
      <c r="K1367" s="13">
        <f t="shared" ca="1" si="48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7"/>
        <v>2001</v>
      </c>
      <c r="K1368" s="13">
        <f t="shared" ca="1" si="48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7"/>
        <v>2001</v>
      </c>
      <c r="K1369" s="13">
        <f t="shared" ca="1" si="48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7"/>
        <v>2001</v>
      </c>
      <c r="K1370" s="13">
        <f t="shared" ca="1" si="48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7"/>
        <v>2001</v>
      </c>
      <c r="K1371" s="13">
        <f t="shared" ca="1" si="48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7"/>
        <v>2001</v>
      </c>
      <c r="K1372" s="13">
        <f t="shared" ca="1" si="48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7"/>
        <v>2000</v>
      </c>
      <c r="K1373" s="13">
        <f t="shared" ca="1" si="48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7"/>
        <v>2001</v>
      </c>
      <c r="K1374" s="13">
        <f t="shared" ca="1" si="48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7"/>
        <v>2001</v>
      </c>
      <c r="K1375" s="13">
        <f t="shared" ca="1" si="48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7"/>
        <v>2001</v>
      </c>
      <c r="K1376" s="13">
        <f t="shared" ca="1" si="48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7"/>
        <v>2001</v>
      </c>
      <c r="K1377" s="13">
        <f t="shared" ca="1" si="48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7"/>
        <v>2001</v>
      </c>
      <c r="K1378" s="13">
        <f t="shared" ca="1" si="48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7"/>
        <v>2001</v>
      </c>
      <c r="K1379" s="13">
        <f t="shared" ca="1" si="48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7"/>
        <v>2001</v>
      </c>
      <c r="K1380" s="13">
        <f t="shared" ca="1" si="48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7"/>
        <v>2001</v>
      </c>
      <c r="K1381" s="13">
        <f t="shared" ca="1" si="48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7"/>
        <v>2001</v>
      </c>
      <c r="K1382" s="13">
        <f t="shared" ca="1" si="48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7"/>
        <v>2001</v>
      </c>
      <c r="K1383" s="13">
        <f t="shared" ca="1" si="48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7"/>
        <v>2001</v>
      </c>
      <c r="K1384" s="13">
        <f t="shared" ca="1" si="48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7"/>
        <v>2001</v>
      </c>
      <c r="K1385" s="13">
        <f t="shared" ca="1" si="48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7"/>
        <v>2001</v>
      </c>
      <c r="K1386" s="13">
        <f t="shared" ca="1" si="48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7"/>
        <v>2001</v>
      </c>
      <c r="K1387" s="13">
        <f t="shared" ca="1" si="48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7"/>
        <v>2001</v>
      </c>
      <c r="K1388" s="13">
        <f t="shared" ca="1" si="48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7"/>
        <v>2001</v>
      </c>
      <c r="K1389" s="13">
        <f t="shared" ca="1" si="48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7"/>
        <v>2001</v>
      </c>
      <c r="K1390" s="13">
        <f t="shared" ca="1" si="48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7"/>
        <v>2001</v>
      </c>
      <c r="K1391" s="13">
        <f t="shared" ca="1" si="48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7"/>
        <v>2001</v>
      </c>
      <c r="K1392" s="13">
        <f t="shared" ca="1" si="48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7"/>
        <v>2001</v>
      </c>
      <c r="K1393" s="13">
        <f t="shared" ca="1" si="48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7"/>
        <v>2001</v>
      </c>
      <c r="K1394" s="13">
        <f t="shared" ca="1" si="48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7"/>
        <v>2001</v>
      </c>
      <c r="K1395" s="13">
        <f t="shared" ca="1" si="48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7"/>
        <v>2001</v>
      </c>
      <c r="K1396" s="13">
        <f t="shared" ca="1" si="48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7"/>
        <v>2001</v>
      </c>
      <c r="K1397" s="13">
        <f t="shared" ca="1" si="48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7"/>
        <v>2001</v>
      </c>
      <c r="K1398" s="13">
        <f t="shared" ca="1" si="48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7"/>
        <v>2001</v>
      </c>
      <c r="K1399" s="13">
        <f t="shared" ca="1" si="48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7"/>
        <v>2001</v>
      </c>
      <c r="K1400" s="13">
        <f t="shared" ca="1" si="48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7"/>
        <v>2001</v>
      </c>
      <c r="K1401" s="13">
        <f t="shared" ca="1" si="48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7"/>
        <v>2001</v>
      </c>
      <c r="K1402" s="13">
        <f t="shared" ca="1" si="48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15" t="s">
        <v>2996</v>
      </c>
      <c r="H1403" s="10" t="s">
        <v>8</v>
      </c>
      <c r="I1403" s="12" t="s">
        <v>2780</v>
      </c>
      <c r="J1403" s="9">
        <f t="shared" si="47"/>
        <v>1999</v>
      </c>
      <c r="K1403" s="13">
        <f t="shared" ca="1" si="48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7"/>
        <v>1999</v>
      </c>
      <c r="K1404" s="13">
        <f t="shared" ca="1" si="48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7"/>
        <v>2001</v>
      </c>
      <c r="K1405" s="13">
        <f t="shared" ca="1" si="48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7"/>
        <v>2001</v>
      </c>
      <c r="K1406" s="13">
        <f t="shared" ca="1" si="48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7"/>
        <v>2000</v>
      </c>
      <c r="K1407" s="13">
        <f t="shared" ca="1" si="48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7"/>
        <v>2001</v>
      </c>
      <c r="K1408" s="13">
        <f t="shared" ca="1" si="48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7"/>
        <v>2001</v>
      </c>
      <c r="K1409" s="13">
        <f t="shared" ca="1" si="48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7"/>
        <v>2001</v>
      </c>
      <c r="K1410" s="13">
        <f t="shared" ca="1" si="48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7"/>
        <v>2001</v>
      </c>
      <c r="K1411" s="13">
        <f t="shared" ca="1" si="48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ref="J1412:J1475" si="49">YEAR(I1412)</f>
        <v>2001</v>
      </c>
      <c r="K1412" s="13">
        <f t="shared" ref="K1412:K1475" ca="1" si="50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9"/>
        <v>2001</v>
      </c>
      <c r="K1413" s="13">
        <f t="shared" ca="1" si="50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9"/>
        <v>2001</v>
      </c>
      <c r="K1414" s="13">
        <f t="shared" ca="1" si="50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9"/>
        <v>2001</v>
      </c>
      <c r="K1415" s="13">
        <f t="shared" ca="1" si="50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9"/>
        <v>2001</v>
      </c>
      <c r="K1416" s="13">
        <f t="shared" ca="1" si="50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9"/>
        <v>2001</v>
      </c>
      <c r="K1417" s="13">
        <f t="shared" ca="1" si="50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9"/>
        <v>2001</v>
      </c>
      <c r="K1418" s="13">
        <f t="shared" ca="1" si="50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9"/>
        <v>2001</v>
      </c>
      <c r="K1419" s="13">
        <f t="shared" ca="1" si="50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9"/>
        <v>2000</v>
      </c>
      <c r="K1420" s="13">
        <f t="shared" ca="1" si="50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9"/>
        <v>2001</v>
      </c>
      <c r="K1421" s="13">
        <f t="shared" ca="1" si="50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9"/>
        <v>2001</v>
      </c>
      <c r="K1422" s="13">
        <f t="shared" ca="1" si="50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9"/>
        <v>2001</v>
      </c>
      <c r="K1423" s="13">
        <f t="shared" ca="1" si="50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9"/>
        <v>2000</v>
      </c>
      <c r="K1424" s="13">
        <f t="shared" ca="1" si="50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9"/>
        <v>1999</v>
      </c>
      <c r="K1425" s="13">
        <f t="shared" ca="1" si="50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9"/>
        <v>2000</v>
      </c>
      <c r="K1426" s="13">
        <f t="shared" ca="1" si="50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9"/>
        <v>2001</v>
      </c>
      <c r="K1427" s="13">
        <f t="shared" ca="1" si="50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9"/>
        <v>2001</v>
      </c>
      <c r="K1428" s="13">
        <f t="shared" ca="1" si="50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9"/>
        <v>2001</v>
      </c>
      <c r="K1429" s="13">
        <f t="shared" ca="1" si="50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9"/>
        <v>2001</v>
      </c>
      <c r="K1430" s="13">
        <f t="shared" ca="1" si="50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9"/>
        <v>2001</v>
      </c>
      <c r="K1431" s="13">
        <f t="shared" ca="1" si="50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9"/>
        <v>2001</v>
      </c>
      <c r="K1432" s="13">
        <f t="shared" ca="1" si="50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9"/>
        <v>2000</v>
      </c>
      <c r="K1433" s="13">
        <f t="shared" ca="1" si="50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9"/>
        <v>2000</v>
      </c>
      <c r="K1434" s="13">
        <f t="shared" ca="1" si="50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9"/>
        <v>2001</v>
      </c>
      <c r="K1435" s="13">
        <f t="shared" ca="1" si="50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9"/>
        <v>2001</v>
      </c>
      <c r="K1436" s="13">
        <f t="shared" ca="1" si="50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9"/>
        <v>2001</v>
      </c>
      <c r="K1437" s="13">
        <f t="shared" ca="1" si="50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9"/>
        <v>2001</v>
      </c>
      <c r="K1438" s="13">
        <f t="shared" ca="1" si="50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9"/>
        <v>2001</v>
      </c>
      <c r="K1439" s="13">
        <f t="shared" ca="1" si="50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9"/>
        <v>2000</v>
      </c>
      <c r="K1440" s="13">
        <f t="shared" ca="1" si="50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9"/>
        <v>2001</v>
      </c>
      <c r="K1441" s="13">
        <f t="shared" ca="1" si="50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9"/>
        <v>2001</v>
      </c>
      <c r="K1442" s="13">
        <f t="shared" ca="1" si="50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9"/>
        <v>2001</v>
      </c>
      <c r="K1443" s="13">
        <f t="shared" ca="1" si="50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9"/>
        <v>2001</v>
      </c>
      <c r="K1444" s="13">
        <f t="shared" ca="1" si="50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9"/>
        <v>2001</v>
      </c>
      <c r="K1445" s="13">
        <f t="shared" ca="1" si="50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9"/>
        <v>2001</v>
      </c>
      <c r="K1446" s="13">
        <f t="shared" ca="1" si="50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9"/>
        <v>2001</v>
      </c>
      <c r="K1447" s="13">
        <f t="shared" ca="1" si="50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9"/>
        <v>2001</v>
      </c>
      <c r="K1448" s="13">
        <f t="shared" ca="1" si="50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9"/>
        <v>2001</v>
      </c>
      <c r="K1449" s="13">
        <f t="shared" ca="1" si="50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9"/>
        <v>2001</v>
      </c>
      <c r="K1450" s="13">
        <f t="shared" ca="1" si="50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9"/>
        <v>2001</v>
      </c>
      <c r="K1451" s="13">
        <f t="shared" ca="1" si="50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9"/>
        <v>2001</v>
      </c>
      <c r="K1452" s="13">
        <f t="shared" ca="1" si="50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9"/>
        <v>2001</v>
      </c>
      <c r="K1453" s="13">
        <f t="shared" ca="1" si="50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9"/>
        <v>2000</v>
      </c>
      <c r="K1454" s="13">
        <f t="shared" ca="1" si="50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9"/>
        <v>2001</v>
      </c>
      <c r="K1455" s="13">
        <f t="shared" ca="1" si="50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9"/>
        <v>2000</v>
      </c>
      <c r="K1456" s="13">
        <f t="shared" ca="1" si="50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9"/>
        <v>2001</v>
      </c>
      <c r="K1457" s="13">
        <f t="shared" ca="1" si="50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9"/>
        <v>2001</v>
      </c>
      <c r="K1458" s="13">
        <f t="shared" ca="1" si="50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9"/>
        <v>2001</v>
      </c>
      <c r="K1459" s="13">
        <f t="shared" ca="1" si="50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9"/>
        <v>2001</v>
      </c>
      <c r="K1460" s="13">
        <f t="shared" ca="1" si="50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9"/>
        <v>2001</v>
      </c>
      <c r="K1461" s="13">
        <f t="shared" ca="1" si="50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9"/>
        <v>2001</v>
      </c>
      <c r="K1462" s="13">
        <f t="shared" ca="1" si="50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9"/>
        <v>2001</v>
      </c>
      <c r="K1463" s="13">
        <f t="shared" ca="1" si="50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9"/>
        <v>2001</v>
      </c>
      <c r="K1464" s="13">
        <f t="shared" ca="1" si="50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9"/>
        <v>2001</v>
      </c>
      <c r="K1465" s="13">
        <f t="shared" ca="1" si="50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9"/>
        <v>2001</v>
      </c>
      <c r="K1466" s="13">
        <f t="shared" ca="1" si="50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si="49"/>
        <v>1999</v>
      </c>
      <c r="K1467" s="13">
        <f t="shared" ca="1" si="50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9"/>
        <v>2000</v>
      </c>
      <c r="K1468" s="13">
        <f t="shared" ca="1" si="50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9"/>
        <v>2001</v>
      </c>
      <c r="K1469" s="13">
        <f t="shared" ca="1" si="50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9"/>
        <v>2001</v>
      </c>
      <c r="K1470" s="13">
        <f t="shared" ca="1" si="50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9"/>
        <v>2001</v>
      </c>
      <c r="K1471" s="13">
        <f t="shared" ca="1" si="50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9"/>
        <v>2000</v>
      </c>
      <c r="K1472" s="13">
        <f t="shared" ca="1" si="50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9"/>
        <v>2001</v>
      </c>
      <c r="K1473" s="13">
        <f t="shared" ca="1" si="50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9"/>
        <v>2001</v>
      </c>
      <c r="K1474" s="13">
        <f t="shared" ca="1" si="50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9"/>
        <v>2001</v>
      </c>
      <c r="K1475" s="13">
        <f t="shared" ca="1" si="50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ref="J1476:J1539" si="51">YEAR(I1476)</f>
        <v>2001</v>
      </c>
      <c r="K1476" s="13">
        <f t="shared" ref="K1476:K1539" ca="1" si="52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51"/>
        <v>2001</v>
      </c>
      <c r="K1477" s="13">
        <f t="shared" ca="1" si="52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51"/>
        <v>2001</v>
      </c>
      <c r="K1478" s="13">
        <f t="shared" ca="1" si="52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51"/>
        <v>1999</v>
      </c>
      <c r="K1479" s="13">
        <f t="shared" ca="1" si="52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51"/>
        <v>2001</v>
      </c>
      <c r="K1480" s="13">
        <f t="shared" ca="1" si="52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51"/>
        <v>2001</v>
      </c>
      <c r="K1481" s="13">
        <f t="shared" ca="1" si="52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51"/>
        <v>2000</v>
      </c>
      <c r="K1482" s="13">
        <f t="shared" ca="1" si="52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51"/>
        <v>2000</v>
      </c>
      <c r="K1483" s="13">
        <f t="shared" ca="1" si="52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51"/>
        <v>2000</v>
      </c>
      <c r="K1484" s="13">
        <f t="shared" ca="1" si="52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51"/>
        <v>2001</v>
      </c>
      <c r="K1485" s="13">
        <f t="shared" ca="1" si="52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51"/>
        <v>1999</v>
      </c>
      <c r="K1486" s="13">
        <f t="shared" ca="1" si="52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51"/>
        <v>2000</v>
      </c>
      <c r="K1487" s="13">
        <f t="shared" ca="1" si="52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51"/>
        <v>2001</v>
      </c>
      <c r="K1488" s="13">
        <f t="shared" ca="1" si="52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51"/>
        <v>2001</v>
      </c>
      <c r="K1489" s="13">
        <f t="shared" ca="1" si="52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51"/>
        <v>2001</v>
      </c>
      <c r="K1490" s="13">
        <f t="shared" ca="1" si="52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51"/>
        <v>2000</v>
      </c>
      <c r="K1491" s="13">
        <f t="shared" ca="1" si="52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51"/>
        <v>2001</v>
      </c>
      <c r="K1492" s="13">
        <f t="shared" ca="1" si="52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51"/>
        <v>2001</v>
      </c>
      <c r="K1493" s="13">
        <f t="shared" ca="1" si="52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51"/>
        <v>2001</v>
      </c>
      <c r="K1494" s="13">
        <f t="shared" ca="1" si="52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51"/>
        <v>2001</v>
      </c>
      <c r="K1495" s="13">
        <f t="shared" ca="1" si="52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51"/>
        <v>2001</v>
      </c>
      <c r="K1496" s="13">
        <f t="shared" ca="1" si="52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51"/>
        <v>2000</v>
      </c>
      <c r="K1497" s="13">
        <f t="shared" ca="1" si="52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51"/>
        <v>1999</v>
      </c>
      <c r="K1498" s="13">
        <f t="shared" ca="1" si="52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51"/>
        <v>1998</v>
      </c>
      <c r="K1499" s="13">
        <f t="shared" ca="1" si="52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51"/>
        <v>2000</v>
      </c>
      <c r="K1500" s="13">
        <f t="shared" ca="1" si="52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51"/>
        <v>1999</v>
      </c>
      <c r="K1501" s="13">
        <f t="shared" ca="1" si="52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51"/>
        <v>1999</v>
      </c>
      <c r="K1502" s="13">
        <f t="shared" ca="1" si="52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51"/>
        <v>2000</v>
      </c>
      <c r="K1503" s="13">
        <f t="shared" ca="1" si="52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51"/>
        <v>2000</v>
      </c>
      <c r="K1504" s="13">
        <f t="shared" ca="1" si="52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51"/>
        <v>2000</v>
      </c>
      <c r="K1505" s="13">
        <f t="shared" ca="1" si="52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51"/>
        <v>2000</v>
      </c>
      <c r="K1506" s="13">
        <f t="shared" ca="1" si="52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51"/>
        <v>2000</v>
      </c>
      <c r="K1507" s="13">
        <f t="shared" ca="1" si="52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51"/>
        <v>2000</v>
      </c>
      <c r="K1508" s="13">
        <f t="shared" ca="1" si="52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51"/>
        <v>2000</v>
      </c>
      <c r="K1509" s="13">
        <f t="shared" ca="1" si="52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51"/>
        <v>2000</v>
      </c>
      <c r="K1510" s="13">
        <f t="shared" ca="1" si="52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51"/>
        <v>2000</v>
      </c>
      <c r="K1511" s="13">
        <f t="shared" ca="1" si="52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51"/>
        <v>2000</v>
      </c>
      <c r="K1512" s="13">
        <f t="shared" ca="1" si="52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51"/>
        <v>2000</v>
      </c>
      <c r="K1513" s="13">
        <f t="shared" ca="1" si="52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51"/>
        <v>2000</v>
      </c>
      <c r="K1514" s="13">
        <f t="shared" ca="1" si="52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51"/>
        <v>2000</v>
      </c>
      <c r="K1515" s="13">
        <f t="shared" ca="1" si="52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51"/>
        <v>2000</v>
      </c>
      <c r="K1516" s="13">
        <f t="shared" ca="1" si="52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51"/>
        <v>2000</v>
      </c>
      <c r="K1517" s="13">
        <f t="shared" ca="1" si="52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51"/>
        <v>2000</v>
      </c>
      <c r="K1518" s="13">
        <f t="shared" ca="1" si="52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51"/>
        <v>2000</v>
      </c>
      <c r="K1519" s="13">
        <f t="shared" ca="1" si="52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51"/>
        <v>1999</v>
      </c>
      <c r="K1520" s="13">
        <f t="shared" ca="1" si="52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51"/>
        <v>1999</v>
      </c>
      <c r="K1521" s="13">
        <f t="shared" ca="1" si="52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51"/>
        <v>2000</v>
      </c>
      <c r="K1522" s="13">
        <f t="shared" ca="1" si="52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51"/>
        <v>1999</v>
      </c>
      <c r="K1523" s="13">
        <f t="shared" ca="1" si="52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51"/>
        <v>2000</v>
      </c>
      <c r="K1524" s="13">
        <f t="shared" ca="1" si="52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51"/>
        <v>2000</v>
      </c>
      <c r="K1525" s="13">
        <f t="shared" ca="1" si="52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51"/>
        <v>2000</v>
      </c>
      <c r="K1526" s="13">
        <f t="shared" ca="1" si="52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51"/>
        <v>2000</v>
      </c>
      <c r="K1527" s="13">
        <f t="shared" ca="1" si="52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51"/>
        <v>2000</v>
      </c>
      <c r="K1528" s="13">
        <f t="shared" ca="1" si="52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51"/>
        <v>1999</v>
      </c>
      <c r="K1529" s="13">
        <f t="shared" ca="1" si="52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51"/>
        <v>2000</v>
      </c>
      <c r="K1530" s="13">
        <f t="shared" ca="1" si="52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si="51"/>
        <v>2000</v>
      </c>
      <c r="K1531" s="13">
        <f t="shared" ca="1" si="52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51"/>
        <v>1999</v>
      </c>
      <c r="K1532" s="13">
        <f t="shared" ca="1" si="52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51"/>
        <v>2000</v>
      </c>
      <c r="K1533" s="13">
        <f t="shared" ca="1" si="52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51"/>
        <v>2000</v>
      </c>
      <c r="K1534" s="13">
        <f t="shared" ca="1" si="52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51"/>
        <v>2000</v>
      </c>
      <c r="K1535" s="13">
        <f t="shared" ca="1" si="52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51"/>
        <v>2000</v>
      </c>
      <c r="K1536" s="13">
        <f t="shared" ca="1" si="52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51"/>
        <v>2000</v>
      </c>
      <c r="K1537" s="13">
        <f t="shared" ca="1" si="52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51"/>
        <v>2000</v>
      </c>
      <c r="K1538" s="13">
        <f t="shared" ca="1" si="52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51"/>
        <v>2000</v>
      </c>
      <c r="K1539" s="13">
        <f t="shared" ca="1" si="52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ref="J1540:J1603" si="53">YEAR(I1540)</f>
        <v>2000</v>
      </c>
      <c r="K1540" s="13">
        <f t="shared" ref="K1540:K1603" ca="1" si="54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53"/>
        <v>2000</v>
      </c>
      <c r="K1541" s="13">
        <f t="shared" ca="1" si="54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53"/>
        <v>2000</v>
      </c>
      <c r="K1542" s="13">
        <f t="shared" ca="1" si="54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53"/>
        <v>2000</v>
      </c>
      <c r="K1543" s="13">
        <f t="shared" ca="1" si="54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53"/>
        <v>2000</v>
      </c>
      <c r="K1544" s="13">
        <f t="shared" ca="1" si="54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53"/>
        <v>2000</v>
      </c>
      <c r="K1545" s="13">
        <f t="shared" ca="1" si="54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53"/>
        <v>2000</v>
      </c>
      <c r="K1546" s="13">
        <f t="shared" ca="1" si="54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53"/>
        <v>2000</v>
      </c>
      <c r="K1547" s="13">
        <f t="shared" ca="1" si="54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53"/>
        <v>2000</v>
      </c>
      <c r="K1548" s="13">
        <f t="shared" ca="1" si="54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53"/>
        <v>2000</v>
      </c>
      <c r="K1549" s="13">
        <f t="shared" ca="1" si="54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53"/>
        <v>2000</v>
      </c>
      <c r="K1550" s="13">
        <f t="shared" ca="1" si="54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53"/>
        <v>2000</v>
      </c>
      <c r="K1551" s="13">
        <f t="shared" ca="1" si="54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53"/>
        <v>2000</v>
      </c>
      <c r="K1552" s="13">
        <f t="shared" ca="1" si="54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53"/>
        <v>2000</v>
      </c>
      <c r="K1553" s="13">
        <f t="shared" ca="1" si="54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53"/>
        <v>2000</v>
      </c>
      <c r="K1554" s="13">
        <f t="shared" ca="1" si="54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53"/>
        <v>2000</v>
      </c>
      <c r="K1555" s="13">
        <f t="shared" ca="1" si="54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53"/>
        <v>2000</v>
      </c>
      <c r="K1556" s="13">
        <f t="shared" ca="1" si="54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53"/>
        <v>2000</v>
      </c>
      <c r="K1557" s="13">
        <f t="shared" ca="1" si="54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53"/>
        <v>2000</v>
      </c>
      <c r="K1558" s="13">
        <f t="shared" ca="1" si="54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53"/>
        <v>2000</v>
      </c>
      <c r="K1559" s="13">
        <f t="shared" ca="1" si="54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53"/>
        <v>2000</v>
      </c>
      <c r="K1560" s="13">
        <f t="shared" ca="1" si="54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53"/>
        <v>2000</v>
      </c>
      <c r="K1561" s="13">
        <f t="shared" ca="1" si="54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53"/>
        <v>2000</v>
      </c>
      <c r="K1562" s="13">
        <f t="shared" ca="1" si="54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53"/>
        <v>1999</v>
      </c>
      <c r="K1563" s="13">
        <f t="shared" ca="1" si="54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53"/>
        <v>2000</v>
      </c>
      <c r="K1564" s="13">
        <f t="shared" ca="1" si="54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53"/>
        <v>2000</v>
      </c>
      <c r="K1565" s="13">
        <f t="shared" ca="1" si="54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53"/>
        <v>2000</v>
      </c>
      <c r="K1566" s="13">
        <f t="shared" ca="1" si="54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53"/>
        <v>2000</v>
      </c>
      <c r="K1567" s="13">
        <f t="shared" ca="1" si="54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53"/>
        <v>2001</v>
      </c>
      <c r="K1568" s="13">
        <f t="shared" ca="1" si="54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53"/>
        <v>1999</v>
      </c>
      <c r="K1569" s="13">
        <f t="shared" ca="1" si="54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53"/>
        <v>2000</v>
      </c>
      <c r="K1570" s="13">
        <f t="shared" ca="1" si="54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53"/>
        <v>2000</v>
      </c>
      <c r="K1571" s="13">
        <f t="shared" ca="1" si="54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53"/>
        <v>2000</v>
      </c>
      <c r="K1572" s="13">
        <f t="shared" ca="1" si="54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53"/>
        <v>2000</v>
      </c>
      <c r="K1573" s="13">
        <f t="shared" ca="1" si="54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53"/>
        <v>2000</v>
      </c>
      <c r="K1574" s="13">
        <f t="shared" ca="1" si="54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53"/>
        <v>2000</v>
      </c>
      <c r="K1575" s="13">
        <f t="shared" ca="1" si="54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53"/>
        <v>2000</v>
      </c>
      <c r="K1576" s="13">
        <f t="shared" ca="1" si="54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53"/>
        <v>2000</v>
      </c>
      <c r="K1577" s="13">
        <f t="shared" ca="1" si="54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53"/>
        <v>2000</v>
      </c>
      <c r="K1578" s="13">
        <f t="shared" ca="1" si="54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53"/>
        <v>1999</v>
      </c>
      <c r="K1579" s="13">
        <f t="shared" ca="1" si="54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53"/>
        <v>2000</v>
      </c>
      <c r="K1580" s="13">
        <f t="shared" ca="1" si="54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53"/>
        <v>2000</v>
      </c>
      <c r="K1581" s="13">
        <f t="shared" ca="1" si="54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53"/>
        <v>2000</v>
      </c>
      <c r="K1582" s="13">
        <f t="shared" ca="1" si="54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53"/>
        <v>2000</v>
      </c>
      <c r="K1583" s="13">
        <f t="shared" ca="1" si="54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53"/>
        <v>2000</v>
      </c>
      <c r="K1584" s="13">
        <f t="shared" ca="1" si="54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53"/>
        <v>2000</v>
      </c>
      <c r="K1585" s="13">
        <f t="shared" ca="1" si="54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53"/>
        <v>2000</v>
      </c>
      <c r="K1586" s="13">
        <f t="shared" ca="1" si="54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53"/>
        <v>2000</v>
      </c>
      <c r="K1587" s="13">
        <f t="shared" ca="1" si="54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53"/>
        <v>2000</v>
      </c>
      <c r="K1588" s="13">
        <f t="shared" ca="1" si="54"/>
        <v>17</v>
      </c>
      <c r="L1588">
        <v>2000</v>
      </c>
      <c r="N1588" s="20"/>
    </row>
    <row r="1589" spans="1:14" ht="22.5" hidden="1" customHeight="1" x14ac:dyDescent="0.25">
      <c r="A1589" s="17" t="s">
        <v>3001</v>
      </c>
      <c r="B1589" s="17"/>
      <c r="C1589" s="10">
        <v>12</v>
      </c>
      <c r="D1589" s="10" t="s">
        <v>1674</v>
      </c>
      <c r="E1589" s="11" t="s">
        <v>1707</v>
      </c>
      <c r="F1589" s="12" t="s">
        <v>1595</v>
      </c>
      <c r="G1589" s="15" t="s">
        <v>2996</v>
      </c>
      <c r="H1589" s="10" t="s">
        <v>8</v>
      </c>
      <c r="I1589" s="12" t="s">
        <v>2933</v>
      </c>
      <c r="J1589" s="9">
        <f t="shared" si="53"/>
        <v>1999</v>
      </c>
      <c r="K1589" s="13">
        <f t="shared" ca="1" si="54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53"/>
        <v>2000</v>
      </c>
      <c r="K1590" s="13">
        <f t="shared" ca="1" si="54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53"/>
        <v>2000</v>
      </c>
      <c r="K1591" s="13">
        <f t="shared" ca="1" si="54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53"/>
        <v>2000</v>
      </c>
      <c r="K1592" s="13">
        <f t="shared" ca="1" si="54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53"/>
        <v>1999</v>
      </c>
      <c r="K1593" s="13">
        <f t="shared" ca="1" si="54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53"/>
        <v>1999</v>
      </c>
      <c r="K1594" s="13">
        <f t="shared" ca="1" si="54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si="53"/>
        <v>2000</v>
      </c>
      <c r="K1595" s="13">
        <f t="shared" ca="1" si="54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3"/>
        <v>2000</v>
      </c>
      <c r="K1596" s="13">
        <f t="shared" ca="1" si="54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3"/>
        <v>2000</v>
      </c>
      <c r="K1597" s="13">
        <f t="shared" ca="1" si="54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3"/>
        <v>2000</v>
      </c>
      <c r="K1598" s="13">
        <f t="shared" ca="1" si="54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3"/>
        <v>2000</v>
      </c>
      <c r="K1599" s="13">
        <f t="shared" ca="1" si="54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3"/>
        <v>1999</v>
      </c>
      <c r="K1600" s="13">
        <f t="shared" ca="1" si="54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3"/>
        <v>2000</v>
      </c>
      <c r="K1601" s="13">
        <f t="shared" ca="1" si="54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3"/>
        <v>1999</v>
      </c>
      <c r="K1602" s="13">
        <f t="shared" ca="1" si="54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3"/>
        <v>2000</v>
      </c>
      <c r="K1603" s="13">
        <f t="shared" ca="1" si="54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ref="J1604:J1658" si="55">YEAR(I1604)</f>
        <v>2000</v>
      </c>
      <c r="K1604" s="13">
        <f t="shared" ref="K1604:K1658" ca="1" si="56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5"/>
        <v>2000</v>
      </c>
      <c r="K1605" s="13">
        <f t="shared" ca="1" si="56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5"/>
        <v>2000</v>
      </c>
      <c r="K1606" s="13">
        <f t="shared" ca="1" si="56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5"/>
        <v>2000</v>
      </c>
      <c r="K1607" s="13">
        <f t="shared" ca="1" si="56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5"/>
        <v>2000</v>
      </c>
      <c r="K1608" s="13">
        <f t="shared" ca="1" si="56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5"/>
        <v>2000</v>
      </c>
      <c r="K1609" s="13">
        <f t="shared" ca="1" si="56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5"/>
        <v>2000</v>
      </c>
      <c r="K1610" s="13">
        <f t="shared" ca="1" si="56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5"/>
        <v>1999</v>
      </c>
      <c r="K1611" s="13">
        <f t="shared" ca="1" si="56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5"/>
        <v>2000</v>
      </c>
      <c r="K1612" s="13">
        <f t="shared" ca="1" si="56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5"/>
        <v>1999</v>
      </c>
      <c r="K1613" s="13">
        <f t="shared" ca="1" si="56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5"/>
        <v>2000</v>
      </c>
      <c r="K1614" s="13">
        <f t="shared" ca="1" si="56"/>
        <v>17</v>
      </c>
      <c r="L1614">
        <v>2000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1686</v>
      </c>
      <c r="F1615" s="12" t="s">
        <v>1621</v>
      </c>
      <c r="G1615" s="15" t="s">
        <v>2996</v>
      </c>
      <c r="H1615" s="10" t="s">
        <v>8</v>
      </c>
      <c r="I1615" s="12" t="s">
        <v>2954</v>
      </c>
      <c r="J1615" s="9">
        <f t="shared" si="55"/>
        <v>1999</v>
      </c>
      <c r="K1615" s="13">
        <f t="shared" ca="1" si="56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5"/>
        <v>2000</v>
      </c>
      <c r="K1616" s="13">
        <f t="shared" ca="1" si="56"/>
        <v>17</v>
      </c>
      <c r="L1616">
        <v>2000</v>
      </c>
      <c r="N1616" s="20"/>
    </row>
    <row r="1617" spans="1:14" ht="22.5" hidden="1" customHeight="1" x14ac:dyDescent="0.25">
      <c r="A1617" s="17" t="s">
        <v>3001</v>
      </c>
      <c r="B1617" s="17"/>
      <c r="C1617" s="10">
        <v>12</v>
      </c>
      <c r="D1617" s="10" t="s">
        <v>1679</v>
      </c>
      <c r="E1617" s="11" t="s">
        <v>1688</v>
      </c>
      <c r="F1617" s="12" t="s">
        <v>1623</v>
      </c>
      <c r="G1617" s="15" t="s">
        <v>2996</v>
      </c>
      <c r="H1617" s="10" t="s">
        <v>8</v>
      </c>
      <c r="I1617" s="12" t="s">
        <v>2956</v>
      </c>
      <c r="J1617" s="9">
        <f t="shared" si="55"/>
        <v>1999</v>
      </c>
      <c r="K1617" s="13">
        <f t="shared" ca="1" si="56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si="55"/>
        <v>1997</v>
      </c>
      <c r="K1618" s="13">
        <f t="shared" ca="1" si="56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5"/>
        <v>2000</v>
      </c>
      <c r="K1619" s="13">
        <f t="shared" ca="1" si="56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5"/>
        <v>2000</v>
      </c>
      <c r="K1620" s="13">
        <f t="shared" ca="1" si="56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5"/>
        <v>2000</v>
      </c>
      <c r="K1621" s="13">
        <f t="shared" ca="1" si="56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5"/>
        <v>2000</v>
      </c>
      <c r="K1622" s="13">
        <f t="shared" ca="1" si="56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5"/>
        <v>2000</v>
      </c>
      <c r="K1623" s="13">
        <f t="shared" ca="1" si="56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5"/>
        <v>1999</v>
      </c>
      <c r="K1624" s="13">
        <f t="shared" ca="1" si="56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5"/>
        <v>2000</v>
      </c>
      <c r="K1625" s="13">
        <f t="shared" ca="1" si="56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5"/>
        <v>2000</v>
      </c>
      <c r="K1626" s="13">
        <f t="shared" ca="1" si="56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5"/>
        <v>2000</v>
      </c>
      <c r="K1627" s="13">
        <f t="shared" ca="1" si="56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5"/>
        <v>1999</v>
      </c>
      <c r="K1628" s="13">
        <f t="shared" ca="1" si="56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5"/>
        <v>1999</v>
      </c>
      <c r="K1629" s="13">
        <f t="shared" ca="1" si="56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5"/>
        <v>2000</v>
      </c>
      <c r="K1630" s="13">
        <f t="shared" ca="1" si="56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5"/>
        <v>1999</v>
      </c>
      <c r="K1631" s="13">
        <f t="shared" ca="1" si="56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5"/>
        <v>1999</v>
      </c>
      <c r="K1632" s="13">
        <f t="shared" ca="1" si="56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5"/>
        <v>1999</v>
      </c>
      <c r="K1633" s="13">
        <f t="shared" ca="1" si="56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5"/>
        <v>2000</v>
      </c>
      <c r="K1634" s="13">
        <f t="shared" ca="1" si="56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5"/>
        <v>1999</v>
      </c>
      <c r="K1635" s="13">
        <f t="shared" ca="1" si="56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5"/>
        <v>2000</v>
      </c>
      <c r="K1636" s="13">
        <f t="shared" ca="1" si="56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5"/>
        <v>2000</v>
      </c>
      <c r="K1637" s="13">
        <f t="shared" ca="1" si="56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5"/>
        <v>1998</v>
      </c>
      <c r="K1638" s="13">
        <f t="shared" ca="1" si="56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5"/>
        <v>2000</v>
      </c>
      <c r="K1639" s="13">
        <f t="shared" ca="1" si="56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5"/>
        <v>1999</v>
      </c>
      <c r="K1640" s="13">
        <f t="shared" ca="1" si="56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5"/>
        <v>2000</v>
      </c>
      <c r="K1641" s="13">
        <f t="shared" ca="1" si="56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5"/>
        <v>2000</v>
      </c>
      <c r="K1642" s="13">
        <f t="shared" ca="1" si="56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5"/>
        <v>2000</v>
      </c>
      <c r="K1643" s="13">
        <f t="shared" ca="1" si="56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5"/>
        <v>2000</v>
      </c>
      <c r="K1644" s="13">
        <f t="shared" ca="1" si="56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5"/>
        <v>1999</v>
      </c>
      <c r="K1645" s="13">
        <f t="shared" ca="1" si="56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5"/>
        <v>2000</v>
      </c>
      <c r="K1646" s="13">
        <f t="shared" ca="1" si="56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5"/>
        <v>1999</v>
      </c>
      <c r="K1647" s="13">
        <f t="shared" ca="1" si="56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5"/>
        <v>2000</v>
      </c>
      <c r="K1648" s="13">
        <f t="shared" ca="1" si="56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5"/>
        <v>1998</v>
      </c>
      <c r="K1649" s="13">
        <f t="shared" ca="1" si="56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5"/>
        <v>2000</v>
      </c>
      <c r="K1650" s="13">
        <f t="shared" ca="1" si="56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5"/>
        <v>2000</v>
      </c>
      <c r="K1651" s="13">
        <f t="shared" ca="1" si="56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5"/>
        <v>2000</v>
      </c>
      <c r="K1652" s="13">
        <f t="shared" ca="1" si="56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5"/>
        <v>2000</v>
      </c>
      <c r="K1653" s="13">
        <f t="shared" ca="1" si="56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5"/>
        <v>2000</v>
      </c>
      <c r="K1654" s="13">
        <f t="shared" ca="1" si="56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5"/>
        <v>1998</v>
      </c>
      <c r="K1655" s="13">
        <f t="shared" ca="1" si="56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5"/>
        <v>2000</v>
      </c>
      <c r="K1656" s="13">
        <f t="shared" ca="1" si="56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5"/>
        <v>2000</v>
      </c>
      <c r="K1657" s="13">
        <f t="shared" ca="1" si="56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5"/>
        <v>1999</v>
      </c>
      <c r="K1658" s="13">
        <f t="shared" ca="1" si="56"/>
        <v>18</v>
      </c>
      <c r="L1658">
        <v>1999</v>
      </c>
      <c r="N1658" s="20"/>
    </row>
    <row r="1659" spans="1:14" x14ac:dyDescent="0.25">
      <c r="A1659" s="8"/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8" xr:uid="{00000000-0009-0000-0000-000003000000}">
    <filterColumn colId="0">
      <customFilters>
        <customFilter operator="notEqual" val=" "/>
      </customFilters>
    </filterColumn>
    <filterColumn colId="6">
      <filters>
        <filter val="INF A"/>
      </filters>
    </filterColumn>
    <filterColumn colId="7">
      <filters>
        <filter val="M"/>
      </filters>
    </filterColumn>
    <sortState ref="A177:J375">
      <sortCondition ref="B3:B1658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92D050"/>
    <pageSetUpPr fitToPage="1"/>
  </sheetPr>
  <dimension ref="A1:Q2164"/>
  <sheetViews>
    <sheetView tabSelected="1" topLeftCell="A267" workbookViewId="0">
      <selection activeCell="B387" sqref="B387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3012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4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customHeight="1" x14ac:dyDescent="0.25">
      <c r="A255" s="17" t="s">
        <v>3001</v>
      </c>
      <c r="B255" s="17">
        <v>1</v>
      </c>
      <c r="C255" s="10">
        <v>6</v>
      </c>
      <c r="D255" s="10" t="s">
        <v>1670</v>
      </c>
      <c r="E255" s="11" t="s">
        <v>1687</v>
      </c>
      <c r="F255" s="12" t="s">
        <v>541</v>
      </c>
      <c r="G255" s="17" t="s">
        <v>2999</v>
      </c>
      <c r="H255" s="10" t="s">
        <v>9</v>
      </c>
      <c r="I255" s="12" t="s">
        <v>2120</v>
      </c>
      <c r="J255" s="9">
        <f t="shared" ref="J255:J286" si="8">YEAR(I255)</f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8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8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8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8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si="8"/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customHeight="1" x14ac:dyDescent="0.25">
      <c r="A267" s="17" t="s">
        <v>3001</v>
      </c>
      <c r="B267" s="17">
        <v>2</v>
      </c>
      <c r="C267" s="10">
        <v>6</v>
      </c>
      <c r="D267" s="10" t="s">
        <v>9</v>
      </c>
      <c r="E267" s="11" t="s">
        <v>1698</v>
      </c>
      <c r="F267" s="12" t="s">
        <v>525</v>
      </c>
      <c r="G267" s="17" t="s">
        <v>2999</v>
      </c>
      <c r="H267" s="10" t="s">
        <v>9</v>
      </c>
      <c r="I267" s="12" t="s">
        <v>2125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customHeight="1" x14ac:dyDescent="0.25">
      <c r="A272" s="17" t="s">
        <v>3001</v>
      </c>
      <c r="B272" s="17">
        <v>3</v>
      </c>
      <c r="C272" s="10">
        <v>6</v>
      </c>
      <c r="D272" s="10" t="s">
        <v>1667</v>
      </c>
      <c r="E272" s="11" t="s">
        <v>1699</v>
      </c>
      <c r="F272" s="12" t="s">
        <v>449</v>
      </c>
      <c r="G272" s="17" t="s">
        <v>2999</v>
      </c>
      <c r="H272" s="10" t="s">
        <v>9</v>
      </c>
      <c r="I272" s="12" t="s">
        <v>2071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ref="J287:J318" si="10">YEAR(I287)</f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10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10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10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10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10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10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10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10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10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10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10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10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38" t="s">
        <v>2998</v>
      </c>
      <c r="H300" s="10" t="s">
        <v>9</v>
      </c>
      <c r="I300" s="12" t="s">
        <v>1964</v>
      </c>
      <c r="J300" s="9">
        <f t="shared" si="10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38" t="s">
        <v>2998</v>
      </c>
      <c r="H301" s="10" t="s">
        <v>8</v>
      </c>
      <c r="I301" s="12" t="s">
        <v>1965</v>
      </c>
      <c r="J301" s="9">
        <f t="shared" si="10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10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10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10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10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10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10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10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10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10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10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10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10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10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10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10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10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10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ref="J319:J350" si="11">YEAR(I319)</f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11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11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11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11"/>
        <v>2007</v>
      </c>
      <c r="K323" s="13">
        <f t="shared" ca="1" si="9"/>
        <v>10</v>
      </c>
      <c r="L323">
        <v>2007</v>
      </c>
      <c r="N323" s="20"/>
    </row>
    <row r="324" spans="1:14" ht="22.5" customHeight="1" x14ac:dyDescent="0.25">
      <c r="A324" s="17" t="s">
        <v>3001</v>
      </c>
      <c r="B324" s="17">
        <v>4</v>
      </c>
      <c r="C324" s="10">
        <v>5</v>
      </c>
      <c r="D324" s="10" t="s">
        <v>1668</v>
      </c>
      <c r="E324" s="11" t="s">
        <v>1686</v>
      </c>
      <c r="F324" s="12" t="s">
        <v>261</v>
      </c>
      <c r="G324" s="17" t="s">
        <v>2999</v>
      </c>
      <c r="H324" s="10" t="s">
        <v>9</v>
      </c>
      <c r="I324" s="12" t="s">
        <v>1930</v>
      </c>
      <c r="J324" s="9">
        <f t="shared" si="11"/>
        <v>2006</v>
      </c>
      <c r="K324" s="13">
        <f t="shared" ref="K324:K387" ca="1" si="12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1"/>
        <v>2007</v>
      </c>
      <c r="K325" s="13">
        <f t="shared" ca="1" si="12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1"/>
        <v>2007</v>
      </c>
      <c r="K326" s="13">
        <f t="shared" ca="1" si="12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1"/>
        <v>2007</v>
      </c>
      <c r="K327" s="13">
        <f t="shared" ca="1" si="12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1"/>
        <v>2007</v>
      </c>
      <c r="K328" s="13">
        <f t="shared" ca="1" si="12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1"/>
        <v>2007</v>
      </c>
      <c r="K329" s="13">
        <f t="shared" ca="1" si="12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1"/>
        <v>2007</v>
      </c>
      <c r="K330" s="13">
        <f t="shared" ca="1" si="12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1"/>
        <v>2006</v>
      </c>
      <c r="K331" s="13">
        <f t="shared" ca="1" si="12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1"/>
        <v>2006</v>
      </c>
      <c r="K332" s="13">
        <f t="shared" ca="1" si="12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1"/>
        <v>2007</v>
      </c>
      <c r="K333" s="13">
        <f t="shared" ca="1" si="12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1"/>
        <v>2007</v>
      </c>
      <c r="K334" s="13">
        <f t="shared" ca="1" si="12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1"/>
        <v>2007</v>
      </c>
      <c r="K335" s="13">
        <f t="shared" ca="1" si="12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1"/>
        <v>2007</v>
      </c>
      <c r="K336" s="13">
        <f t="shared" ca="1" si="12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1"/>
        <v>2007</v>
      </c>
      <c r="K337" s="13">
        <f t="shared" ca="1" si="12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1"/>
        <v>2007</v>
      </c>
      <c r="K338" s="13">
        <f t="shared" ca="1" si="12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1"/>
        <v>2007</v>
      </c>
      <c r="K339" s="13">
        <f t="shared" ca="1" si="12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1"/>
        <v>2006</v>
      </c>
      <c r="K340" s="13">
        <f t="shared" ca="1" si="12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1"/>
        <v>2007</v>
      </c>
      <c r="K341" s="13">
        <f t="shared" ca="1" si="12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1"/>
        <v>2006</v>
      </c>
      <c r="K342" s="13">
        <f t="shared" ca="1" si="12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1"/>
        <v>2007</v>
      </c>
      <c r="K343" s="13">
        <f t="shared" ca="1" si="12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1"/>
        <v>2007</v>
      </c>
      <c r="K344" s="13">
        <f t="shared" ca="1" si="12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1"/>
        <v>2007</v>
      </c>
      <c r="K345" s="13">
        <f t="shared" ca="1" si="12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1"/>
        <v>2007</v>
      </c>
      <c r="K346" s="13">
        <f t="shared" ca="1" si="12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1"/>
        <v>2007</v>
      </c>
      <c r="K347" s="13">
        <f t="shared" ca="1" si="12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1"/>
        <v>2007</v>
      </c>
      <c r="K348" s="13">
        <f t="shared" ca="1" si="12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1"/>
        <v>2007</v>
      </c>
      <c r="K349" s="13">
        <f t="shared" ca="1" si="12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1"/>
        <v>2007</v>
      </c>
      <c r="K350" s="13">
        <f t="shared" ca="1" si="12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ref="J351:J382" si="13">YEAR(I351)</f>
        <v>2007</v>
      </c>
      <c r="K351" s="13">
        <f t="shared" ca="1" si="12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3"/>
        <v>2007</v>
      </c>
      <c r="K352" s="13">
        <f t="shared" ca="1" si="12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3"/>
        <v>2007</v>
      </c>
      <c r="K353" s="13">
        <f t="shared" ca="1" si="12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3"/>
        <v>2008</v>
      </c>
      <c r="K354" s="13">
        <f t="shared" ca="1" si="12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3"/>
        <v>2007</v>
      </c>
      <c r="K355" s="13">
        <f t="shared" ca="1" si="12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3"/>
        <v>2007</v>
      </c>
      <c r="K356" s="13">
        <f t="shared" ca="1" si="12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3"/>
        <v>2007</v>
      </c>
      <c r="K357" s="13">
        <f t="shared" ca="1" si="12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3"/>
        <v>2007</v>
      </c>
      <c r="K358" s="13">
        <f t="shared" ca="1" si="12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3"/>
        <v>2007</v>
      </c>
      <c r="K359" s="13">
        <f t="shared" ca="1" si="12"/>
        <v>10</v>
      </c>
      <c r="L359">
        <v>2007</v>
      </c>
      <c r="N359" s="20"/>
    </row>
    <row r="360" spans="1:14" ht="22.5" customHeight="1" x14ac:dyDescent="0.25">
      <c r="A360" s="17" t="s">
        <v>3001</v>
      </c>
      <c r="B360" s="17">
        <v>5</v>
      </c>
      <c r="C360" s="10">
        <v>7</v>
      </c>
      <c r="D360" s="10" t="s">
        <v>1665</v>
      </c>
      <c r="E360" s="11" t="s">
        <v>1688</v>
      </c>
      <c r="F360" s="12" t="s">
        <v>569</v>
      </c>
      <c r="G360" s="17" t="s">
        <v>2999</v>
      </c>
      <c r="H360" s="10" t="s">
        <v>9</v>
      </c>
      <c r="I360" s="12" t="s">
        <v>2155</v>
      </c>
      <c r="J360" s="9">
        <f t="shared" si="13"/>
        <v>2005</v>
      </c>
      <c r="K360" s="13">
        <f t="shared" ca="1" si="12"/>
        <v>12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3"/>
        <v>2007</v>
      </c>
      <c r="K361" s="13">
        <f t="shared" ca="1" si="12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3"/>
        <v>2007</v>
      </c>
      <c r="K362" s="13">
        <f t="shared" ca="1" si="12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3"/>
        <v>2007</v>
      </c>
      <c r="K363" s="13">
        <f t="shared" ca="1" si="12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3"/>
        <v>2007</v>
      </c>
      <c r="K364" s="13">
        <f t="shared" ca="1" si="12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3"/>
        <v>2007</v>
      </c>
      <c r="K365" s="13">
        <f t="shared" ca="1" si="12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3"/>
        <v>2006</v>
      </c>
      <c r="K366" s="13">
        <f t="shared" ca="1" si="12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3"/>
        <v>2007</v>
      </c>
      <c r="K367" s="13">
        <f t="shared" ca="1" si="12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3"/>
        <v>2006</v>
      </c>
      <c r="K368" s="13">
        <f t="shared" ca="1" si="12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3"/>
        <v>2007</v>
      </c>
      <c r="K369" s="13">
        <f t="shared" ca="1" si="12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3"/>
        <v>2007</v>
      </c>
      <c r="K370" s="13">
        <f t="shared" ca="1" si="12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3"/>
        <v>2007</v>
      </c>
      <c r="K371" s="13">
        <f t="shared" ca="1" si="12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3"/>
        <v>2007</v>
      </c>
      <c r="K372" s="13">
        <f t="shared" ca="1" si="12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3"/>
        <v>2007</v>
      </c>
      <c r="K373" s="13">
        <f t="shared" ca="1" si="12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3"/>
        <v>2007</v>
      </c>
      <c r="K374" s="13">
        <f t="shared" ca="1" si="12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3"/>
        <v>2007</v>
      </c>
      <c r="K375" s="13">
        <f t="shared" ca="1" si="12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3"/>
        <v>2007</v>
      </c>
      <c r="K376" s="13">
        <f t="shared" ca="1" si="12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3"/>
        <v>2005</v>
      </c>
      <c r="K377" s="13">
        <f t="shared" ca="1" si="12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3"/>
        <v>2006</v>
      </c>
      <c r="K378" s="13">
        <f t="shared" ca="1" si="12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3"/>
        <v>2006</v>
      </c>
      <c r="K379" s="13">
        <f t="shared" ca="1" si="12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3"/>
        <v>2006</v>
      </c>
      <c r="K380" s="13">
        <f t="shared" ca="1" si="12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3"/>
        <v>2006</v>
      </c>
      <c r="K381" s="13">
        <f t="shared" ca="1" si="12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3"/>
        <v>2006</v>
      </c>
      <c r="K382" s="13">
        <f t="shared" ca="1" si="12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ref="J383:J412" si="14">YEAR(I383)</f>
        <v>2006</v>
      </c>
      <c r="K383" s="13">
        <f t="shared" ca="1" si="12"/>
        <v>11</v>
      </c>
      <c r="L383">
        <v>2006</v>
      </c>
      <c r="N383" s="20"/>
    </row>
    <row r="384" spans="1:14" ht="22.5" customHeight="1" x14ac:dyDescent="0.25">
      <c r="A384" s="17" t="s">
        <v>3001</v>
      </c>
      <c r="B384" s="17">
        <v>6</v>
      </c>
      <c r="C384" s="10">
        <v>5</v>
      </c>
      <c r="D384" s="10" t="s">
        <v>1668</v>
      </c>
      <c r="E384" s="11" t="s">
        <v>1698</v>
      </c>
      <c r="F384" s="12" t="s">
        <v>273</v>
      </c>
      <c r="G384" s="17" t="s">
        <v>2999</v>
      </c>
      <c r="H384" s="10" t="s">
        <v>9</v>
      </c>
      <c r="I384" s="12" t="s">
        <v>1938</v>
      </c>
      <c r="J384" s="9">
        <f t="shared" si="14"/>
        <v>2006</v>
      </c>
      <c r="K384" s="13">
        <f t="shared" ca="1" si="12"/>
        <v>11</v>
      </c>
      <c r="L384">
        <v>2006</v>
      </c>
      <c r="N384" s="20"/>
    </row>
    <row r="385" spans="1:14" ht="22.5" customHeight="1" x14ac:dyDescent="0.25">
      <c r="A385" s="17" t="s">
        <v>3001</v>
      </c>
      <c r="B385" s="17">
        <v>7</v>
      </c>
      <c r="C385" s="10">
        <v>7</v>
      </c>
      <c r="D385" s="10" t="s">
        <v>1666</v>
      </c>
      <c r="E385" s="11" t="s">
        <v>1687</v>
      </c>
      <c r="F385" s="12" t="s">
        <v>596</v>
      </c>
      <c r="G385" s="17" t="s">
        <v>2999</v>
      </c>
      <c r="H385" s="10" t="s">
        <v>9</v>
      </c>
      <c r="I385" s="12" t="s">
        <v>2177</v>
      </c>
      <c r="J385" s="9">
        <f t="shared" si="14"/>
        <v>2005</v>
      </c>
      <c r="K385" s="13">
        <f t="shared" ca="1" si="12"/>
        <v>12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4"/>
        <v>2006</v>
      </c>
      <c r="K386" s="13">
        <f t="shared" ca="1" si="12"/>
        <v>11</v>
      </c>
      <c r="L386">
        <v>2006</v>
      </c>
      <c r="N386" s="20"/>
    </row>
    <row r="387" spans="1:14" ht="22.5" customHeight="1" x14ac:dyDescent="0.25">
      <c r="A387" s="17" t="s">
        <v>3001</v>
      </c>
      <c r="B387" s="17">
        <v>8</v>
      </c>
      <c r="C387" s="10">
        <v>6</v>
      </c>
      <c r="D387" s="10" t="s">
        <v>1665</v>
      </c>
      <c r="E387" s="11" t="s">
        <v>1706</v>
      </c>
      <c r="F387" s="12" t="s">
        <v>407</v>
      </c>
      <c r="G387" s="17" t="s">
        <v>2999</v>
      </c>
      <c r="H387" s="10" t="s">
        <v>9</v>
      </c>
      <c r="I387" s="12" t="s">
        <v>2038</v>
      </c>
      <c r="J387" s="9">
        <f t="shared" si="14"/>
        <v>2006</v>
      </c>
      <c r="K387" s="13">
        <f t="shared" ca="1" si="12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si="14"/>
        <v>2005</v>
      </c>
      <c r="K388" s="13">
        <f t="shared" ref="K388:K451" ca="1" si="15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4"/>
        <v>2006</v>
      </c>
      <c r="K389" s="13">
        <f t="shared" ca="1" si="15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4"/>
        <v>2006</v>
      </c>
      <c r="K390" s="13">
        <f t="shared" ca="1" si="15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4"/>
        <v>2005</v>
      </c>
      <c r="K391" s="13">
        <f t="shared" ca="1" si="15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4"/>
        <v>2006</v>
      </c>
      <c r="K392" s="13">
        <f t="shared" ca="1" si="15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4"/>
        <v>2006</v>
      </c>
      <c r="K393" s="13">
        <f t="shared" ca="1" si="15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4"/>
        <v>2006</v>
      </c>
      <c r="K394" s="13">
        <f t="shared" ca="1" si="15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4"/>
        <v>2005</v>
      </c>
      <c r="K395" s="13">
        <f t="shared" ca="1" si="15"/>
        <v>12</v>
      </c>
      <c r="L395">
        <v>2005</v>
      </c>
      <c r="N395" s="20"/>
    </row>
    <row r="396" spans="1:14" ht="22.5" customHeight="1" x14ac:dyDescent="0.25">
      <c r="A396" s="17" t="s">
        <v>3002</v>
      </c>
      <c r="B396" s="17">
        <v>9</v>
      </c>
      <c r="C396" s="10">
        <v>7</v>
      </c>
      <c r="D396" s="10" t="s">
        <v>1667</v>
      </c>
      <c r="E396" s="11" t="s">
        <v>1696</v>
      </c>
      <c r="F396" s="12" t="s">
        <v>631</v>
      </c>
      <c r="G396" s="17" t="s">
        <v>2999</v>
      </c>
      <c r="H396" s="10" t="s">
        <v>9</v>
      </c>
      <c r="I396" s="12" t="s">
        <v>2208</v>
      </c>
      <c r="J396" s="9">
        <f t="shared" si="14"/>
        <v>2005</v>
      </c>
      <c r="K396" s="13">
        <f t="shared" ca="1" si="15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4"/>
        <v>2006</v>
      </c>
      <c r="K397" s="13">
        <f t="shared" ca="1" si="15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4"/>
        <v>2006</v>
      </c>
      <c r="K398" s="13">
        <f t="shared" ca="1" si="15"/>
        <v>11</v>
      </c>
      <c r="L398">
        <v>2006</v>
      </c>
      <c r="N398" s="20"/>
    </row>
    <row r="399" spans="1:14" ht="22.5" customHeight="1" x14ac:dyDescent="0.25">
      <c r="A399" s="17" t="s">
        <v>3002</v>
      </c>
      <c r="B399" s="17">
        <v>10</v>
      </c>
      <c r="C399" s="10">
        <v>7</v>
      </c>
      <c r="D399" s="10" t="s">
        <v>1667</v>
      </c>
      <c r="E399" s="11" t="s">
        <v>1695</v>
      </c>
      <c r="F399" s="12" t="s">
        <v>630</v>
      </c>
      <c r="G399" s="17" t="s">
        <v>2999</v>
      </c>
      <c r="H399" s="10" t="s">
        <v>9</v>
      </c>
      <c r="I399" s="12" t="s">
        <v>2207</v>
      </c>
      <c r="J399" s="9">
        <f t="shared" si="14"/>
        <v>2005</v>
      </c>
      <c r="K399" s="13">
        <f t="shared" ca="1" si="15"/>
        <v>12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4"/>
        <v>2006</v>
      </c>
      <c r="K400" s="13">
        <f t="shared" ca="1" si="15"/>
        <v>11</v>
      </c>
      <c r="L400">
        <v>2006</v>
      </c>
      <c r="N400" s="20"/>
    </row>
    <row r="401" spans="1:14" ht="22.5" customHeight="1" x14ac:dyDescent="0.25">
      <c r="A401" s="17" t="s">
        <v>3001</v>
      </c>
      <c r="B401" s="17">
        <v>11</v>
      </c>
      <c r="C401" s="10">
        <v>6</v>
      </c>
      <c r="D401" s="10" t="s">
        <v>1668</v>
      </c>
      <c r="E401" s="11" t="s">
        <v>1691</v>
      </c>
      <c r="F401" s="12" t="s">
        <v>469</v>
      </c>
      <c r="G401" s="17" t="s">
        <v>2999</v>
      </c>
      <c r="H401" s="10" t="s">
        <v>9</v>
      </c>
      <c r="I401" s="12" t="s">
        <v>2084</v>
      </c>
      <c r="J401" s="9">
        <f t="shared" si="14"/>
        <v>2006</v>
      </c>
      <c r="K401" s="13">
        <f t="shared" ca="1" si="15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4"/>
        <v>2006</v>
      </c>
      <c r="K402" s="13">
        <f t="shared" ca="1" si="15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4"/>
        <v>2006</v>
      </c>
      <c r="K403" s="13">
        <f t="shared" ca="1" si="15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4"/>
        <v>2005</v>
      </c>
      <c r="K404" s="13">
        <f t="shared" ca="1" si="15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38" t="s">
        <v>2998</v>
      </c>
      <c r="H405" s="10" t="s">
        <v>9</v>
      </c>
      <c r="I405" s="12" t="s">
        <v>2041</v>
      </c>
      <c r="J405" s="9">
        <f t="shared" si="14"/>
        <v>2003</v>
      </c>
      <c r="K405" s="13">
        <f t="shared" ca="1" si="15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4"/>
        <v>2005</v>
      </c>
      <c r="K406" s="13">
        <f t="shared" ca="1" si="15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4"/>
        <v>2006</v>
      </c>
      <c r="K407" s="13">
        <f t="shared" ca="1" si="15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38" t="s">
        <v>2998</v>
      </c>
      <c r="H408" s="10" t="s">
        <v>8</v>
      </c>
      <c r="I408" s="12" t="s">
        <v>2044</v>
      </c>
      <c r="J408" s="9">
        <f t="shared" si="14"/>
        <v>2003</v>
      </c>
      <c r="K408" s="13">
        <f t="shared" ca="1" si="15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4"/>
        <v>2006</v>
      </c>
      <c r="K409" s="13">
        <f t="shared" ca="1" si="15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4"/>
        <v>2006</v>
      </c>
      <c r="K410" s="13">
        <f t="shared" ca="1" si="15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4"/>
        <v>2006</v>
      </c>
      <c r="K411" s="13">
        <f t="shared" ca="1" si="15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4"/>
        <v>2006</v>
      </c>
      <c r="K412" s="13">
        <f t="shared" ca="1" si="15"/>
        <v>11</v>
      </c>
      <c r="L412">
        <v>2006</v>
      </c>
      <c r="N412" s="20"/>
    </row>
    <row r="413" spans="1:14" ht="22.5" customHeight="1" x14ac:dyDescent="0.25">
      <c r="A413" s="17" t="s">
        <v>3002</v>
      </c>
      <c r="B413" s="17">
        <v>12</v>
      </c>
      <c r="C413" s="10">
        <v>6</v>
      </c>
      <c r="D413" s="10" t="s">
        <v>1668</v>
      </c>
      <c r="E413" s="18">
        <v>4</v>
      </c>
      <c r="F413" s="12" t="s">
        <v>462</v>
      </c>
      <c r="G413" s="17" t="s">
        <v>2999</v>
      </c>
      <c r="H413" s="10" t="s">
        <v>9</v>
      </c>
      <c r="I413" s="12"/>
      <c r="J413" s="9">
        <v>2006</v>
      </c>
      <c r="K413" s="13">
        <f t="shared" ca="1" si="15"/>
        <v>117</v>
      </c>
      <c r="L413">
        <v>2006</v>
      </c>
      <c r="N413" s="20"/>
    </row>
    <row r="414" spans="1:14" ht="22.5" customHeight="1" x14ac:dyDescent="0.25">
      <c r="A414" s="17" t="s">
        <v>3001</v>
      </c>
      <c r="B414" s="17">
        <v>13</v>
      </c>
      <c r="C414" s="10">
        <v>6</v>
      </c>
      <c r="D414" s="10" t="s">
        <v>1670</v>
      </c>
      <c r="E414" s="11" t="s">
        <v>1700</v>
      </c>
      <c r="F414" s="12" t="s">
        <v>554</v>
      </c>
      <c r="G414" s="17" t="s">
        <v>2999</v>
      </c>
      <c r="H414" s="10" t="s">
        <v>9</v>
      </c>
      <c r="I414" s="12" t="s">
        <v>2142</v>
      </c>
      <c r="J414" s="9">
        <f t="shared" ref="J414:J477" si="16">YEAR(I414)</f>
        <v>2006</v>
      </c>
      <c r="K414" s="13">
        <f t="shared" ca="1" si="15"/>
        <v>11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6"/>
        <v>2006</v>
      </c>
      <c r="K415" s="13">
        <f t="shared" ca="1" si="15"/>
        <v>11</v>
      </c>
      <c r="L415">
        <v>2006</v>
      </c>
      <c r="N415" s="20"/>
    </row>
    <row r="416" spans="1:14" ht="22.5" customHeight="1" x14ac:dyDescent="0.25">
      <c r="A416" s="17" t="s">
        <v>3001</v>
      </c>
      <c r="B416" s="17">
        <v>14</v>
      </c>
      <c r="C416" s="10">
        <v>6</v>
      </c>
      <c r="D416" s="10" t="s">
        <v>1665</v>
      </c>
      <c r="E416" s="11" t="s">
        <v>1690</v>
      </c>
      <c r="F416" s="12" t="s">
        <v>391</v>
      </c>
      <c r="G416" s="17" t="s">
        <v>2999</v>
      </c>
      <c r="H416" s="10" t="s">
        <v>9</v>
      </c>
      <c r="I416" s="12" t="s">
        <v>2024</v>
      </c>
      <c r="J416" s="9">
        <f t="shared" si="16"/>
        <v>2006</v>
      </c>
      <c r="K416" s="13">
        <f t="shared" ca="1" si="15"/>
        <v>11</v>
      </c>
      <c r="L416">
        <v>2005</v>
      </c>
      <c r="N416" s="20"/>
    </row>
    <row r="417" spans="1:14" ht="22.5" customHeight="1" x14ac:dyDescent="0.25">
      <c r="A417" s="17" t="s">
        <v>3002</v>
      </c>
      <c r="B417" s="17">
        <v>15</v>
      </c>
      <c r="C417" s="10">
        <v>7</v>
      </c>
      <c r="D417" s="10" t="s">
        <v>1667</v>
      </c>
      <c r="E417" s="11" t="s">
        <v>1700</v>
      </c>
      <c r="F417" s="12" t="s">
        <v>635</v>
      </c>
      <c r="G417" s="17" t="s">
        <v>2999</v>
      </c>
      <c r="H417" s="10" t="s">
        <v>9</v>
      </c>
      <c r="I417" s="12" t="s">
        <v>2211</v>
      </c>
      <c r="J417" s="9">
        <f t="shared" si="16"/>
        <v>2005</v>
      </c>
      <c r="K417" s="13">
        <f t="shared" ca="1" si="15"/>
        <v>12</v>
      </c>
      <c r="L417">
        <v>2006</v>
      </c>
      <c r="N417" s="20"/>
    </row>
    <row r="418" spans="1:14" ht="22.5" customHeight="1" x14ac:dyDescent="0.25">
      <c r="A418" s="17" t="s">
        <v>3002</v>
      </c>
      <c r="B418" s="17">
        <v>16</v>
      </c>
      <c r="C418" s="10">
        <v>7</v>
      </c>
      <c r="D418" s="10" t="s">
        <v>9</v>
      </c>
      <c r="E418" s="11" t="s">
        <v>1698</v>
      </c>
      <c r="F418" s="12" t="s">
        <v>717</v>
      </c>
      <c r="G418" s="17" t="s">
        <v>2999</v>
      </c>
      <c r="H418" s="10" t="s">
        <v>9</v>
      </c>
      <c r="I418" s="12" t="s">
        <v>2271</v>
      </c>
      <c r="J418" s="9">
        <f t="shared" si="16"/>
        <v>2005</v>
      </c>
      <c r="K418" s="13">
        <f t="shared" ca="1" si="15"/>
        <v>12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6"/>
        <v>2006</v>
      </c>
      <c r="K419" s="13">
        <f t="shared" ca="1" si="15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6"/>
        <v>2006</v>
      </c>
      <c r="K420" s="13">
        <f t="shared" ca="1" si="15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6"/>
        <v>2005</v>
      </c>
      <c r="K421" s="13">
        <f t="shared" ca="1" si="15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6"/>
        <v>2006</v>
      </c>
      <c r="K422" s="13">
        <f t="shared" ca="1" si="15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6"/>
        <v>2006</v>
      </c>
      <c r="K423" s="13">
        <f t="shared" ca="1" si="15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6"/>
        <v>2006</v>
      </c>
      <c r="K424" s="13">
        <f t="shared" ca="1" si="15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6"/>
        <v>2006</v>
      </c>
      <c r="K425" s="13">
        <f t="shared" ca="1" si="15"/>
        <v>11</v>
      </c>
      <c r="L425">
        <v>2006</v>
      </c>
      <c r="N425" s="20"/>
    </row>
    <row r="426" spans="1:14" ht="22.5" customHeight="1" x14ac:dyDescent="0.25">
      <c r="A426" s="17" t="s">
        <v>3002</v>
      </c>
      <c r="B426" s="17">
        <v>17</v>
      </c>
      <c r="C426" s="10">
        <v>7</v>
      </c>
      <c r="D426" s="10" t="s">
        <v>9</v>
      </c>
      <c r="E426" s="11" t="s">
        <v>1696</v>
      </c>
      <c r="F426" s="12" t="s">
        <v>715</v>
      </c>
      <c r="G426" s="17" t="s">
        <v>2999</v>
      </c>
      <c r="H426" s="10" t="s">
        <v>9</v>
      </c>
      <c r="I426" s="12" t="s">
        <v>2269</v>
      </c>
      <c r="J426" s="9">
        <f t="shared" si="16"/>
        <v>2005</v>
      </c>
      <c r="K426" s="13">
        <f t="shared" ca="1" si="15"/>
        <v>12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6"/>
        <v>2006</v>
      </c>
      <c r="K427" s="13">
        <f t="shared" ca="1" si="15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6"/>
        <v>2006</v>
      </c>
      <c r="K428" s="13">
        <f t="shared" ca="1" si="15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6"/>
        <v>2006</v>
      </c>
      <c r="K429" s="13">
        <f t="shared" ca="1" si="15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6"/>
        <v>2006</v>
      </c>
      <c r="K430" s="13">
        <f t="shared" ca="1" si="15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6"/>
        <v>2006</v>
      </c>
      <c r="K431" s="13">
        <f t="shared" ca="1" si="15"/>
        <v>11</v>
      </c>
      <c r="L431">
        <v>2006</v>
      </c>
      <c r="N431" s="20"/>
    </row>
    <row r="432" spans="1:14" ht="22.5" customHeight="1" x14ac:dyDescent="0.25">
      <c r="A432" s="17" t="s">
        <v>3002</v>
      </c>
      <c r="B432" s="17">
        <v>18</v>
      </c>
      <c r="C432" s="10">
        <v>7</v>
      </c>
      <c r="D432" s="10" t="s">
        <v>1667</v>
      </c>
      <c r="E432" s="11" t="s">
        <v>1683</v>
      </c>
      <c r="F432" s="12" t="s">
        <v>618</v>
      </c>
      <c r="G432" s="17" t="s">
        <v>2999</v>
      </c>
      <c r="H432" s="10" t="s">
        <v>9</v>
      </c>
      <c r="I432" s="12" t="s">
        <v>2198</v>
      </c>
      <c r="J432" s="9">
        <f t="shared" si="16"/>
        <v>2005</v>
      </c>
      <c r="K432" s="13">
        <f t="shared" ca="1" si="15"/>
        <v>12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6"/>
        <v>2006</v>
      </c>
      <c r="K433" s="13">
        <f t="shared" ca="1" si="15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6"/>
        <v>2006</v>
      </c>
      <c r="K434" s="13">
        <f t="shared" ca="1" si="15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6"/>
        <v>2006</v>
      </c>
      <c r="K435" s="13">
        <f t="shared" ca="1" si="15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6"/>
        <v>2006</v>
      </c>
      <c r="K436" s="13">
        <f t="shared" ca="1" si="15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6"/>
        <v>2006</v>
      </c>
      <c r="K437" s="13">
        <f t="shared" ca="1" si="15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6"/>
        <v>2006</v>
      </c>
      <c r="K438" s="13">
        <f t="shared" ca="1" si="15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6"/>
        <v>2006</v>
      </c>
      <c r="K439" s="13">
        <f t="shared" ca="1" si="15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6"/>
        <v>2006</v>
      </c>
      <c r="K440" s="13">
        <f t="shared" ca="1" si="15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6"/>
        <v>2006</v>
      </c>
      <c r="K441" s="13">
        <f t="shared" ca="1" si="15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6"/>
        <v>2006</v>
      </c>
      <c r="K442" s="13">
        <f t="shared" ca="1" si="15"/>
        <v>11</v>
      </c>
      <c r="L442">
        <v>2006</v>
      </c>
      <c r="N442" s="20"/>
    </row>
    <row r="443" spans="1:14" ht="22.5" customHeight="1" x14ac:dyDescent="0.25">
      <c r="A443" s="17" t="s">
        <v>3002</v>
      </c>
      <c r="B443" s="17">
        <v>19</v>
      </c>
      <c r="C443" s="10">
        <v>7</v>
      </c>
      <c r="D443" s="10" t="s">
        <v>1668</v>
      </c>
      <c r="E443" s="11" t="s">
        <v>1698</v>
      </c>
      <c r="F443" s="12" t="s">
        <v>662</v>
      </c>
      <c r="G443" s="17" t="s">
        <v>2999</v>
      </c>
      <c r="H443" s="10" t="s">
        <v>9</v>
      </c>
      <c r="I443" s="12" t="s">
        <v>2229</v>
      </c>
      <c r="J443" s="9">
        <f t="shared" si="16"/>
        <v>2005</v>
      </c>
      <c r="K443" s="13">
        <f t="shared" ca="1" si="15"/>
        <v>12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6"/>
        <v>2006</v>
      </c>
      <c r="K444" s="13">
        <f t="shared" ca="1" si="15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6"/>
        <v>2006</v>
      </c>
      <c r="K445" s="13">
        <f t="shared" ca="1" si="15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6"/>
        <v>2006</v>
      </c>
      <c r="K446" s="13">
        <f t="shared" ca="1" si="15"/>
        <v>11</v>
      </c>
      <c r="L446">
        <v>2006</v>
      </c>
      <c r="N446" s="20"/>
    </row>
    <row r="447" spans="1:14" ht="22.5" customHeight="1" x14ac:dyDescent="0.25">
      <c r="A447" s="17" t="s">
        <v>3002</v>
      </c>
      <c r="B447" s="17">
        <v>20</v>
      </c>
      <c r="C447" s="10">
        <v>7</v>
      </c>
      <c r="D447" s="10" t="s">
        <v>1667</v>
      </c>
      <c r="E447" s="11" t="s">
        <v>1704</v>
      </c>
      <c r="F447" s="12" t="s">
        <v>639</v>
      </c>
      <c r="G447" s="17" t="s">
        <v>2999</v>
      </c>
      <c r="H447" s="10" t="s">
        <v>9</v>
      </c>
      <c r="I447" s="12" t="s">
        <v>2214</v>
      </c>
      <c r="J447" s="9">
        <f t="shared" si="16"/>
        <v>2005</v>
      </c>
      <c r="K447" s="13">
        <f t="shared" ca="1" si="15"/>
        <v>12</v>
      </c>
      <c r="L447">
        <v>2006</v>
      </c>
      <c r="N447" s="20"/>
    </row>
    <row r="448" spans="1:14" ht="22.5" customHeight="1" x14ac:dyDescent="0.25">
      <c r="A448" s="17" t="s">
        <v>3001</v>
      </c>
      <c r="B448" s="17">
        <v>21</v>
      </c>
      <c r="C448" s="10">
        <v>7</v>
      </c>
      <c r="D448" s="10" t="s">
        <v>1671</v>
      </c>
      <c r="E448" s="11" t="s">
        <v>1684</v>
      </c>
      <c r="F448" s="12" t="s">
        <v>746</v>
      </c>
      <c r="G448" s="17" t="s">
        <v>2999</v>
      </c>
      <c r="H448" s="10" t="s">
        <v>9</v>
      </c>
      <c r="I448" s="12" t="s">
        <v>2290</v>
      </c>
      <c r="J448" s="9">
        <f t="shared" si="16"/>
        <v>2005</v>
      </c>
      <c r="K448" s="13">
        <f t="shared" ca="1" si="15"/>
        <v>12</v>
      </c>
      <c r="L448">
        <v>2006</v>
      </c>
      <c r="N448" s="20"/>
    </row>
    <row r="449" spans="1:14" ht="22.5" customHeight="1" x14ac:dyDescent="0.25">
      <c r="A449" s="17" t="s">
        <v>3001</v>
      </c>
      <c r="B449" s="17">
        <v>22</v>
      </c>
      <c r="C449" s="10">
        <v>7</v>
      </c>
      <c r="D449" s="10" t="s">
        <v>1671</v>
      </c>
      <c r="E449" s="11" t="s">
        <v>1683</v>
      </c>
      <c r="F449" s="12" t="s">
        <v>745</v>
      </c>
      <c r="G449" s="17" t="s">
        <v>2999</v>
      </c>
      <c r="H449" s="10" t="s">
        <v>9</v>
      </c>
      <c r="I449" s="12" t="s">
        <v>2289</v>
      </c>
      <c r="J449" s="9">
        <f t="shared" si="16"/>
        <v>2005</v>
      </c>
      <c r="K449" s="13">
        <f t="shared" ca="1" si="15"/>
        <v>12</v>
      </c>
      <c r="L449">
        <v>2006</v>
      </c>
      <c r="N449" s="20"/>
    </row>
    <row r="450" spans="1:14" ht="22.5" customHeight="1" x14ac:dyDescent="0.25">
      <c r="A450" s="17" t="s">
        <v>3002</v>
      </c>
      <c r="B450" s="17">
        <v>23</v>
      </c>
      <c r="C450" s="10">
        <v>7</v>
      </c>
      <c r="D450" s="10" t="s">
        <v>1667</v>
      </c>
      <c r="E450" s="11" t="s">
        <v>1701</v>
      </c>
      <c r="F450" s="12" t="s">
        <v>636</v>
      </c>
      <c r="G450" s="17" t="s">
        <v>2999</v>
      </c>
      <c r="H450" s="10" t="s">
        <v>9</v>
      </c>
      <c r="I450" s="12" t="s">
        <v>2212</v>
      </c>
      <c r="J450" s="9">
        <f t="shared" si="16"/>
        <v>2005</v>
      </c>
      <c r="K450" s="13">
        <f t="shared" ca="1" si="15"/>
        <v>12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6"/>
        <v>2006</v>
      </c>
      <c r="K451" s="13">
        <f t="shared" ca="1" si="15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si="16"/>
        <v>2006</v>
      </c>
      <c r="K452" s="13">
        <f t="shared" ref="K452:K517" ca="1" si="17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6"/>
        <v>2006</v>
      </c>
      <c r="K453" s="13">
        <f t="shared" ca="1" si="17"/>
        <v>11</v>
      </c>
      <c r="L453">
        <v>2006</v>
      </c>
      <c r="N453" s="20"/>
    </row>
    <row r="454" spans="1:14" ht="22.5" customHeight="1" x14ac:dyDescent="0.25">
      <c r="A454" s="17" t="s">
        <v>3001</v>
      </c>
      <c r="B454" s="17">
        <v>24</v>
      </c>
      <c r="C454" s="10">
        <v>7</v>
      </c>
      <c r="D454" s="10" t="s">
        <v>1671</v>
      </c>
      <c r="E454" s="11" t="s">
        <v>1704</v>
      </c>
      <c r="F454" s="12" t="s">
        <v>766</v>
      </c>
      <c r="G454" s="17" t="s">
        <v>2999</v>
      </c>
      <c r="H454" s="10" t="s">
        <v>9</v>
      </c>
      <c r="I454" s="12" t="s">
        <v>2208</v>
      </c>
      <c r="J454" s="9">
        <f t="shared" si="16"/>
        <v>2005</v>
      </c>
      <c r="K454" s="13">
        <f t="shared" ca="1" si="17"/>
        <v>12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6"/>
        <v>2006</v>
      </c>
      <c r="K455" s="13">
        <f t="shared" ca="1" si="17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6"/>
        <v>2006</v>
      </c>
      <c r="K456" s="13">
        <f t="shared" ca="1" si="17"/>
        <v>11</v>
      </c>
      <c r="L456">
        <v>2006</v>
      </c>
      <c r="N456" s="20"/>
    </row>
    <row r="457" spans="1:14" ht="22.5" customHeight="1" x14ac:dyDescent="0.25">
      <c r="A457" s="17" t="s">
        <v>3001</v>
      </c>
      <c r="B457" s="17">
        <v>25</v>
      </c>
      <c r="C457" s="10">
        <v>6</v>
      </c>
      <c r="D457" s="10" t="s">
        <v>1667</v>
      </c>
      <c r="E457" s="11" t="s">
        <v>1688</v>
      </c>
      <c r="F457" s="12" t="s">
        <v>438</v>
      </c>
      <c r="G457" s="17" t="s">
        <v>2999</v>
      </c>
      <c r="H457" s="10" t="s">
        <v>9</v>
      </c>
      <c r="I457" s="12" t="s">
        <v>2064</v>
      </c>
      <c r="J457" s="9">
        <f t="shared" si="16"/>
        <v>2006</v>
      </c>
      <c r="K457" s="13"/>
      <c r="N457" s="20"/>
    </row>
    <row r="458" spans="1:14" ht="22.5" customHeight="1" x14ac:dyDescent="0.25">
      <c r="A458" s="17" t="s">
        <v>3001</v>
      </c>
      <c r="B458" s="17">
        <v>26</v>
      </c>
      <c r="C458" s="10">
        <v>6</v>
      </c>
      <c r="D458" s="10" t="s">
        <v>1666</v>
      </c>
      <c r="E458" s="11" t="s">
        <v>1693</v>
      </c>
      <c r="F458" s="12" t="s">
        <v>422</v>
      </c>
      <c r="G458" s="17" t="s">
        <v>2999</v>
      </c>
      <c r="H458" s="10" t="s">
        <v>9</v>
      </c>
      <c r="I458" s="12" t="s">
        <v>2051</v>
      </c>
      <c r="J458" s="9">
        <f t="shared" si="16"/>
        <v>2005</v>
      </c>
      <c r="K458" s="13"/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1685</v>
      </c>
      <c r="F459" s="12" t="s">
        <v>463</v>
      </c>
      <c r="G459" s="17" t="s">
        <v>2999</v>
      </c>
      <c r="H459" s="10" t="s">
        <v>9</v>
      </c>
      <c r="I459" s="12" t="s">
        <v>2079</v>
      </c>
      <c r="J459" s="9">
        <f t="shared" si="16"/>
        <v>2006</v>
      </c>
      <c r="K459" s="13">
        <f t="shared" ca="1" si="17"/>
        <v>11</v>
      </c>
      <c r="L459">
        <v>2006</v>
      </c>
      <c r="N459" s="20"/>
    </row>
    <row r="460" spans="1:14" ht="22.5" customHeight="1" x14ac:dyDescent="0.25">
      <c r="A460" s="17" t="s">
        <v>3001</v>
      </c>
      <c r="B460" s="17">
        <v>27</v>
      </c>
      <c r="C460" s="10">
        <v>6</v>
      </c>
      <c r="D460" s="10" t="s">
        <v>1670</v>
      </c>
      <c r="E460" s="11" t="s">
        <v>1693</v>
      </c>
      <c r="F460" s="12" t="s">
        <v>547</v>
      </c>
      <c r="G460" s="17" t="s">
        <v>2999</v>
      </c>
      <c r="H460" s="10" t="s">
        <v>9</v>
      </c>
      <c r="I460" s="12" t="s">
        <v>2066</v>
      </c>
      <c r="J460" s="9">
        <f t="shared" si="16"/>
        <v>2006</v>
      </c>
      <c r="K460" s="13">
        <f t="shared" ca="1" si="17"/>
        <v>11</v>
      </c>
      <c r="L460">
        <v>2006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1687</v>
      </c>
      <c r="F461" s="12" t="s">
        <v>465</v>
      </c>
      <c r="G461" s="17" t="s">
        <v>2999</v>
      </c>
      <c r="H461" s="10" t="s">
        <v>8</v>
      </c>
      <c r="I461" s="12" t="s">
        <v>2053</v>
      </c>
      <c r="J461" s="9">
        <f t="shared" si="16"/>
        <v>2006</v>
      </c>
      <c r="K461" s="13">
        <f t="shared" ca="1" si="17"/>
        <v>11</v>
      </c>
      <c r="L461">
        <v>2006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1688</v>
      </c>
      <c r="F462" s="12" t="s">
        <v>466</v>
      </c>
      <c r="G462" s="17" t="s">
        <v>2999</v>
      </c>
      <c r="H462" s="10" t="s">
        <v>8</v>
      </c>
      <c r="I462" s="12" t="s">
        <v>2081</v>
      </c>
      <c r="J462" s="9">
        <f t="shared" si="16"/>
        <v>2005</v>
      </c>
      <c r="K462" s="13">
        <f t="shared" ca="1" si="17"/>
        <v>12</v>
      </c>
      <c r="L462">
        <v>2005</v>
      </c>
      <c r="N462" s="20"/>
    </row>
    <row r="463" spans="1:14" ht="22.5" hidden="1" customHeight="1" x14ac:dyDescent="0.25">
      <c r="A463" s="17"/>
      <c r="B463" s="17"/>
      <c r="C463" s="10">
        <v>6</v>
      </c>
      <c r="D463" s="10" t="s">
        <v>1668</v>
      </c>
      <c r="E463" s="11" t="s">
        <v>1689</v>
      </c>
      <c r="F463" s="12" t="s">
        <v>467</v>
      </c>
      <c r="G463" s="17" t="s">
        <v>2999</v>
      </c>
      <c r="H463" s="10" t="s">
        <v>8</v>
      </c>
      <c r="I463" s="12" t="s">
        <v>2082</v>
      </c>
      <c r="J463" s="9">
        <f t="shared" si="16"/>
        <v>2005</v>
      </c>
      <c r="K463" s="13">
        <f t="shared" ca="1" si="17"/>
        <v>12</v>
      </c>
      <c r="L463">
        <v>2005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1690</v>
      </c>
      <c r="F464" s="12" t="s">
        <v>468</v>
      </c>
      <c r="G464" s="17" t="s">
        <v>2999</v>
      </c>
      <c r="H464" s="10" t="s">
        <v>8</v>
      </c>
      <c r="I464" s="12" t="s">
        <v>2083</v>
      </c>
      <c r="J464" s="9">
        <f t="shared" si="16"/>
        <v>2006</v>
      </c>
      <c r="K464" s="13">
        <f t="shared" ca="1" si="17"/>
        <v>11</v>
      </c>
      <c r="L464">
        <v>2006</v>
      </c>
      <c r="N464" s="20"/>
    </row>
    <row r="465" spans="1:14" ht="22.5" customHeight="1" x14ac:dyDescent="0.25">
      <c r="A465" s="17" t="s">
        <v>3001</v>
      </c>
      <c r="B465" s="17">
        <v>28</v>
      </c>
      <c r="C465" s="10">
        <v>7</v>
      </c>
      <c r="D465" s="10" t="s">
        <v>1666</v>
      </c>
      <c r="E465" s="11" t="s">
        <v>1695</v>
      </c>
      <c r="F465" s="12" t="s">
        <v>603</v>
      </c>
      <c r="G465" s="17" t="s">
        <v>2999</v>
      </c>
      <c r="H465" s="10" t="s">
        <v>9</v>
      </c>
      <c r="I465" s="12" t="s">
        <v>2184</v>
      </c>
      <c r="J465" s="9">
        <f t="shared" si="16"/>
        <v>2005</v>
      </c>
      <c r="K465" s="13">
        <f t="shared" ca="1" si="17"/>
        <v>12</v>
      </c>
      <c r="L465">
        <v>2006</v>
      </c>
      <c r="N465" s="20"/>
    </row>
    <row r="466" spans="1:14" ht="22.5" hidden="1" customHeight="1" x14ac:dyDescent="0.25">
      <c r="A466" s="17"/>
      <c r="B466" s="17"/>
      <c r="C466" s="10">
        <v>6</v>
      </c>
      <c r="D466" s="10" t="s">
        <v>1668</v>
      </c>
      <c r="E466" s="11" t="s">
        <v>1692</v>
      </c>
      <c r="F466" s="12" t="s">
        <v>470</v>
      </c>
      <c r="G466" s="38" t="s">
        <v>2998</v>
      </c>
      <c r="H466" s="10" t="s">
        <v>8</v>
      </c>
      <c r="I466" s="12" t="s">
        <v>2085</v>
      </c>
      <c r="J466" s="9">
        <f t="shared" si="16"/>
        <v>2004</v>
      </c>
      <c r="K466" s="13">
        <f t="shared" ca="1" si="17"/>
        <v>13</v>
      </c>
      <c r="L466">
        <v>2004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1693</v>
      </c>
      <c r="F467" s="12" t="s">
        <v>471</v>
      </c>
      <c r="G467" s="17" t="s">
        <v>2999</v>
      </c>
      <c r="H467" s="10" t="s">
        <v>8</v>
      </c>
      <c r="I467" s="12" t="s">
        <v>2006</v>
      </c>
      <c r="J467" s="9">
        <f t="shared" si="16"/>
        <v>2006</v>
      </c>
      <c r="K467" s="13">
        <f t="shared" ca="1" si="17"/>
        <v>11</v>
      </c>
      <c r="L467">
        <v>2006</v>
      </c>
      <c r="N467" s="20"/>
    </row>
    <row r="468" spans="1:14" ht="22.5" customHeight="1" x14ac:dyDescent="0.25">
      <c r="A468" s="17" t="s">
        <v>3002</v>
      </c>
      <c r="B468" s="17">
        <v>29</v>
      </c>
      <c r="C468" s="10">
        <v>7</v>
      </c>
      <c r="D468" s="10" t="s">
        <v>1667</v>
      </c>
      <c r="E468" s="11" t="s">
        <v>1702</v>
      </c>
      <c r="F468" s="12" t="s">
        <v>637</v>
      </c>
      <c r="G468" s="17" t="s">
        <v>2999</v>
      </c>
      <c r="H468" s="10" t="s">
        <v>9</v>
      </c>
      <c r="I468" s="12" t="s">
        <v>2040</v>
      </c>
      <c r="J468" s="9">
        <f t="shared" si="16"/>
        <v>2005</v>
      </c>
      <c r="K468" s="13">
        <f t="shared" ca="1" si="17"/>
        <v>12</v>
      </c>
      <c r="L468">
        <v>2006</v>
      </c>
      <c r="N468" s="20"/>
    </row>
    <row r="469" spans="1:14" ht="22.5" customHeight="1" x14ac:dyDescent="0.25">
      <c r="A469" s="17" t="s">
        <v>3001</v>
      </c>
      <c r="B469" s="17">
        <v>30</v>
      </c>
      <c r="C469" s="10">
        <v>6</v>
      </c>
      <c r="D469" s="10" t="s">
        <v>1668</v>
      </c>
      <c r="E469" s="11" t="s">
        <v>1682</v>
      </c>
      <c r="F469" s="12" t="s">
        <v>460</v>
      </c>
      <c r="G469" s="17" t="s">
        <v>2999</v>
      </c>
      <c r="H469" s="10" t="s">
        <v>9</v>
      </c>
      <c r="I469" s="12" t="s">
        <v>2077</v>
      </c>
      <c r="J469" s="9">
        <f t="shared" si="16"/>
        <v>2006</v>
      </c>
      <c r="K469" s="13">
        <f t="shared" ca="1" si="17"/>
        <v>11</v>
      </c>
      <c r="L469">
        <v>2006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1696</v>
      </c>
      <c r="F470" s="12" t="s">
        <v>474</v>
      </c>
      <c r="G470" s="17" t="s">
        <v>2999</v>
      </c>
      <c r="H470" s="10" t="s">
        <v>8</v>
      </c>
      <c r="I470" s="12" t="s">
        <v>2088</v>
      </c>
      <c r="J470" s="9">
        <f t="shared" si="16"/>
        <v>2005</v>
      </c>
      <c r="K470" s="13">
        <f t="shared" ca="1" si="17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1697</v>
      </c>
      <c r="F471" s="12" t="s">
        <v>475</v>
      </c>
      <c r="G471" s="38" t="s">
        <v>2998</v>
      </c>
      <c r="H471" s="10" t="s">
        <v>8</v>
      </c>
      <c r="I471" s="12" t="s">
        <v>2089</v>
      </c>
      <c r="J471" s="9">
        <f t="shared" si="16"/>
        <v>2004</v>
      </c>
      <c r="K471" s="13">
        <f t="shared" ca="1" si="17"/>
        <v>13</v>
      </c>
      <c r="L471">
        <v>2004</v>
      </c>
      <c r="N471" s="20"/>
    </row>
    <row r="472" spans="1:14" ht="22.5" hidden="1" customHeight="1" x14ac:dyDescent="0.25">
      <c r="A472" s="17" t="s">
        <v>3001</v>
      </c>
      <c r="B472" s="17"/>
      <c r="C472" s="10">
        <v>6</v>
      </c>
      <c r="D472" s="10" t="s">
        <v>1668</v>
      </c>
      <c r="E472" s="11" t="s">
        <v>1698</v>
      </c>
      <c r="F472" s="12" t="s">
        <v>476</v>
      </c>
      <c r="G472" s="17" t="s">
        <v>2999</v>
      </c>
      <c r="H472" s="10" t="s">
        <v>8</v>
      </c>
      <c r="I472" s="12" t="s">
        <v>2090</v>
      </c>
      <c r="J472" s="9">
        <f t="shared" si="16"/>
        <v>2005</v>
      </c>
      <c r="K472" s="13">
        <f t="shared" ca="1" si="17"/>
        <v>12</v>
      </c>
      <c r="L472">
        <v>2005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1699</v>
      </c>
      <c r="F473" s="12" t="s">
        <v>477</v>
      </c>
      <c r="G473" s="17" t="s">
        <v>2999</v>
      </c>
      <c r="H473" s="10" t="s">
        <v>8</v>
      </c>
      <c r="I473" s="12" t="s">
        <v>2091</v>
      </c>
      <c r="J473" s="9">
        <f t="shared" si="16"/>
        <v>2005</v>
      </c>
      <c r="K473" s="13">
        <f t="shared" ca="1" si="17"/>
        <v>12</v>
      </c>
      <c r="L473">
        <v>2005</v>
      </c>
      <c r="N473" s="20"/>
    </row>
    <row r="474" spans="1:14" ht="22.5" hidden="1" customHeight="1" x14ac:dyDescent="0.25">
      <c r="A474" s="17"/>
      <c r="B474" s="17"/>
      <c r="C474" s="10">
        <v>6</v>
      </c>
      <c r="D474" s="10" t="s">
        <v>1668</v>
      </c>
      <c r="E474" s="11" t="s">
        <v>1700</v>
      </c>
      <c r="F474" s="12" t="s">
        <v>478</v>
      </c>
      <c r="G474" s="38" t="s">
        <v>2998</v>
      </c>
      <c r="H474" s="10" t="s">
        <v>9</v>
      </c>
      <c r="I474" s="12" t="s">
        <v>2092</v>
      </c>
      <c r="J474" s="9">
        <f t="shared" si="16"/>
        <v>2004</v>
      </c>
      <c r="K474" s="13">
        <f t="shared" ca="1" si="17"/>
        <v>13</v>
      </c>
      <c r="L474">
        <v>2004</v>
      </c>
      <c r="N474" s="20"/>
    </row>
    <row r="475" spans="1:14" ht="22.5" hidden="1" customHeight="1" x14ac:dyDescent="0.25">
      <c r="A475" s="17" t="s">
        <v>3001</v>
      </c>
      <c r="B475" s="17"/>
      <c r="C475" s="10">
        <v>6</v>
      </c>
      <c r="D475" s="10" t="s">
        <v>1668</v>
      </c>
      <c r="E475" s="11" t="s">
        <v>1701</v>
      </c>
      <c r="F475" s="12" t="s">
        <v>479</v>
      </c>
      <c r="G475" s="17" t="s">
        <v>2999</v>
      </c>
      <c r="H475" s="10" t="s">
        <v>8</v>
      </c>
      <c r="I475" s="12" t="s">
        <v>2093</v>
      </c>
      <c r="J475" s="9">
        <f t="shared" si="16"/>
        <v>2005</v>
      </c>
      <c r="K475" s="13">
        <f t="shared" ca="1" si="17"/>
        <v>12</v>
      </c>
      <c r="L475">
        <v>2005</v>
      </c>
      <c r="N475" s="20"/>
    </row>
    <row r="476" spans="1:14" ht="22.5" hidden="1" customHeight="1" x14ac:dyDescent="0.25">
      <c r="A476" s="17" t="s">
        <v>3001</v>
      </c>
      <c r="B476" s="17"/>
      <c r="C476" s="10">
        <v>6</v>
      </c>
      <c r="D476" s="10" t="s">
        <v>1668</v>
      </c>
      <c r="E476" s="11" t="s">
        <v>1702</v>
      </c>
      <c r="F476" s="12" t="s">
        <v>480</v>
      </c>
      <c r="G476" s="17" t="s">
        <v>2999</v>
      </c>
      <c r="H476" s="10" t="s">
        <v>8</v>
      </c>
      <c r="I476" s="12" t="s">
        <v>2026</v>
      </c>
      <c r="J476" s="9">
        <f t="shared" si="16"/>
        <v>2006</v>
      </c>
      <c r="K476" s="13">
        <f t="shared" ca="1" si="17"/>
        <v>11</v>
      </c>
      <c r="L476">
        <v>2006</v>
      </c>
      <c r="N476" s="20"/>
    </row>
    <row r="477" spans="1:14" ht="22.5" hidden="1" customHeight="1" x14ac:dyDescent="0.25">
      <c r="A477" s="17"/>
      <c r="B477" s="17"/>
      <c r="C477" s="10">
        <v>6</v>
      </c>
      <c r="D477" s="10" t="s">
        <v>1668</v>
      </c>
      <c r="E477" s="11" t="s">
        <v>1703</v>
      </c>
      <c r="F477" s="12" t="s">
        <v>481</v>
      </c>
      <c r="G477" s="38" t="s">
        <v>2998</v>
      </c>
      <c r="H477" s="10" t="s">
        <v>9</v>
      </c>
      <c r="I477" s="12" t="s">
        <v>2094</v>
      </c>
      <c r="J477" s="9">
        <f t="shared" si="16"/>
        <v>2004</v>
      </c>
      <c r="K477" s="13">
        <f t="shared" ca="1" si="17"/>
        <v>13</v>
      </c>
      <c r="L477">
        <v>2004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1681</v>
      </c>
      <c r="F478" s="12" t="s">
        <v>482</v>
      </c>
      <c r="G478" s="17" t="s">
        <v>2999</v>
      </c>
      <c r="H478" s="10" t="s">
        <v>8</v>
      </c>
      <c r="I478" s="12" t="s">
        <v>2095</v>
      </c>
      <c r="J478" s="9">
        <f t="shared" ref="J478:J541" si="18">YEAR(I478)</f>
        <v>2005</v>
      </c>
      <c r="K478" s="13">
        <f t="shared" ca="1" si="17"/>
        <v>12</v>
      </c>
      <c r="L478">
        <v>2005</v>
      </c>
      <c r="N478" s="20"/>
    </row>
    <row r="479" spans="1:14" ht="22.5" customHeight="1" x14ac:dyDescent="0.25">
      <c r="A479" s="17" t="s">
        <v>3001</v>
      </c>
      <c r="B479" s="17">
        <v>31</v>
      </c>
      <c r="C479" s="10">
        <v>6</v>
      </c>
      <c r="D479" s="10" t="s">
        <v>1665</v>
      </c>
      <c r="E479" s="11" t="s">
        <v>1704</v>
      </c>
      <c r="F479" s="12" t="s">
        <v>405</v>
      </c>
      <c r="G479" s="17" t="s">
        <v>2999</v>
      </c>
      <c r="H479" s="10" t="s">
        <v>9</v>
      </c>
      <c r="I479" s="12" t="s">
        <v>2036</v>
      </c>
      <c r="J479" s="9">
        <f t="shared" si="18"/>
        <v>2006</v>
      </c>
      <c r="K479" s="13">
        <f t="shared" ca="1" si="17"/>
        <v>11</v>
      </c>
      <c r="L479">
        <v>2006</v>
      </c>
      <c r="N479" s="20"/>
    </row>
    <row r="480" spans="1:14" ht="22.5" hidden="1" customHeight="1" x14ac:dyDescent="0.25">
      <c r="A480" s="17"/>
      <c r="B480" s="17"/>
      <c r="C480" s="10">
        <v>6</v>
      </c>
      <c r="D480" s="10" t="s">
        <v>1669</v>
      </c>
      <c r="E480" s="11" t="s">
        <v>1683</v>
      </c>
      <c r="F480" s="12" t="s">
        <v>484</v>
      </c>
      <c r="G480" s="17" t="s">
        <v>2999</v>
      </c>
      <c r="H480" s="10" t="s">
        <v>9</v>
      </c>
      <c r="I480" s="12" t="s">
        <v>2097</v>
      </c>
      <c r="J480" s="9">
        <f t="shared" si="18"/>
        <v>2006</v>
      </c>
      <c r="K480" s="13">
        <f t="shared" ca="1" si="17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1684</v>
      </c>
      <c r="F481" s="12" t="s">
        <v>485</v>
      </c>
      <c r="G481" s="17" t="s">
        <v>2999</v>
      </c>
      <c r="H481" s="10" t="s">
        <v>9</v>
      </c>
      <c r="I481" s="12" t="s">
        <v>2071</v>
      </c>
      <c r="J481" s="9">
        <f t="shared" si="18"/>
        <v>2006</v>
      </c>
      <c r="K481" s="13">
        <f t="shared" ca="1" si="17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1685</v>
      </c>
      <c r="F482" s="12" t="s">
        <v>486</v>
      </c>
      <c r="G482" s="17" t="s">
        <v>2999</v>
      </c>
      <c r="H482" s="10" t="s">
        <v>8</v>
      </c>
      <c r="I482" s="12" t="s">
        <v>1923</v>
      </c>
      <c r="J482" s="9">
        <f t="shared" si="18"/>
        <v>2006</v>
      </c>
      <c r="K482" s="13">
        <f t="shared" ca="1" si="17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1686</v>
      </c>
      <c r="F483" s="12" t="s">
        <v>487</v>
      </c>
      <c r="G483" s="17" t="s">
        <v>2999</v>
      </c>
      <c r="H483" s="10" t="s">
        <v>9</v>
      </c>
      <c r="I483" s="12" t="s">
        <v>2098</v>
      </c>
      <c r="J483" s="9">
        <f t="shared" si="18"/>
        <v>2006</v>
      </c>
      <c r="K483" s="13">
        <f t="shared" ca="1" si="17"/>
        <v>11</v>
      </c>
      <c r="L483">
        <v>2006</v>
      </c>
      <c r="N483" s="20"/>
    </row>
    <row r="484" spans="1:14" ht="22.5" customHeight="1" x14ac:dyDescent="0.25">
      <c r="A484" s="17" t="s">
        <v>3002</v>
      </c>
      <c r="B484" s="17">
        <v>32</v>
      </c>
      <c r="C484" s="10">
        <v>7</v>
      </c>
      <c r="D484" s="10" t="s">
        <v>1667</v>
      </c>
      <c r="E484" s="11" t="s">
        <v>1705</v>
      </c>
      <c r="F484" s="12" t="s">
        <v>640</v>
      </c>
      <c r="G484" s="17" t="s">
        <v>2999</v>
      </c>
      <c r="H484" s="10" t="s">
        <v>9</v>
      </c>
      <c r="I484" s="12" t="s">
        <v>2211</v>
      </c>
      <c r="J484" s="9">
        <f t="shared" si="18"/>
        <v>2005</v>
      </c>
      <c r="K484" s="13">
        <f t="shared" ca="1" si="17"/>
        <v>12</v>
      </c>
      <c r="L484">
        <v>2006</v>
      </c>
      <c r="N484" s="20"/>
    </row>
    <row r="485" spans="1:14" ht="22.5" hidden="1" customHeight="1" x14ac:dyDescent="0.25">
      <c r="A485" s="17"/>
      <c r="B485" s="17"/>
      <c r="C485" s="10">
        <v>6</v>
      </c>
      <c r="D485" s="10" t="s">
        <v>1669</v>
      </c>
      <c r="E485" s="11" t="s">
        <v>1688</v>
      </c>
      <c r="F485" s="12" t="s">
        <v>489</v>
      </c>
      <c r="G485" s="17" t="s">
        <v>2999</v>
      </c>
      <c r="H485" s="10" t="s">
        <v>8</v>
      </c>
      <c r="I485" s="12" t="s">
        <v>2099</v>
      </c>
      <c r="J485" s="9">
        <f t="shared" si="18"/>
        <v>2005</v>
      </c>
      <c r="K485" s="13">
        <f t="shared" ca="1" si="17"/>
        <v>12</v>
      </c>
      <c r="L485">
        <v>2005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1689</v>
      </c>
      <c r="F486" s="12" t="s">
        <v>490</v>
      </c>
      <c r="G486" s="17" t="s">
        <v>2999</v>
      </c>
      <c r="H486" s="10" t="s">
        <v>8</v>
      </c>
      <c r="I486" s="12" t="s">
        <v>2100</v>
      </c>
      <c r="J486" s="9">
        <f t="shared" si="18"/>
        <v>2006</v>
      </c>
      <c r="K486" s="13">
        <f t="shared" ca="1" si="17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1690</v>
      </c>
      <c r="F487" s="12" t="s">
        <v>491</v>
      </c>
      <c r="G487" s="17" t="s">
        <v>2999</v>
      </c>
      <c r="H487" s="10" t="s">
        <v>8</v>
      </c>
      <c r="I487" s="12" t="s">
        <v>2075</v>
      </c>
      <c r="J487" s="9">
        <f t="shared" si="18"/>
        <v>2006</v>
      </c>
      <c r="K487" s="13">
        <f t="shared" ca="1" si="17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1691</v>
      </c>
      <c r="F488" s="12" t="s">
        <v>492</v>
      </c>
      <c r="G488" s="17" t="s">
        <v>2999</v>
      </c>
      <c r="H488" s="10" t="s">
        <v>8</v>
      </c>
      <c r="I488" s="12" t="s">
        <v>2101</v>
      </c>
      <c r="J488" s="9">
        <f t="shared" si="18"/>
        <v>2006</v>
      </c>
      <c r="K488" s="13">
        <f t="shared" ca="1" si="17"/>
        <v>11</v>
      </c>
      <c r="L488">
        <v>2006</v>
      </c>
      <c r="N488" s="20"/>
    </row>
    <row r="489" spans="1:14" ht="22.5" customHeight="1" x14ac:dyDescent="0.25">
      <c r="A489" s="17" t="s">
        <v>3002</v>
      </c>
      <c r="B489" s="17">
        <v>32</v>
      </c>
      <c r="C489" s="10">
        <v>7</v>
      </c>
      <c r="D489" s="10" t="s">
        <v>1667</v>
      </c>
      <c r="E489" s="11" t="s">
        <v>1708</v>
      </c>
      <c r="F489" s="12" t="s">
        <v>643</v>
      </c>
      <c r="G489" s="17" t="s">
        <v>2999</v>
      </c>
      <c r="H489" s="10" t="s">
        <v>9</v>
      </c>
      <c r="I489" s="12" t="s">
        <v>2040</v>
      </c>
      <c r="J489" s="9">
        <f t="shared" si="18"/>
        <v>2005</v>
      </c>
      <c r="K489" s="13">
        <f t="shared" ca="1" si="17"/>
        <v>12</v>
      </c>
      <c r="L489">
        <v>2006</v>
      </c>
      <c r="N489" s="20"/>
    </row>
    <row r="490" spans="1:14" ht="22.5" customHeight="1" x14ac:dyDescent="0.25">
      <c r="A490" s="17" t="s">
        <v>3001</v>
      </c>
      <c r="B490" s="17">
        <v>34</v>
      </c>
      <c r="C490" s="10">
        <v>6</v>
      </c>
      <c r="D490" s="10" t="s">
        <v>9</v>
      </c>
      <c r="E490" s="11" t="s">
        <v>1699</v>
      </c>
      <c r="F490" s="12" t="s">
        <v>526</v>
      </c>
      <c r="G490" s="17" t="s">
        <v>2999</v>
      </c>
      <c r="H490" s="10" t="s">
        <v>9</v>
      </c>
      <c r="I490" s="12" t="s">
        <v>1885</v>
      </c>
      <c r="J490" s="9">
        <f t="shared" si="18"/>
        <v>2006</v>
      </c>
      <c r="K490" s="13">
        <f t="shared" ca="1" si="17"/>
        <v>11</v>
      </c>
      <c r="L490">
        <v>2006</v>
      </c>
      <c r="N490" s="20"/>
    </row>
    <row r="491" spans="1:14" ht="22.5" hidden="1" customHeight="1" x14ac:dyDescent="0.25">
      <c r="A491" s="17"/>
      <c r="B491" s="17"/>
      <c r="C491" s="10">
        <v>6</v>
      </c>
      <c r="D491" s="10" t="s">
        <v>1669</v>
      </c>
      <c r="E491" s="11" t="s">
        <v>1694</v>
      </c>
      <c r="F491" s="12" t="s">
        <v>495</v>
      </c>
      <c r="G491" s="17" t="s">
        <v>2999</v>
      </c>
      <c r="H491" s="10" t="s">
        <v>9</v>
      </c>
      <c r="I491" s="12" t="s">
        <v>2103</v>
      </c>
      <c r="J491" s="9">
        <f t="shared" si="18"/>
        <v>2006</v>
      </c>
      <c r="K491" s="13">
        <f t="shared" ca="1" si="17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1695</v>
      </c>
      <c r="F492" s="12" t="s">
        <v>496</v>
      </c>
      <c r="G492" s="17" t="s">
        <v>2999</v>
      </c>
      <c r="H492" s="10" t="s">
        <v>9</v>
      </c>
      <c r="I492" s="12" t="s">
        <v>2104</v>
      </c>
      <c r="J492" s="9">
        <f t="shared" si="18"/>
        <v>2006</v>
      </c>
      <c r="K492" s="13">
        <f t="shared" ca="1" si="17"/>
        <v>11</v>
      </c>
      <c r="L492">
        <v>2006</v>
      </c>
      <c r="N492" s="20"/>
    </row>
    <row r="493" spans="1:14" ht="22.5" hidden="1" customHeight="1" x14ac:dyDescent="0.25">
      <c r="A493" s="17" t="s">
        <v>3001</v>
      </c>
      <c r="B493" s="17"/>
      <c r="C493" s="10">
        <v>6</v>
      </c>
      <c r="D493" s="10" t="s">
        <v>1669</v>
      </c>
      <c r="E493" s="11" t="s">
        <v>1696</v>
      </c>
      <c r="F493" s="12" t="s">
        <v>497</v>
      </c>
      <c r="G493" s="17" t="s">
        <v>2999</v>
      </c>
      <c r="H493" s="10" t="s">
        <v>8</v>
      </c>
      <c r="I493" s="12" t="s">
        <v>2105</v>
      </c>
      <c r="J493" s="9">
        <f t="shared" si="18"/>
        <v>2006</v>
      </c>
      <c r="K493" s="13">
        <f t="shared" ca="1" si="17"/>
        <v>11</v>
      </c>
      <c r="L493">
        <v>2006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1697</v>
      </c>
      <c r="F494" s="12" t="s">
        <v>498</v>
      </c>
      <c r="G494" s="17" t="s">
        <v>2999</v>
      </c>
      <c r="H494" s="10" t="s">
        <v>8</v>
      </c>
      <c r="I494" s="12" t="s">
        <v>2106</v>
      </c>
      <c r="J494" s="9">
        <f t="shared" si="18"/>
        <v>2006</v>
      </c>
      <c r="K494" s="13">
        <f t="shared" ca="1" si="17"/>
        <v>11</v>
      </c>
      <c r="L494">
        <v>2006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1698</v>
      </c>
      <c r="F495" s="12" t="s">
        <v>499</v>
      </c>
      <c r="G495" s="17" t="s">
        <v>2999</v>
      </c>
      <c r="H495" s="10" t="s">
        <v>8</v>
      </c>
      <c r="I495" s="12" t="s">
        <v>2107</v>
      </c>
      <c r="J495" s="9">
        <f t="shared" si="18"/>
        <v>2005</v>
      </c>
      <c r="K495" s="13">
        <f t="shared" ca="1" si="17"/>
        <v>12</v>
      </c>
      <c r="L495">
        <v>2005</v>
      </c>
      <c r="N495" s="20"/>
    </row>
    <row r="496" spans="1:14" ht="22.5" hidden="1" customHeight="1" x14ac:dyDescent="0.25">
      <c r="A496" s="17"/>
      <c r="B496" s="17"/>
      <c r="C496" s="10">
        <v>6</v>
      </c>
      <c r="D496" s="10" t="s">
        <v>1669</v>
      </c>
      <c r="E496" s="11" t="s">
        <v>1699</v>
      </c>
      <c r="F496" s="12" t="s">
        <v>500</v>
      </c>
      <c r="G496" s="17" t="s">
        <v>2999</v>
      </c>
      <c r="H496" s="10" t="s">
        <v>9</v>
      </c>
      <c r="I496" s="12" t="s">
        <v>2108</v>
      </c>
      <c r="J496" s="9">
        <f t="shared" si="18"/>
        <v>2005</v>
      </c>
      <c r="K496" s="13">
        <f t="shared" ca="1" si="17"/>
        <v>12</v>
      </c>
      <c r="L496">
        <v>2005</v>
      </c>
      <c r="N496" s="20"/>
    </row>
    <row r="497" spans="1:14" ht="22.5" hidden="1" customHeight="1" x14ac:dyDescent="0.25">
      <c r="A497" s="17"/>
      <c r="B497" s="17"/>
      <c r="C497" s="10">
        <v>6</v>
      </c>
      <c r="D497" s="10" t="s">
        <v>1669</v>
      </c>
      <c r="E497" s="11" t="s">
        <v>1700</v>
      </c>
      <c r="F497" s="12" t="s">
        <v>501</v>
      </c>
      <c r="G497" s="17" t="s">
        <v>2999</v>
      </c>
      <c r="H497" s="10" t="s">
        <v>8</v>
      </c>
      <c r="I497" s="12" t="s">
        <v>2080</v>
      </c>
      <c r="J497" s="9">
        <f t="shared" si="18"/>
        <v>2006</v>
      </c>
      <c r="K497" s="13">
        <f t="shared" ca="1" si="17"/>
        <v>11</v>
      </c>
      <c r="L497">
        <v>2006</v>
      </c>
      <c r="N497" s="20"/>
    </row>
    <row r="498" spans="1:14" ht="22.5" hidden="1" customHeight="1" x14ac:dyDescent="0.25">
      <c r="A498" s="17" t="s">
        <v>3001</v>
      </c>
      <c r="B498" s="17"/>
      <c r="C498" s="10">
        <v>6</v>
      </c>
      <c r="D498" s="10" t="s">
        <v>1669</v>
      </c>
      <c r="E498" s="11" t="s">
        <v>1701</v>
      </c>
      <c r="F498" s="12" t="s">
        <v>502</v>
      </c>
      <c r="G498" s="17" t="s">
        <v>2999</v>
      </c>
      <c r="H498" s="10" t="s">
        <v>8</v>
      </c>
      <c r="I498" s="12" t="s">
        <v>2024</v>
      </c>
      <c r="J498" s="9">
        <f t="shared" si="18"/>
        <v>2006</v>
      </c>
      <c r="K498" s="13">
        <f t="shared" ca="1" si="17"/>
        <v>11</v>
      </c>
      <c r="L498">
        <v>2006</v>
      </c>
      <c r="N498" s="20"/>
    </row>
    <row r="499" spans="1:14" ht="22.5" hidden="1" customHeight="1" x14ac:dyDescent="0.25">
      <c r="A499" s="17" t="s">
        <v>3001</v>
      </c>
      <c r="B499" s="17"/>
      <c r="C499" s="10">
        <v>6</v>
      </c>
      <c r="D499" s="10" t="s">
        <v>1669</v>
      </c>
      <c r="E499" s="11" t="s">
        <v>1702</v>
      </c>
      <c r="F499" s="12" t="s">
        <v>503</v>
      </c>
      <c r="G499" s="17" t="s">
        <v>2999</v>
      </c>
      <c r="H499" s="10" t="s">
        <v>8</v>
      </c>
      <c r="I499" s="12" t="s">
        <v>2109</v>
      </c>
      <c r="J499" s="9">
        <f t="shared" si="18"/>
        <v>2006</v>
      </c>
      <c r="K499" s="13">
        <f t="shared" ca="1" si="17"/>
        <v>11</v>
      </c>
      <c r="L499">
        <v>2006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1703</v>
      </c>
      <c r="F500" s="12" t="s">
        <v>504</v>
      </c>
      <c r="G500" s="17" t="s">
        <v>2999</v>
      </c>
      <c r="H500" s="10" t="s">
        <v>8</v>
      </c>
      <c r="I500" s="12" t="s">
        <v>1942</v>
      </c>
      <c r="J500" s="9">
        <f t="shared" si="18"/>
        <v>2006</v>
      </c>
      <c r="K500" s="13">
        <f t="shared" ca="1" si="17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1704</v>
      </c>
      <c r="F501" s="12" t="s">
        <v>505</v>
      </c>
      <c r="G501" s="17" t="s">
        <v>2999</v>
      </c>
      <c r="H501" s="10" t="s">
        <v>8</v>
      </c>
      <c r="I501" s="12" t="s">
        <v>2110</v>
      </c>
      <c r="J501" s="9">
        <f t="shared" si="18"/>
        <v>2005</v>
      </c>
      <c r="K501" s="13">
        <f t="shared" ca="1" si="17"/>
        <v>12</v>
      </c>
      <c r="L501">
        <v>2005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1705</v>
      </c>
      <c r="F502" s="12" t="s">
        <v>506</v>
      </c>
      <c r="G502" s="17" t="s">
        <v>2999</v>
      </c>
      <c r="H502" s="10" t="s">
        <v>8</v>
      </c>
      <c r="I502" s="12" t="s">
        <v>2111</v>
      </c>
      <c r="J502" s="9">
        <f t="shared" si="18"/>
        <v>2006</v>
      </c>
      <c r="K502" s="13">
        <f t="shared" ca="1" si="17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1669</v>
      </c>
      <c r="E503" s="11" t="s">
        <v>1706</v>
      </c>
      <c r="F503" s="12" t="s">
        <v>507</v>
      </c>
      <c r="G503" s="17" t="s">
        <v>2999</v>
      </c>
      <c r="H503" s="10" t="s">
        <v>9</v>
      </c>
      <c r="I503" s="12" t="s">
        <v>2112</v>
      </c>
      <c r="J503" s="9">
        <f t="shared" si="18"/>
        <v>2006</v>
      </c>
      <c r="K503" s="13">
        <f t="shared" ca="1" si="17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1669</v>
      </c>
      <c r="E504" s="11" t="s">
        <v>1707</v>
      </c>
      <c r="F504" s="12" t="s">
        <v>508</v>
      </c>
      <c r="G504" s="17" t="s">
        <v>2999</v>
      </c>
      <c r="H504" s="10" t="s">
        <v>9</v>
      </c>
      <c r="I504" s="12" t="s">
        <v>2105</v>
      </c>
      <c r="J504" s="9">
        <f t="shared" si="18"/>
        <v>2006</v>
      </c>
      <c r="K504" s="13">
        <f t="shared" ca="1" si="17"/>
        <v>11</v>
      </c>
      <c r="L504">
        <v>2006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1681</v>
      </c>
      <c r="F505" s="12" t="s">
        <v>509</v>
      </c>
      <c r="G505" s="17" t="s">
        <v>2999</v>
      </c>
      <c r="H505" s="10" t="s">
        <v>9</v>
      </c>
      <c r="I505" s="12" t="s">
        <v>2076</v>
      </c>
      <c r="J505" s="9">
        <f t="shared" si="18"/>
        <v>2006</v>
      </c>
      <c r="K505" s="13">
        <f t="shared" ca="1" si="17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1682</v>
      </c>
      <c r="F506" s="12" t="s">
        <v>510</v>
      </c>
      <c r="G506" s="17" t="s">
        <v>2999</v>
      </c>
      <c r="H506" s="10" t="s">
        <v>9</v>
      </c>
      <c r="I506" s="12" t="s">
        <v>2113</v>
      </c>
      <c r="J506" s="9">
        <f t="shared" si="18"/>
        <v>2005</v>
      </c>
      <c r="K506" s="13">
        <f t="shared" ca="1" si="17"/>
        <v>12</v>
      </c>
      <c r="L506">
        <v>2005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1683</v>
      </c>
      <c r="F507" s="12" t="s">
        <v>511</v>
      </c>
      <c r="G507" s="17" t="s">
        <v>2999</v>
      </c>
      <c r="H507" s="10" t="s">
        <v>9</v>
      </c>
      <c r="I507" s="12" t="s">
        <v>2083</v>
      </c>
      <c r="J507" s="9">
        <f t="shared" si="18"/>
        <v>2006</v>
      </c>
      <c r="K507" s="13">
        <f t="shared" ca="1" si="17"/>
        <v>11</v>
      </c>
      <c r="L507">
        <v>2006</v>
      </c>
      <c r="N507" s="20"/>
    </row>
    <row r="508" spans="1:14" ht="22.5" hidden="1" customHeight="1" x14ac:dyDescent="0.25">
      <c r="A508" s="17"/>
      <c r="B508" s="17"/>
      <c r="C508" s="10">
        <v>6</v>
      </c>
      <c r="D508" s="10" t="s">
        <v>9</v>
      </c>
      <c r="E508" s="11" t="s">
        <v>1684</v>
      </c>
      <c r="F508" s="12" t="s">
        <v>512</v>
      </c>
      <c r="G508" s="17" t="s">
        <v>2999</v>
      </c>
      <c r="H508" s="10" t="s">
        <v>9</v>
      </c>
      <c r="I508" s="12" t="s">
        <v>2114</v>
      </c>
      <c r="J508" s="9">
        <f t="shared" si="18"/>
        <v>2006</v>
      </c>
      <c r="K508" s="13">
        <f t="shared" ca="1" si="17"/>
        <v>11</v>
      </c>
      <c r="L508">
        <v>2006</v>
      </c>
      <c r="N508" s="20"/>
    </row>
    <row r="509" spans="1:14" ht="22.5" hidden="1" customHeight="1" x14ac:dyDescent="0.25">
      <c r="A509" s="17"/>
      <c r="B509" s="17"/>
      <c r="C509" s="10">
        <v>6</v>
      </c>
      <c r="D509" s="10" t="s">
        <v>9</v>
      </c>
      <c r="E509" s="11" t="s">
        <v>1685</v>
      </c>
      <c r="F509" s="12" t="s">
        <v>513</v>
      </c>
      <c r="G509" s="17" t="s">
        <v>2999</v>
      </c>
      <c r="H509" s="10" t="s">
        <v>9</v>
      </c>
      <c r="I509" s="12" t="s">
        <v>2024</v>
      </c>
      <c r="J509" s="9">
        <f t="shared" si="18"/>
        <v>2006</v>
      </c>
      <c r="K509" s="13">
        <f t="shared" ca="1" si="17"/>
        <v>11</v>
      </c>
      <c r="L509">
        <v>2006</v>
      </c>
      <c r="N509" s="20"/>
    </row>
    <row r="510" spans="1:14" ht="22.5" hidden="1" customHeight="1" x14ac:dyDescent="0.25">
      <c r="A510" s="17" t="s">
        <v>3001</v>
      </c>
      <c r="B510" s="17"/>
      <c r="C510" s="10">
        <v>6</v>
      </c>
      <c r="D510" s="10" t="s">
        <v>9</v>
      </c>
      <c r="E510" s="11" t="s">
        <v>1686</v>
      </c>
      <c r="F510" s="12" t="s">
        <v>514</v>
      </c>
      <c r="G510" s="17" t="s">
        <v>2999</v>
      </c>
      <c r="H510" s="10" t="s">
        <v>8</v>
      </c>
      <c r="I510" s="12" t="s">
        <v>2115</v>
      </c>
      <c r="J510" s="9">
        <f t="shared" si="18"/>
        <v>2006</v>
      </c>
      <c r="K510" s="13">
        <f t="shared" ca="1" si="17"/>
        <v>11</v>
      </c>
      <c r="L510">
        <v>2006</v>
      </c>
      <c r="N510" s="20"/>
    </row>
    <row r="511" spans="1:14" ht="22.5" customHeight="1" x14ac:dyDescent="0.25">
      <c r="A511" s="17" t="s">
        <v>3001</v>
      </c>
      <c r="B511" s="17">
        <v>35</v>
      </c>
      <c r="C511" s="10">
        <v>6</v>
      </c>
      <c r="D511" s="10" t="s">
        <v>1670</v>
      </c>
      <c r="E511" s="11" t="s">
        <v>1683</v>
      </c>
      <c r="F511" s="12" t="s">
        <v>537</v>
      </c>
      <c r="G511" s="17" t="s">
        <v>2999</v>
      </c>
      <c r="H511" s="10" t="s">
        <v>9</v>
      </c>
      <c r="I511" s="12" t="s">
        <v>2132</v>
      </c>
      <c r="J511" s="9">
        <f t="shared" si="18"/>
        <v>2006</v>
      </c>
      <c r="K511" s="13">
        <f t="shared" ca="1" si="17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1688</v>
      </c>
      <c r="F512" s="12" t="s">
        <v>516</v>
      </c>
      <c r="G512" s="38" t="s">
        <v>2998</v>
      </c>
      <c r="H512" s="10" t="s">
        <v>8</v>
      </c>
      <c r="I512" s="12" t="s">
        <v>2117</v>
      </c>
      <c r="J512" s="9">
        <f t="shared" si="18"/>
        <v>2004</v>
      </c>
      <c r="K512" s="13">
        <f t="shared" ca="1" si="17"/>
        <v>13</v>
      </c>
      <c r="L512">
        <v>2004</v>
      </c>
      <c r="N512" s="20"/>
    </row>
    <row r="513" spans="1:14" ht="22.5" hidden="1" customHeight="1" x14ac:dyDescent="0.25">
      <c r="A513" s="17"/>
      <c r="B513" s="17"/>
      <c r="C513" s="10">
        <v>6</v>
      </c>
      <c r="D513" s="10" t="s">
        <v>9</v>
      </c>
      <c r="E513" s="11" t="s">
        <v>1689</v>
      </c>
      <c r="F513" s="12" t="s">
        <v>517</v>
      </c>
      <c r="G513" s="17" t="s">
        <v>2999</v>
      </c>
      <c r="H513" s="10" t="s">
        <v>9</v>
      </c>
      <c r="I513" s="12" t="s">
        <v>2118</v>
      </c>
      <c r="J513" s="9">
        <f t="shared" si="18"/>
        <v>2006</v>
      </c>
      <c r="K513" s="13">
        <f t="shared" ca="1" si="17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1690</v>
      </c>
      <c r="F514" s="12" t="s">
        <v>518</v>
      </c>
      <c r="G514" s="17" t="s">
        <v>2999</v>
      </c>
      <c r="H514" s="10" t="s">
        <v>8</v>
      </c>
      <c r="I514" s="12" t="s">
        <v>2119</v>
      </c>
      <c r="J514" s="9">
        <f t="shared" si="18"/>
        <v>2006</v>
      </c>
      <c r="K514" s="13">
        <f t="shared" ca="1" si="17"/>
        <v>11</v>
      </c>
      <c r="L514">
        <v>2006</v>
      </c>
      <c r="N514" s="20"/>
    </row>
    <row r="515" spans="1:14" ht="22.5" hidden="1" customHeight="1" x14ac:dyDescent="0.25">
      <c r="A515" s="17" t="s">
        <v>3001</v>
      </c>
      <c r="B515" s="17"/>
      <c r="C515" s="10">
        <v>6</v>
      </c>
      <c r="D515" s="10" t="s">
        <v>9</v>
      </c>
      <c r="E515" s="11" t="s">
        <v>1691</v>
      </c>
      <c r="F515" s="12" t="s">
        <v>519</v>
      </c>
      <c r="G515" s="17" t="s">
        <v>2999</v>
      </c>
      <c r="H515" s="10" t="s">
        <v>8</v>
      </c>
      <c r="I515" s="12" t="s">
        <v>2062</v>
      </c>
      <c r="J515" s="9">
        <f t="shared" si="18"/>
        <v>2006</v>
      </c>
      <c r="K515" s="13">
        <f t="shared" ca="1" si="17"/>
        <v>11</v>
      </c>
      <c r="L515">
        <v>2006</v>
      </c>
      <c r="N515" s="20"/>
    </row>
    <row r="516" spans="1:14" ht="22.5" hidden="1" customHeight="1" x14ac:dyDescent="0.25">
      <c r="A516" s="17"/>
      <c r="B516" s="17"/>
      <c r="C516" s="10">
        <v>6</v>
      </c>
      <c r="D516" s="10" t="s">
        <v>9</v>
      </c>
      <c r="E516" s="11" t="s">
        <v>1693</v>
      </c>
      <c r="F516" s="12" t="s">
        <v>520</v>
      </c>
      <c r="G516" s="17" t="s">
        <v>2999</v>
      </c>
      <c r="H516" s="10" t="s">
        <v>9</v>
      </c>
      <c r="I516" s="12" t="s">
        <v>2120</v>
      </c>
      <c r="J516" s="9">
        <f t="shared" si="18"/>
        <v>2006</v>
      </c>
      <c r="K516" s="13">
        <f t="shared" ca="1" si="17"/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1694</v>
      </c>
      <c r="F517" s="12" t="s">
        <v>521</v>
      </c>
      <c r="G517" s="17" t="s">
        <v>2999</v>
      </c>
      <c r="H517" s="10" t="s">
        <v>9</v>
      </c>
      <c r="I517" s="12" t="s">
        <v>2121</v>
      </c>
      <c r="J517" s="9">
        <f t="shared" si="18"/>
        <v>2006</v>
      </c>
      <c r="K517" s="13">
        <f t="shared" ca="1" si="17"/>
        <v>11</v>
      </c>
      <c r="L517">
        <v>2006</v>
      </c>
      <c r="N517" s="20"/>
    </row>
    <row r="518" spans="1:14" ht="22.5" customHeight="1" x14ac:dyDescent="0.25">
      <c r="A518" s="17" t="s">
        <v>3001</v>
      </c>
      <c r="B518" s="17">
        <v>36</v>
      </c>
      <c r="C518" s="10">
        <v>6</v>
      </c>
      <c r="D518" s="10" t="s">
        <v>1670</v>
      </c>
      <c r="E518" s="11" t="s">
        <v>1701</v>
      </c>
      <c r="F518" s="12" t="s">
        <v>555</v>
      </c>
      <c r="G518" s="17" t="s">
        <v>2999</v>
      </c>
      <c r="H518" s="10" t="s">
        <v>9</v>
      </c>
      <c r="I518" s="12" t="s">
        <v>2143</v>
      </c>
      <c r="J518" s="9">
        <f t="shared" si="18"/>
        <v>2006</v>
      </c>
      <c r="K518" s="13">
        <f t="shared" ref="K518:K582" ca="1" si="19">(YEAR(NOW())-YEAR(I518))</f>
        <v>11</v>
      </c>
      <c r="L518">
        <v>2006</v>
      </c>
      <c r="N518" s="20"/>
    </row>
    <row r="519" spans="1:14" ht="22.5" customHeight="1" x14ac:dyDescent="0.25">
      <c r="A519" s="17" t="s">
        <v>3001</v>
      </c>
      <c r="B519" s="17">
        <v>37</v>
      </c>
      <c r="C519" s="10">
        <v>6</v>
      </c>
      <c r="D519" s="10" t="s">
        <v>1670</v>
      </c>
      <c r="E519" s="11" t="s">
        <v>1695</v>
      </c>
      <c r="F519" s="12" t="s">
        <v>549</v>
      </c>
      <c r="G519" s="17" t="s">
        <v>2999</v>
      </c>
      <c r="H519" s="10" t="s">
        <v>9</v>
      </c>
      <c r="I519" s="12" t="s">
        <v>2099</v>
      </c>
      <c r="J519" s="9">
        <f t="shared" si="18"/>
        <v>2005</v>
      </c>
      <c r="K519" s="13">
        <f t="shared" ca="1" si="19"/>
        <v>12</v>
      </c>
      <c r="L519">
        <v>2005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1697</v>
      </c>
      <c r="F520" s="12" t="s">
        <v>524</v>
      </c>
      <c r="G520" s="17" t="s">
        <v>2999</v>
      </c>
      <c r="H520" s="10" t="s">
        <v>8</v>
      </c>
      <c r="I520" s="12" t="s">
        <v>2124</v>
      </c>
      <c r="J520" s="9">
        <f t="shared" si="18"/>
        <v>2006</v>
      </c>
      <c r="K520" s="13">
        <f t="shared" ca="1" si="19"/>
        <v>11</v>
      </c>
      <c r="L520">
        <v>2006</v>
      </c>
      <c r="N520" s="20"/>
    </row>
    <row r="521" spans="1:14" ht="22.5" hidden="1" customHeight="1" x14ac:dyDescent="0.25">
      <c r="A521" s="17" t="s">
        <v>3001</v>
      </c>
      <c r="B521" s="17"/>
      <c r="C521" s="10">
        <v>6</v>
      </c>
      <c r="D521" s="10" t="s">
        <v>9</v>
      </c>
      <c r="E521" s="11" t="s">
        <v>1698</v>
      </c>
      <c r="F521" s="12" t="s">
        <v>525</v>
      </c>
      <c r="G521" s="17" t="s">
        <v>2999</v>
      </c>
      <c r="H521" s="10" t="s">
        <v>8</v>
      </c>
      <c r="I521" s="12" t="s">
        <v>2125</v>
      </c>
      <c r="J521" s="9">
        <f t="shared" si="18"/>
        <v>2006</v>
      </c>
      <c r="K521" s="13">
        <f t="shared" ca="1" si="19"/>
        <v>11</v>
      </c>
      <c r="L521">
        <v>2006</v>
      </c>
      <c r="N521" s="20"/>
    </row>
    <row r="522" spans="1:14" ht="22.5" customHeight="1" x14ac:dyDescent="0.25">
      <c r="A522" s="17" t="s">
        <v>3001</v>
      </c>
      <c r="B522" s="17">
        <v>38</v>
      </c>
      <c r="C522" s="10">
        <v>6</v>
      </c>
      <c r="D522" s="10" t="s">
        <v>1669</v>
      </c>
      <c r="E522" s="11" t="s">
        <v>1682</v>
      </c>
      <c r="F522" s="12" t="s">
        <v>483</v>
      </c>
      <c r="G522" s="17" t="s">
        <v>2999</v>
      </c>
      <c r="H522" s="10" t="s">
        <v>9</v>
      </c>
      <c r="I522" s="12" t="s">
        <v>2096</v>
      </c>
      <c r="J522" s="9">
        <f t="shared" si="18"/>
        <v>2006</v>
      </c>
      <c r="K522" s="13">
        <f t="shared" ca="1" si="19"/>
        <v>11</v>
      </c>
      <c r="L522">
        <v>2006</v>
      </c>
      <c r="N522" s="20"/>
    </row>
    <row r="523" spans="1:14" ht="22.5" customHeight="1" x14ac:dyDescent="0.25">
      <c r="A523" s="17" t="s">
        <v>3001</v>
      </c>
      <c r="B523" s="17">
        <v>39</v>
      </c>
      <c r="C523" s="10">
        <v>6</v>
      </c>
      <c r="D523" s="10" t="s">
        <v>9</v>
      </c>
      <c r="E523" s="11" t="s">
        <v>1695</v>
      </c>
      <c r="F523" s="12" t="s">
        <v>522</v>
      </c>
      <c r="G523" s="17" t="s">
        <v>2999</v>
      </c>
      <c r="H523" s="10" t="s">
        <v>9</v>
      </c>
      <c r="I523" s="12" t="s">
        <v>2122</v>
      </c>
      <c r="J523" s="9">
        <f t="shared" si="18"/>
        <v>2006</v>
      </c>
      <c r="K523" s="13">
        <f t="shared" ca="1" si="19"/>
        <v>11</v>
      </c>
      <c r="L523">
        <v>2006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1700</v>
      </c>
      <c r="F524" s="12" t="s">
        <v>527</v>
      </c>
      <c r="G524" s="17" t="s">
        <v>2999</v>
      </c>
      <c r="H524" s="10" t="s">
        <v>9</v>
      </c>
      <c r="I524" s="12" t="s">
        <v>2126</v>
      </c>
      <c r="J524" s="9">
        <f t="shared" si="18"/>
        <v>2006</v>
      </c>
      <c r="K524" s="13">
        <f t="shared" ca="1" si="19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1701</v>
      </c>
      <c r="F525" s="12" t="s">
        <v>528</v>
      </c>
      <c r="G525" s="17" t="s">
        <v>2999</v>
      </c>
      <c r="H525" s="10" t="s">
        <v>8</v>
      </c>
      <c r="I525" s="12" t="s">
        <v>2127</v>
      </c>
      <c r="J525" s="9">
        <f t="shared" si="18"/>
        <v>2006</v>
      </c>
      <c r="K525" s="13">
        <f t="shared" ca="1" si="19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1702</v>
      </c>
      <c r="F526" s="12" t="s">
        <v>529</v>
      </c>
      <c r="G526" s="17" t="s">
        <v>2999</v>
      </c>
      <c r="H526" s="10" t="s">
        <v>9</v>
      </c>
      <c r="I526" s="12" t="s">
        <v>2128</v>
      </c>
      <c r="J526" s="9">
        <f t="shared" si="18"/>
        <v>2005</v>
      </c>
      <c r="K526" s="13">
        <f t="shared" ca="1" si="19"/>
        <v>12</v>
      </c>
      <c r="L526">
        <v>2005</v>
      </c>
      <c r="N526" s="20"/>
    </row>
    <row r="527" spans="1:14" ht="22.5" hidden="1" customHeight="1" x14ac:dyDescent="0.25">
      <c r="A527" s="17"/>
      <c r="B527" s="17"/>
      <c r="C527" s="10">
        <v>6</v>
      </c>
      <c r="D527" s="10" t="s">
        <v>9</v>
      </c>
      <c r="E527" s="11" t="s">
        <v>1703</v>
      </c>
      <c r="F527" s="12" t="s">
        <v>530</v>
      </c>
      <c r="G527" s="17" t="s">
        <v>2999</v>
      </c>
      <c r="H527" s="10" t="s">
        <v>9</v>
      </c>
      <c r="I527" s="12" t="s">
        <v>2116</v>
      </c>
      <c r="J527" s="9">
        <f t="shared" si="18"/>
        <v>2006</v>
      </c>
      <c r="K527" s="13">
        <f t="shared" ca="1" si="19"/>
        <v>11</v>
      </c>
      <c r="L527">
        <v>2006</v>
      </c>
      <c r="N527" s="20"/>
    </row>
    <row r="528" spans="1:14" ht="22.5" hidden="1" customHeight="1" x14ac:dyDescent="0.25">
      <c r="A528" s="17"/>
      <c r="B528" s="17"/>
      <c r="C528" s="10">
        <v>6</v>
      </c>
      <c r="D528" s="10" t="s">
        <v>9</v>
      </c>
      <c r="E528" s="11" t="s">
        <v>1704</v>
      </c>
      <c r="F528" s="12" t="s">
        <v>531</v>
      </c>
      <c r="G528" s="17" t="s">
        <v>2999</v>
      </c>
      <c r="H528" s="10" t="s">
        <v>9</v>
      </c>
      <c r="I528" s="12" t="s">
        <v>2122</v>
      </c>
      <c r="J528" s="9">
        <f t="shared" si="18"/>
        <v>2006</v>
      </c>
      <c r="K528" s="13">
        <f t="shared" ca="1" si="19"/>
        <v>11</v>
      </c>
      <c r="L528">
        <v>2006</v>
      </c>
      <c r="N528" s="20"/>
    </row>
    <row r="529" spans="1:14" ht="22.5" hidden="1" customHeight="1" x14ac:dyDescent="0.25">
      <c r="A529" s="17"/>
      <c r="B529" s="17"/>
      <c r="C529" s="10">
        <v>6</v>
      </c>
      <c r="D529" s="10" t="s">
        <v>9</v>
      </c>
      <c r="E529" s="11" t="s">
        <v>1705</v>
      </c>
      <c r="F529" s="12" t="s">
        <v>532</v>
      </c>
      <c r="G529" s="17" t="s">
        <v>2999</v>
      </c>
      <c r="H529" s="10" t="s">
        <v>8</v>
      </c>
      <c r="I529" s="12" t="s">
        <v>2129</v>
      </c>
      <c r="J529" s="9">
        <f t="shared" si="18"/>
        <v>2006</v>
      </c>
      <c r="K529" s="13">
        <f t="shared" ca="1" si="19"/>
        <v>11</v>
      </c>
      <c r="L529">
        <v>2006</v>
      </c>
      <c r="N529" s="20"/>
    </row>
    <row r="530" spans="1:14" ht="22.5" customHeight="1" x14ac:dyDescent="0.25">
      <c r="A530" s="17" t="s">
        <v>3001</v>
      </c>
      <c r="B530" s="17">
        <v>40</v>
      </c>
      <c r="C530" s="10">
        <v>7</v>
      </c>
      <c r="D530" s="10" t="s">
        <v>1670</v>
      </c>
      <c r="E530" s="11" t="s">
        <v>1690</v>
      </c>
      <c r="F530" s="12" t="s">
        <v>730</v>
      </c>
      <c r="G530" s="17" t="s">
        <v>2999</v>
      </c>
      <c r="H530" s="10" t="s">
        <v>9</v>
      </c>
      <c r="I530" s="12" t="s">
        <v>2227</v>
      </c>
      <c r="J530" s="9">
        <f t="shared" si="18"/>
        <v>2005</v>
      </c>
      <c r="K530" s="13">
        <f t="shared" ca="1" si="19"/>
        <v>12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9</v>
      </c>
      <c r="E531" s="11" t="s">
        <v>1707</v>
      </c>
      <c r="F531" s="12" t="s">
        <v>534</v>
      </c>
      <c r="G531" s="17" t="s">
        <v>2999</v>
      </c>
      <c r="H531" s="10" t="s">
        <v>8</v>
      </c>
      <c r="I531" s="12" t="s">
        <v>2131</v>
      </c>
      <c r="J531" s="9">
        <f t="shared" si="18"/>
        <v>2005</v>
      </c>
      <c r="K531" s="13">
        <f t="shared" ca="1" si="19"/>
        <v>12</v>
      </c>
      <c r="L531">
        <v>2005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1681</v>
      </c>
      <c r="F532" s="12" t="s">
        <v>535</v>
      </c>
      <c r="G532" s="17" t="s">
        <v>2999</v>
      </c>
      <c r="H532" s="10" t="s">
        <v>8</v>
      </c>
      <c r="I532" s="12" t="s">
        <v>2106</v>
      </c>
      <c r="J532" s="9">
        <f t="shared" si="18"/>
        <v>2006</v>
      </c>
      <c r="K532" s="13">
        <f t="shared" ca="1" si="19"/>
        <v>11</v>
      </c>
      <c r="L532">
        <v>2006</v>
      </c>
      <c r="N532" s="20"/>
    </row>
    <row r="533" spans="1:14" ht="22.5" hidden="1" customHeight="1" x14ac:dyDescent="0.25">
      <c r="A533" s="17"/>
      <c r="B533" s="17"/>
      <c r="C533" s="10">
        <v>6</v>
      </c>
      <c r="D533" s="10" t="s">
        <v>1670</v>
      </c>
      <c r="E533" s="11" t="s">
        <v>1682</v>
      </c>
      <c r="F533" s="12" t="s">
        <v>536</v>
      </c>
      <c r="G533" s="17" t="s">
        <v>2999</v>
      </c>
      <c r="H533" s="10" t="s">
        <v>9</v>
      </c>
      <c r="I533" s="12" t="s">
        <v>2062</v>
      </c>
      <c r="J533" s="9">
        <f t="shared" si="18"/>
        <v>2006</v>
      </c>
      <c r="K533" s="13">
        <f t="shared" ca="1" si="19"/>
        <v>11</v>
      </c>
      <c r="L533">
        <v>2006</v>
      </c>
      <c r="N533" s="20"/>
    </row>
    <row r="534" spans="1:14" ht="22.5" customHeight="1" x14ac:dyDescent="0.25">
      <c r="A534" s="17" t="s">
        <v>3001</v>
      </c>
      <c r="B534" s="17">
        <v>41</v>
      </c>
      <c r="C534" s="10">
        <v>6</v>
      </c>
      <c r="D534" s="10" t="s">
        <v>1669</v>
      </c>
      <c r="E534" s="11" t="s">
        <v>1692</v>
      </c>
      <c r="F534" s="12" t="s">
        <v>493</v>
      </c>
      <c r="G534" s="17" t="s">
        <v>2999</v>
      </c>
      <c r="H534" s="10" t="s">
        <v>9</v>
      </c>
      <c r="I534" s="12" t="s">
        <v>2062</v>
      </c>
      <c r="J534" s="9">
        <f t="shared" si="18"/>
        <v>2006</v>
      </c>
      <c r="K534" s="13">
        <f t="shared" ca="1" si="19"/>
        <v>11</v>
      </c>
      <c r="L534">
        <v>2006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1684</v>
      </c>
      <c r="F535" s="12" t="s">
        <v>538</v>
      </c>
      <c r="G535" s="17" t="s">
        <v>2999</v>
      </c>
      <c r="H535" s="10" t="s">
        <v>8</v>
      </c>
      <c r="I535" s="12" t="s">
        <v>2133</v>
      </c>
      <c r="J535" s="9">
        <f t="shared" si="18"/>
        <v>2006</v>
      </c>
      <c r="K535" s="13">
        <f t="shared" ca="1" si="19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1685</v>
      </c>
      <c r="F536" s="12" t="s">
        <v>539</v>
      </c>
      <c r="G536" s="17" t="s">
        <v>2999</v>
      </c>
      <c r="H536" s="10" t="s">
        <v>8</v>
      </c>
      <c r="I536" s="12" t="s">
        <v>2053</v>
      </c>
      <c r="J536" s="9">
        <f t="shared" si="18"/>
        <v>2006</v>
      </c>
      <c r="K536" s="13">
        <f t="shared" ca="1" si="19"/>
        <v>11</v>
      </c>
      <c r="L536">
        <v>2006</v>
      </c>
      <c r="N536" s="20"/>
    </row>
    <row r="537" spans="1:14" ht="22.5" hidden="1" customHeight="1" x14ac:dyDescent="0.25">
      <c r="A537" s="17"/>
      <c r="B537" s="17"/>
      <c r="C537" s="10">
        <v>6</v>
      </c>
      <c r="D537" s="10" t="s">
        <v>1670</v>
      </c>
      <c r="E537" s="11" t="s">
        <v>1686</v>
      </c>
      <c r="F537" s="12" t="s">
        <v>540</v>
      </c>
      <c r="G537" s="38" t="s">
        <v>2998</v>
      </c>
      <c r="H537" s="10" t="s">
        <v>8</v>
      </c>
      <c r="I537" s="12" t="s">
        <v>2134</v>
      </c>
      <c r="J537" s="9">
        <f t="shared" si="18"/>
        <v>2004</v>
      </c>
      <c r="K537" s="13">
        <f t="shared" ca="1" si="19"/>
        <v>13</v>
      </c>
      <c r="L537">
        <v>2004</v>
      </c>
      <c r="N537" s="20"/>
    </row>
    <row r="538" spans="1:14" ht="22.5" customHeight="1" x14ac:dyDescent="0.25">
      <c r="A538" s="17" t="s">
        <v>3002</v>
      </c>
      <c r="B538" s="17">
        <v>42</v>
      </c>
      <c r="C538" s="10">
        <v>7</v>
      </c>
      <c r="D538" s="10" t="s">
        <v>1669</v>
      </c>
      <c r="E538" s="11" t="s">
        <v>1702</v>
      </c>
      <c r="F538" s="12" t="s">
        <v>694</v>
      </c>
      <c r="G538" s="17" t="s">
        <v>2999</v>
      </c>
      <c r="H538" s="10" t="s">
        <v>9</v>
      </c>
      <c r="I538" s="12" t="s">
        <v>2253</v>
      </c>
      <c r="J538" s="9">
        <f t="shared" si="18"/>
        <v>2005</v>
      </c>
      <c r="K538" s="13">
        <f t="shared" ca="1" si="19"/>
        <v>12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1688</v>
      </c>
      <c r="F539" s="12" t="s">
        <v>542</v>
      </c>
      <c r="G539" s="17" t="s">
        <v>2999</v>
      </c>
      <c r="H539" s="10" t="s">
        <v>8</v>
      </c>
      <c r="I539" s="12" t="s">
        <v>2135</v>
      </c>
      <c r="J539" s="9">
        <f t="shared" si="18"/>
        <v>2006</v>
      </c>
      <c r="K539" s="13">
        <f t="shared" ca="1" si="19"/>
        <v>11</v>
      </c>
      <c r="L539">
        <v>2006</v>
      </c>
      <c r="N539" s="20"/>
    </row>
    <row r="540" spans="1:14" ht="22.5" hidden="1" customHeight="1" x14ac:dyDescent="0.25">
      <c r="A540" s="17" t="s">
        <v>3001</v>
      </c>
      <c r="B540" s="17"/>
      <c r="C540" s="10">
        <v>6</v>
      </c>
      <c r="D540" s="10" t="s">
        <v>1670</v>
      </c>
      <c r="E540" s="11" t="s">
        <v>1689</v>
      </c>
      <c r="F540" s="12" t="s">
        <v>543</v>
      </c>
      <c r="G540" s="17" t="s">
        <v>2999</v>
      </c>
      <c r="H540" s="10" t="s">
        <v>8</v>
      </c>
      <c r="I540" s="12" t="s">
        <v>2136</v>
      </c>
      <c r="J540" s="9">
        <f t="shared" si="18"/>
        <v>2006</v>
      </c>
      <c r="K540" s="13">
        <f t="shared" ca="1" si="19"/>
        <v>11</v>
      </c>
      <c r="L540">
        <v>2006</v>
      </c>
      <c r="N540" s="20"/>
    </row>
    <row r="541" spans="1:14" ht="22.5" customHeight="1" x14ac:dyDescent="0.25">
      <c r="A541" s="17" t="s">
        <v>3001</v>
      </c>
      <c r="B541" s="17">
        <v>43</v>
      </c>
      <c r="C541" s="10">
        <v>6</v>
      </c>
      <c r="D541" s="10" t="s">
        <v>1667</v>
      </c>
      <c r="E541" s="11" t="s">
        <v>1703</v>
      </c>
      <c r="F541" s="12" t="s">
        <v>453</v>
      </c>
      <c r="G541" s="17" t="s">
        <v>2999</v>
      </c>
      <c r="H541" s="10" t="s">
        <v>9</v>
      </c>
      <c r="I541" s="12" t="s">
        <v>2021</v>
      </c>
      <c r="J541" s="9">
        <f t="shared" si="18"/>
        <v>2006</v>
      </c>
      <c r="K541" s="13">
        <f t="shared" ca="1" si="19"/>
        <v>11</v>
      </c>
      <c r="L541">
        <v>2006</v>
      </c>
      <c r="N541" s="20"/>
    </row>
    <row r="542" spans="1:14" ht="22.5" hidden="1" customHeight="1" x14ac:dyDescent="0.25">
      <c r="A542" s="17" t="s">
        <v>3001</v>
      </c>
      <c r="B542" s="17"/>
      <c r="C542" s="10">
        <v>6</v>
      </c>
      <c r="D542" s="10" t="s">
        <v>1670</v>
      </c>
      <c r="E542" s="11" t="s">
        <v>1691</v>
      </c>
      <c r="F542" s="12" t="s">
        <v>545</v>
      </c>
      <c r="G542" s="17" t="s">
        <v>2999</v>
      </c>
      <c r="H542" s="10" t="s">
        <v>8</v>
      </c>
      <c r="I542" s="12" t="s">
        <v>2120</v>
      </c>
      <c r="J542" s="9">
        <f t="shared" ref="J542:J605" si="20">YEAR(I542)</f>
        <v>2006</v>
      </c>
      <c r="K542" s="13">
        <f t="shared" ca="1" si="19"/>
        <v>11</v>
      </c>
      <c r="L542">
        <v>2006</v>
      </c>
      <c r="N542" s="20"/>
    </row>
    <row r="543" spans="1:14" ht="22.5" hidden="1" customHeight="1" x14ac:dyDescent="0.25">
      <c r="A543" s="17"/>
      <c r="B543" s="17"/>
      <c r="C543" s="10">
        <v>6</v>
      </c>
      <c r="D543" s="10" t="s">
        <v>1670</v>
      </c>
      <c r="E543" s="11" t="s">
        <v>1692</v>
      </c>
      <c r="F543" s="12" t="s">
        <v>546</v>
      </c>
      <c r="G543" s="17" t="s">
        <v>2999</v>
      </c>
      <c r="H543" s="10" t="s">
        <v>9</v>
      </c>
      <c r="I543" s="12" t="s">
        <v>2138</v>
      </c>
      <c r="J543" s="9">
        <f t="shared" si="20"/>
        <v>2006</v>
      </c>
      <c r="K543" s="13">
        <f t="shared" ca="1" si="19"/>
        <v>11</v>
      </c>
      <c r="L543">
        <v>2006</v>
      </c>
      <c r="N543" s="20"/>
    </row>
    <row r="544" spans="1:14" ht="22.5" customHeight="1" x14ac:dyDescent="0.25">
      <c r="A544" s="17" t="s">
        <v>3002</v>
      </c>
      <c r="B544" s="17">
        <v>43</v>
      </c>
      <c r="C544" s="10">
        <v>7</v>
      </c>
      <c r="D544" s="10" t="s">
        <v>1665</v>
      </c>
      <c r="E544" s="11" t="s">
        <v>1697</v>
      </c>
      <c r="F544" s="12" t="s">
        <v>578</v>
      </c>
      <c r="G544" s="17" t="s">
        <v>2999</v>
      </c>
      <c r="H544" s="10" t="s">
        <v>9</v>
      </c>
      <c r="I544" s="12" t="s">
        <v>2164</v>
      </c>
      <c r="J544" s="9">
        <f t="shared" si="20"/>
        <v>2005</v>
      </c>
      <c r="K544" s="13">
        <f t="shared" ca="1" si="19"/>
        <v>12</v>
      </c>
      <c r="L544">
        <v>2006</v>
      </c>
      <c r="N544" s="20"/>
    </row>
    <row r="545" spans="1:14" ht="22.5" hidden="1" customHeight="1" x14ac:dyDescent="0.25">
      <c r="A545" s="17"/>
      <c r="B545" s="17"/>
      <c r="C545" s="10">
        <v>6</v>
      </c>
      <c r="D545" s="10" t="s">
        <v>1670</v>
      </c>
      <c r="E545" s="11" t="s">
        <v>1694</v>
      </c>
      <c r="F545" s="12" t="s">
        <v>548</v>
      </c>
      <c r="G545" s="17" t="s">
        <v>2999</v>
      </c>
      <c r="H545" s="10" t="s">
        <v>9</v>
      </c>
      <c r="I545" s="12" t="s">
        <v>2139</v>
      </c>
      <c r="J545" s="9">
        <f t="shared" si="20"/>
        <v>2006</v>
      </c>
      <c r="K545" s="13">
        <f t="shared" ca="1" si="19"/>
        <v>11</v>
      </c>
      <c r="L545">
        <v>2006</v>
      </c>
      <c r="N545" s="20"/>
    </row>
    <row r="546" spans="1:14" ht="22.5" customHeight="1" x14ac:dyDescent="0.25">
      <c r="A546" s="17" t="s">
        <v>3001</v>
      </c>
      <c r="B546" s="17">
        <v>44</v>
      </c>
      <c r="C546" s="10">
        <v>6</v>
      </c>
      <c r="D546" s="10" t="s">
        <v>1667</v>
      </c>
      <c r="E546" s="11" t="s">
        <v>1705</v>
      </c>
      <c r="F546" s="12" t="s">
        <v>455</v>
      </c>
      <c r="G546" s="17" t="s">
        <v>2999</v>
      </c>
      <c r="H546" s="10" t="s">
        <v>9</v>
      </c>
      <c r="I546" s="12" t="s">
        <v>2073</v>
      </c>
      <c r="J546" s="9">
        <f t="shared" si="20"/>
        <v>2006</v>
      </c>
      <c r="K546" s="13">
        <f t="shared" ca="1" si="19"/>
        <v>11</v>
      </c>
      <c r="L546">
        <v>2005</v>
      </c>
      <c r="N546" s="20"/>
    </row>
    <row r="547" spans="1:14" ht="22.5" hidden="1" customHeight="1" x14ac:dyDescent="0.25">
      <c r="A547" s="17" t="s">
        <v>3001</v>
      </c>
      <c r="B547" s="17"/>
      <c r="C547" s="10">
        <v>6</v>
      </c>
      <c r="D547" s="10" t="s">
        <v>1670</v>
      </c>
      <c r="E547" s="11" t="s">
        <v>1696</v>
      </c>
      <c r="F547" s="12" t="s">
        <v>550</v>
      </c>
      <c r="G547" s="17" t="s">
        <v>2999</v>
      </c>
      <c r="H547" s="10" t="s">
        <v>8</v>
      </c>
      <c r="I547" s="12" t="s">
        <v>2099</v>
      </c>
      <c r="J547" s="9">
        <f t="shared" si="20"/>
        <v>2005</v>
      </c>
      <c r="K547" s="13">
        <f t="shared" ca="1" si="19"/>
        <v>12</v>
      </c>
      <c r="L547">
        <v>2005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1697</v>
      </c>
      <c r="F548" s="12" t="s">
        <v>551</v>
      </c>
      <c r="G548" s="17" t="s">
        <v>2999</v>
      </c>
      <c r="H548" s="10" t="s">
        <v>8</v>
      </c>
      <c r="I548" s="12" t="s">
        <v>2140</v>
      </c>
      <c r="J548" s="9">
        <f t="shared" si="20"/>
        <v>2006</v>
      </c>
      <c r="K548" s="13">
        <f t="shared" ca="1" si="19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1698</v>
      </c>
      <c r="F549" s="12" t="s">
        <v>552</v>
      </c>
      <c r="G549" s="17" t="s">
        <v>2999</v>
      </c>
      <c r="H549" s="10" t="s">
        <v>8</v>
      </c>
      <c r="I549" s="12" t="s">
        <v>1960</v>
      </c>
      <c r="J549" s="9">
        <f t="shared" si="20"/>
        <v>2006</v>
      </c>
      <c r="K549" s="13">
        <f t="shared" ca="1" si="19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1699</v>
      </c>
      <c r="F550" s="12" t="s">
        <v>553</v>
      </c>
      <c r="G550" s="17" t="s">
        <v>2999</v>
      </c>
      <c r="H550" s="10" t="s">
        <v>9</v>
      </c>
      <c r="I550" s="12" t="s">
        <v>2141</v>
      </c>
      <c r="J550" s="9">
        <f t="shared" si="20"/>
        <v>2006</v>
      </c>
      <c r="K550" s="13">
        <f t="shared" ca="1" si="19"/>
        <v>11</v>
      </c>
      <c r="L550">
        <v>2006</v>
      </c>
      <c r="N550" s="20"/>
    </row>
    <row r="551" spans="1:14" ht="22.5" customHeight="1" x14ac:dyDescent="0.25">
      <c r="A551" s="17" t="s">
        <v>3001</v>
      </c>
      <c r="B551" s="17">
        <v>45</v>
      </c>
      <c r="C551" s="10">
        <v>6</v>
      </c>
      <c r="D551" s="10" t="s">
        <v>1667</v>
      </c>
      <c r="E551" s="11" t="s">
        <v>1682</v>
      </c>
      <c r="F551" s="12" t="s">
        <v>432</v>
      </c>
      <c r="G551" s="17" t="s">
        <v>2999</v>
      </c>
      <c r="H551" s="10" t="s">
        <v>9</v>
      </c>
      <c r="I551" s="12" t="s">
        <v>2059</v>
      </c>
      <c r="J551" s="9">
        <f t="shared" si="20"/>
        <v>2006</v>
      </c>
      <c r="K551" s="13">
        <f t="shared" ca="1" si="19"/>
        <v>11</v>
      </c>
      <c r="L551">
        <v>2006</v>
      </c>
      <c r="N551" s="20"/>
    </row>
    <row r="552" spans="1:14" ht="22.5" customHeight="1" x14ac:dyDescent="0.25">
      <c r="A552" s="17" t="s">
        <v>3002</v>
      </c>
      <c r="B552" s="17">
        <v>46</v>
      </c>
      <c r="C552" s="10">
        <v>7</v>
      </c>
      <c r="D552" s="10" t="s">
        <v>1665</v>
      </c>
      <c r="E552" s="11" t="s">
        <v>1700</v>
      </c>
      <c r="F552" s="12" t="s">
        <v>581</v>
      </c>
      <c r="G552" s="17" t="s">
        <v>2999</v>
      </c>
      <c r="H552" s="10" t="s">
        <v>9</v>
      </c>
      <c r="I552" s="12" t="s">
        <v>2081</v>
      </c>
      <c r="J552" s="9">
        <f t="shared" si="20"/>
        <v>2005</v>
      </c>
      <c r="K552" s="13">
        <f t="shared" ca="1" si="19"/>
        <v>12</v>
      </c>
      <c r="L552">
        <v>2006</v>
      </c>
      <c r="N552" s="20"/>
    </row>
    <row r="553" spans="1:14" ht="22.5" hidden="1" customHeight="1" x14ac:dyDescent="0.25">
      <c r="A553" s="17"/>
      <c r="B553" s="17"/>
      <c r="C553" s="10">
        <v>6</v>
      </c>
      <c r="D553" s="10" t="s">
        <v>1670</v>
      </c>
      <c r="E553" s="11" t="s">
        <v>1702</v>
      </c>
      <c r="F553" s="12" t="s">
        <v>556</v>
      </c>
      <c r="G553" s="17" t="s">
        <v>2999</v>
      </c>
      <c r="H553" s="10" t="s">
        <v>8</v>
      </c>
      <c r="I553" s="12" t="s">
        <v>2144</v>
      </c>
      <c r="J553" s="9">
        <f t="shared" si="20"/>
        <v>2006</v>
      </c>
      <c r="K553" s="13">
        <f t="shared" ca="1" si="19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1703</v>
      </c>
      <c r="F554" s="12" t="s">
        <v>557</v>
      </c>
      <c r="G554" s="17" t="s">
        <v>2999</v>
      </c>
      <c r="H554" s="10" t="s">
        <v>8</v>
      </c>
      <c r="I554" s="12" t="s">
        <v>2145</v>
      </c>
      <c r="J554" s="9">
        <f t="shared" si="20"/>
        <v>2006</v>
      </c>
      <c r="K554" s="13">
        <f t="shared" ca="1" si="19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1704</v>
      </c>
      <c r="F555" s="12" t="s">
        <v>558</v>
      </c>
      <c r="G555" s="17" t="s">
        <v>2999</v>
      </c>
      <c r="H555" s="10" t="s">
        <v>8</v>
      </c>
      <c r="I555" s="12" t="s">
        <v>1953</v>
      </c>
      <c r="J555" s="9">
        <f t="shared" si="20"/>
        <v>2006</v>
      </c>
      <c r="K555" s="13">
        <f t="shared" ca="1" si="19"/>
        <v>11</v>
      </c>
      <c r="L555">
        <v>2006</v>
      </c>
      <c r="N555" s="20"/>
    </row>
    <row r="556" spans="1:14" ht="22.5" customHeight="1" x14ac:dyDescent="0.25">
      <c r="A556" s="17" t="s">
        <v>3002</v>
      </c>
      <c r="B556" s="17">
        <v>47</v>
      </c>
      <c r="C556" s="10">
        <v>7</v>
      </c>
      <c r="D556" s="10" t="s">
        <v>1668</v>
      </c>
      <c r="E556" s="11" t="s">
        <v>1687</v>
      </c>
      <c r="F556" s="12" t="s">
        <v>652</v>
      </c>
      <c r="G556" s="17" t="s">
        <v>2999</v>
      </c>
      <c r="H556" s="10" t="s">
        <v>9</v>
      </c>
      <c r="I556" s="12" t="s">
        <v>2220</v>
      </c>
      <c r="J556" s="9">
        <f t="shared" si="20"/>
        <v>2005</v>
      </c>
      <c r="K556" s="13">
        <f t="shared" ca="1" si="19"/>
        <v>12</v>
      </c>
      <c r="L556">
        <v>2006</v>
      </c>
      <c r="N556" s="20"/>
    </row>
    <row r="557" spans="1:14" ht="22.5" hidden="1" customHeight="1" x14ac:dyDescent="0.25">
      <c r="A557" s="17" t="s">
        <v>3001</v>
      </c>
      <c r="B557" s="17"/>
      <c r="C557" s="10">
        <v>6</v>
      </c>
      <c r="D557" s="10" t="s">
        <v>1670</v>
      </c>
      <c r="E557" s="11" t="s">
        <v>1706</v>
      </c>
      <c r="F557" s="12" t="s">
        <v>560</v>
      </c>
      <c r="G557" s="17" t="s">
        <v>2999</v>
      </c>
      <c r="H557" s="10" t="s">
        <v>8</v>
      </c>
      <c r="I557" s="12" t="s">
        <v>2146</v>
      </c>
      <c r="J557" s="9">
        <f t="shared" si="20"/>
        <v>2006</v>
      </c>
      <c r="K557" s="13">
        <f t="shared" ca="1" si="19"/>
        <v>11</v>
      </c>
      <c r="L557">
        <v>2006</v>
      </c>
      <c r="N557" s="20"/>
    </row>
    <row r="558" spans="1:14" ht="22.5" hidden="1" customHeight="1" x14ac:dyDescent="0.25">
      <c r="A558" s="17" t="s">
        <v>3001</v>
      </c>
      <c r="B558" s="17"/>
      <c r="C558" s="10">
        <v>6</v>
      </c>
      <c r="D558" s="10" t="s">
        <v>1670</v>
      </c>
      <c r="E558" s="11" t="s">
        <v>1707</v>
      </c>
      <c r="F558" s="12" t="s">
        <v>561</v>
      </c>
      <c r="G558" s="17" t="s">
        <v>2999</v>
      </c>
      <c r="H558" s="10" t="s">
        <v>8</v>
      </c>
      <c r="I558" s="12" t="s">
        <v>2147</v>
      </c>
      <c r="J558" s="9">
        <f t="shared" si="20"/>
        <v>2006</v>
      </c>
      <c r="K558" s="13">
        <f t="shared" ca="1" si="19"/>
        <v>11</v>
      </c>
      <c r="L558">
        <v>2006</v>
      </c>
      <c r="N558" s="20"/>
    </row>
    <row r="559" spans="1:14" ht="22.5" hidden="1" customHeight="1" x14ac:dyDescent="0.25">
      <c r="A559" s="17" t="s">
        <v>3002</v>
      </c>
      <c r="B559" s="17"/>
      <c r="C559" s="10">
        <v>7</v>
      </c>
      <c r="D559" s="10" t="s">
        <v>1665</v>
      </c>
      <c r="E559" s="11" t="s">
        <v>1681</v>
      </c>
      <c r="F559" s="12" t="s">
        <v>562</v>
      </c>
      <c r="G559" s="17" t="s">
        <v>2999</v>
      </c>
      <c r="H559" s="10" t="s">
        <v>8</v>
      </c>
      <c r="I559" s="12" t="s">
        <v>2148</v>
      </c>
      <c r="J559" s="9">
        <f t="shared" si="20"/>
        <v>2005</v>
      </c>
      <c r="K559" s="13">
        <f t="shared" ca="1" si="19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1682</v>
      </c>
      <c r="F560" s="12" t="s">
        <v>563</v>
      </c>
      <c r="G560" s="17" t="s">
        <v>2999</v>
      </c>
      <c r="H560" s="10" t="s">
        <v>9</v>
      </c>
      <c r="I560" s="12" t="s">
        <v>2149</v>
      </c>
      <c r="J560" s="9">
        <f t="shared" si="20"/>
        <v>2005</v>
      </c>
      <c r="K560" s="13">
        <f t="shared" ca="1" si="19"/>
        <v>12</v>
      </c>
      <c r="L560">
        <v>2005</v>
      </c>
      <c r="N560" s="20"/>
    </row>
    <row r="561" spans="1:14" ht="22.5" hidden="1" customHeight="1" x14ac:dyDescent="0.25">
      <c r="A561" s="17" t="s">
        <v>3002</v>
      </c>
      <c r="B561" s="17"/>
      <c r="C561" s="10">
        <v>7</v>
      </c>
      <c r="D561" s="10" t="s">
        <v>1665</v>
      </c>
      <c r="E561" s="11" t="s">
        <v>1683</v>
      </c>
      <c r="F561" s="12" t="s">
        <v>564</v>
      </c>
      <c r="G561" s="17" t="s">
        <v>2999</v>
      </c>
      <c r="H561" s="10" t="s">
        <v>8</v>
      </c>
      <c r="I561" s="12" t="s">
        <v>2150</v>
      </c>
      <c r="J561" s="9">
        <f t="shared" si="20"/>
        <v>2005</v>
      </c>
      <c r="K561" s="13">
        <f t="shared" ca="1" si="19"/>
        <v>12</v>
      </c>
      <c r="L561">
        <v>2005</v>
      </c>
      <c r="N561" s="20"/>
    </row>
    <row r="562" spans="1:14" ht="22.5" hidden="1" customHeight="1" x14ac:dyDescent="0.25">
      <c r="A562" s="17"/>
      <c r="B562" s="17"/>
      <c r="C562" s="10">
        <v>7</v>
      </c>
      <c r="D562" s="10" t="s">
        <v>1665</v>
      </c>
      <c r="E562" s="11" t="s">
        <v>1684</v>
      </c>
      <c r="F562" s="12" t="s">
        <v>565</v>
      </c>
      <c r="G562" s="17" t="s">
        <v>2999</v>
      </c>
      <c r="H562" s="10" t="s">
        <v>9</v>
      </c>
      <c r="I562" s="12" t="s">
        <v>2151</v>
      </c>
      <c r="J562" s="9">
        <f t="shared" si="20"/>
        <v>2005</v>
      </c>
      <c r="K562" s="13">
        <f t="shared" ca="1" si="19"/>
        <v>12</v>
      </c>
      <c r="L562">
        <v>2005</v>
      </c>
      <c r="N562" s="20"/>
    </row>
    <row r="563" spans="1:14" ht="22.5" hidden="1" customHeight="1" x14ac:dyDescent="0.25">
      <c r="A563" s="17"/>
      <c r="B563" s="17"/>
      <c r="C563" s="10">
        <v>7</v>
      </c>
      <c r="D563" s="10" t="s">
        <v>1665</v>
      </c>
      <c r="E563" s="11" t="s">
        <v>1685</v>
      </c>
      <c r="F563" s="12" t="s">
        <v>566</v>
      </c>
      <c r="G563" s="17" t="s">
        <v>2999</v>
      </c>
      <c r="H563" s="10" t="s">
        <v>9</v>
      </c>
      <c r="I563" s="12" t="s">
        <v>2152</v>
      </c>
      <c r="J563" s="9">
        <f t="shared" si="20"/>
        <v>2005</v>
      </c>
      <c r="K563" s="13">
        <f t="shared" ca="1" si="19"/>
        <v>12</v>
      </c>
      <c r="L563">
        <v>2005</v>
      </c>
      <c r="N563" s="20"/>
    </row>
    <row r="564" spans="1:14" ht="22.5" hidden="1" customHeight="1" x14ac:dyDescent="0.25">
      <c r="A564" s="17"/>
      <c r="B564" s="17"/>
      <c r="C564" s="10">
        <v>7</v>
      </c>
      <c r="D564" s="10" t="s">
        <v>1665</v>
      </c>
      <c r="E564" s="11" t="s">
        <v>1686</v>
      </c>
      <c r="F564" s="12" t="s">
        <v>567</v>
      </c>
      <c r="G564" s="17" t="s">
        <v>2999</v>
      </c>
      <c r="H564" s="10" t="s">
        <v>8</v>
      </c>
      <c r="I564" s="12" t="s">
        <v>2153</v>
      </c>
      <c r="J564" s="9">
        <f t="shared" si="20"/>
        <v>2005</v>
      </c>
      <c r="K564" s="13">
        <f t="shared" ca="1" si="19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1687</v>
      </c>
      <c r="F565" s="12" t="s">
        <v>568</v>
      </c>
      <c r="G565" s="38" t="s">
        <v>2998</v>
      </c>
      <c r="H565" s="10" t="s">
        <v>8</v>
      </c>
      <c r="I565" s="12" t="s">
        <v>2154</v>
      </c>
      <c r="J565" s="9">
        <f t="shared" si="20"/>
        <v>2004</v>
      </c>
      <c r="K565" s="13">
        <f t="shared" ca="1" si="19"/>
        <v>13</v>
      </c>
      <c r="L565">
        <v>2004</v>
      </c>
      <c r="N565" s="20"/>
    </row>
    <row r="566" spans="1:14" ht="22.5" customHeight="1" x14ac:dyDescent="0.25">
      <c r="A566" s="17" t="s">
        <v>3002</v>
      </c>
      <c r="B566" s="17">
        <v>48</v>
      </c>
      <c r="C566" s="10">
        <v>7</v>
      </c>
      <c r="D566" s="10" t="s">
        <v>1668</v>
      </c>
      <c r="E566" s="11" t="s">
        <v>1683</v>
      </c>
      <c r="F566" s="12" t="s">
        <v>648</v>
      </c>
      <c r="G566" s="17" t="s">
        <v>2999</v>
      </c>
      <c r="H566" s="10" t="s">
        <v>9</v>
      </c>
      <c r="I566" s="12" t="s">
        <v>2163</v>
      </c>
      <c r="J566" s="9">
        <f t="shared" si="20"/>
        <v>2005</v>
      </c>
      <c r="K566" s="13">
        <f t="shared" ca="1" si="19"/>
        <v>12</v>
      </c>
      <c r="L566">
        <v>2005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1689</v>
      </c>
      <c r="F567" s="12" t="s">
        <v>570</v>
      </c>
      <c r="G567" s="17" t="s">
        <v>2999</v>
      </c>
      <c r="H567" s="10" t="s">
        <v>8</v>
      </c>
      <c r="I567" s="12" t="s">
        <v>2156</v>
      </c>
      <c r="J567" s="9">
        <f t="shared" si="20"/>
        <v>2005</v>
      </c>
      <c r="K567" s="13">
        <f t="shared" ca="1" si="19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1690</v>
      </c>
      <c r="F568" s="12" t="s">
        <v>571</v>
      </c>
      <c r="G568" s="17" t="s">
        <v>2999</v>
      </c>
      <c r="H568" s="10" t="s">
        <v>8</v>
      </c>
      <c r="I568" s="12" t="s">
        <v>2157</v>
      </c>
      <c r="J568" s="9">
        <f t="shared" si="20"/>
        <v>2005</v>
      </c>
      <c r="K568" s="13">
        <f t="shared" ca="1" si="19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1691</v>
      </c>
      <c r="F569" s="12" t="s">
        <v>572</v>
      </c>
      <c r="G569" s="38" t="s">
        <v>2997</v>
      </c>
      <c r="H569" s="10" t="s">
        <v>8</v>
      </c>
      <c r="I569" s="12" t="s">
        <v>2158</v>
      </c>
      <c r="J569" s="9">
        <f t="shared" si="20"/>
        <v>2002</v>
      </c>
      <c r="K569" s="13">
        <f t="shared" ca="1" si="19"/>
        <v>15</v>
      </c>
      <c r="L569">
        <v>2002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1692</v>
      </c>
      <c r="F570" s="12" t="s">
        <v>573</v>
      </c>
      <c r="G570" s="17" t="s">
        <v>2999</v>
      </c>
      <c r="H570" s="10" t="s">
        <v>8</v>
      </c>
      <c r="I570" s="12" t="s">
        <v>2159</v>
      </c>
      <c r="J570" s="9">
        <f t="shared" si="20"/>
        <v>2005</v>
      </c>
      <c r="K570" s="13">
        <f t="shared" ca="1" si="19"/>
        <v>12</v>
      </c>
      <c r="L570">
        <v>2005</v>
      </c>
      <c r="N570" s="20"/>
    </row>
    <row r="571" spans="1:14" ht="22.5" hidden="1" customHeight="1" x14ac:dyDescent="0.25">
      <c r="A571" s="17" t="s">
        <v>3002</v>
      </c>
      <c r="B571" s="17"/>
      <c r="C571" s="10">
        <v>7</v>
      </c>
      <c r="D571" s="10" t="s">
        <v>1665</v>
      </c>
      <c r="E571" s="11" t="s">
        <v>1693</v>
      </c>
      <c r="F571" s="12" t="s">
        <v>574</v>
      </c>
      <c r="G571" s="17" t="s">
        <v>2999</v>
      </c>
      <c r="H571" s="10" t="s">
        <v>8</v>
      </c>
      <c r="I571" s="12" t="s">
        <v>2160</v>
      </c>
      <c r="J571" s="9">
        <f t="shared" si="20"/>
        <v>2005</v>
      </c>
      <c r="K571" s="13">
        <f t="shared" ca="1" si="19"/>
        <v>12</v>
      </c>
      <c r="L571">
        <v>2005</v>
      </c>
      <c r="N571" s="20"/>
    </row>
    <row r="572" spans="1:14" ht="22.5" hidden="1" customHeight="1" x14ac:dyDescent="0.25">
      <c r="A572" s="17"/>
      <c r="B572" s="17"/>
      <c r="C572" s="10">
        <v>7</v>
      </c>
      <c r="D572" s="10" t="s">
        <v>1665</v>
      </c>
      <c r="E572" s="11" t="s">
        <v>1694</v>
      </c>
      <c r="F572" s="12" t="s">
        <v>575</v>
      </c>
      <c r="G572" s="38" t="s">
        <v>2998</v>
      </c>
      <c r="H572" s="10" t="s">
        <v>8</v>
      </c>
      <c r="I572" s="12" t="s">
        <v>2161</v>
      </c>
      <c r="J572" s="9">
        <f t="shared" si="20"/>
        <v>2004</v>
      </c>
      <c r="K572" s="13">
        <f t="shared" ca="1" si="19"/>
        <v>13</v>
      </c>
      <c r="L572">
        <v>2004</v>
      </c>
      <c r="N572" s="20"/>
    </row>
    <row r="573" spans="1:14" ht="22.5" customHeight="1" x14ac:dyDescent="0.25">
      <c r="A573" s="17" t="s">
        <v>3001</v>
      </c>
      <c r="B573" s="17">
        <v>49</v>
      </c>
      <c r="C573" s="10">
        <v>6</v>
      </c>
      <c r="D573" s="10" t="s">
        <v>1666</v>
      </c>
      <c r="E573" s="11" t="s">
        <v>1690</v>
      </c>
      <c r="F573" s="12" t="s">
        <v>419</v>
      </c>
      <c r="G573" s="17" t="s">
        <v>2999</v>
      </c>
      <c r="H573" s="10" t="s">
        <v>9</v>
      </c>
      <c r="I573" s="12" t="s">
        <v>2049</v>
      </c>
      <c r="J573" s="9">
        <f t="shared" si="20"/>
        <v>2006</v>
      </c>
      <c r="K573" s="13">
        <f t="shared" ca="1" si="19"/>
        <v>11</v>
      </c>
      <c r="L573">
        <v>2005</v>
      </c>
      <c r="N573" s="20"/>
    </row>
    <row r="574" spans="1:14" ht="22.5" hidden="1" customHeight="1" x14ac:dyDescent="0.25">
      <c r="A574" s="17"/>
      <c r="B574" s="17"/>
      <c r="C574" s="10">
        <v>7</v>
      </c>
      <c r="D574" s="10" t="s">
        <v>1665</v>
      </c>
      <c r="E574" s="11" t="s">
        <v>1696</v>
      </c>
      <c r="F574" s="12" t="s">
        <v>577</v>
      </c>
      <c r="G574" s="17" t="s">
        <v>2999</v>
      </c>
      <c r="H574" s="10" t="s">
        <v>8</v>
      </c>
      <c r="I574" s="12" t="s">
        <v>2163</v>
      </c>
      <c r="J574" s="9">
        <f t="shared" si="20"/>
        <v>2005</v>
      </c>
      <c r="K574" s="13">
        <f t="shared" ca="1" si="19"/>
        <v>12</v>
      </c>
      <c r="L574">
        <v>2005</v>
      </c>
      <c r="N574" s="20"/>
    </row>
    <row r="575" spans="1:14" ht="22.5" customHeight="1" x14ac:dyDescent="0.25">
      <c r="A575" s="17" t="s">
        <v>3002</v>
      </c>
      <c r="B575" s="17">
        <v>50</v>
      </c>
      <c r="C575" s="10">
        <v>7</v>
      </c>
      <c r="D575" s="10" t="s">
        <v>1665</v>
      </c>
      <c r="E575" s="11" t="s">
        <v>1695</v>
      </c>
      <c r="F575" s="12" t="s">
        <v>576</v>
      </c>
      <c r="G575" s="17" t="s">
        <v>2999</v>
      </c>
      <c r="H575" s="10" t="s">
        <v>9</v>
      </c>
      <c r="I575" s="12" t="s">
        <v>2162</v>
      </c>
      <c r="J575" s="9">
        <f t="shared" si="20"/>
        <v>2005</v>
      </c>
      <c r="K575" s="13">
        <f t="shared" ca="1" si="19"/>
        <v>12</v>
      </c>
      <c r="L575">
        <v>2005</v>
      </c>
      <c r="N575" s="20"/>
    </row>
    <row r="576" spans="1:14" ht="22.5" hidden="1" customHeight="1" x14ac:dyDescent="0.25">
      <c r="A576" s="17"/>
      <c r="B576" s="17"/>
      <c r="C576" s="10">
        <v>7</v>
      </c>
      <c r="D576" s="10" t="s">
        <v>1665</v>
      </c>
      <c r="E576" s="11" t="s">
        <v>1698</v>
      </c>
      <c r="F576" s="12" t="s">
        <v>579</v>
      </c>
      <c r="G576" s="17" t="s">
        <v>2999</v>
      </c>
      <c r="H576" s="10" t="s">
        <v>9</v>
      </c>
      <c r="I576" s="12" t="s">
        <v>2165</v>
      </c>
      <c r="J576" s="9">
        <f t="shared" si="20"/>
        <v>2005</v>
      </c>
      <c r="K576" s="13">
        <f t="shared" ca="1" si="19"/>
        <v>12</v>
      </c>
      <c r="L576">
        <v>2005</v>
      </c>
      <c r="N576" s="20"/>
    </row>
    <row r="577" spans="1:14" ht="22.5" customHeight="1" x14ac:dyDescent="0.25">
      <c r="A577" s="17" t="s">
        <v>3002</v>
      </c>
      <c r="B577" s="17">
        <v>51</v>
      </c>
      <c r="C577" s="10">
        <v>7</v>
      </c>
      <c r="D577" s="10" t="s">
        <v>1667</v>
      </c>
      <c r="E577" s="11" t="s">
        <v>1691</v>
      </c>
      <c r="F577" s="12" t="s">
        <v>626</v>
      </c>
      <c r="G577" s="17" t="s">
        <v>2999</v>
      </c>
      <c r="H577" s="10" t="s">
        <v>9</v>
      </c>
      <c r="I577" s="12" t="s">
        <v>2131</v>
      </c>
      <c r="J577" s="9">
        <f t="shared" si="20"/>
        <v>2005</v>
      </c>
      <c r="K577" s="13">
        <f t="shared" ca="1" si="19"/>
        <v>12</v>
      </c>
      <c r="L577">
        <v>2005</v>
      </c>
      <c r="N577" s="20"/>
    </row>
    <row r="578" spans="1:14" ht="22.5" customHeight="1" x14ac:dyDescent="0.25">
      <c r="A578" s="17" t="s">
        <v>3002</v>
      </c>
      <c r="B578" s="17">
        <v>52</v>
      </c>
      <c r="C578" s="10">
        <v>7</v>
      </c>
      <c r="D578" s="10" t="s">
        <v>1668</v>
      </c>
      <c r="E578" s="11" t="s">
        <v>1684</v>
      </c>
      <c r="F578" s="12" t="s">
        <v>649</v>
      </c>
      <c r="G578" s="17" t="s">
        <v>2999</v>
      </c>
      <c r="H578" s="10" t="s">
        <v>9</v>
      </c>
      <c r="I578" s="12" t="s">
        <v>2219</v>
      </c>
      <c r="J578" s="9">
        <f t="shared" si="20"/>
        <v>2005</v>
      </c>
      <c r="K578" s="13">
        <f t="shared" ca="1" si="19"/>
        <v>12</v>
      </c>
      <c r="L578">
        <v>2005</v>
      </c>
      <c r="N578" s="20"/>
    </row>
    <row r="579" spans="1:14" ht="22.5" customHeight="1" x14ac:dyDescent="0.25">
      <c r="A579" s="17" t="s">
        <v>3001</v>
      </c>
      <c r="B579" s="17">
        <v>53</v>
      </c>
      <c r="C579" s="10">
        <v>6</v>
      </c>
      <c r="D579" s="10" t="s">
        <v>1669</v>
      </c>
      <c r="E579" s="11" t="s">
        <v>1687</v>
      </c>
      <c r="F579" s="12" t="s">
        <v>488</v>
      </c>
      <c r="G579" s="17" t="s">
        <v>2999</v>
      </c>
      <c r="H579" s="10" t="s">
        <v>9</v>
      </c>
      <c r="I579" s="12" t="s">
        <v>2037</v>
      </c>
      <c r="J579" s="9">
        <f t="shared" si="20"/>
        <v>2006</v>
      </c>
      <c r="K579" s="13">
        <f t="shared" ca="1" si="19"/>
        <v>11</v>
      </c>
      <c r="L579">
        <v>2005</v>
      </c>
      <c r="N579" s="20"/>
    </row>
    <row r="580" spans="1:14" ht="22.5" customHeight="1" x14ac:dyDescent="0.25">
      <c r="A580" s="17" t="s">
        <v>3001</v>
      </c>
      <c r="B580" s="17">
        <v>54</v>
      </c>
      <c r="C580" s="10">
        <v>6</v>
      </c>
      <c r="D580" s="10" t="s">
        <v>1668</v>
      </c>
      <c r="E580" s="11" t="s">
        <v>1695</v>
      </c>
      <c r="F580" s="12" t="s">
        <v>473</v>
      </c>
      <c r="G580" s="17" t="s">
        <v>2999</v>
      </c>
      <c r="H580" s="10" t="s">
        <v>9</v>
      </c>
      <c r="I580" s="12" t="s">
        <v>2087</v>
      </c>
      <c r="J580" s="9">
        <f t="shared" si="20"/>
        <v>2006</v>
      </c>
      <c r="K580" s="13">
        <f t="shared" ca="1" si="19"/>
        <v>11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1703</v>
      </c>
      <c r="F581" s="12" t="s">
        <v>584</v>
      </c>
      <c r="G581" s="17" t="s">
        <v>2999</v>
      </c>
      <c r="H581" s="10" t="s">
        <v>8</v>
      </c>
      <c r="I581" s="12" t="s">
        <v>2151</v>
      </c>
      <c r="J581" s="9">
        <f t="shared" si="20"/>
        <v>2005</v>
      </c>
      <c r="K581" s="13">
        <f t="shared" ca="1" si="19"/>
        <v>12</v>
      </c>
      <c r="L581">
        <v>2005</v>
      </c>
      <c r="N581" s="20"/>
    </row>
    <row r="582" spans="1:14" ht="22.5" customHeight="1" x14ac:dyDescent="0.25">
      <c r="A582" s="17" t="s">
        <v>3001</v>
      </c>
      <c r="B582" s="17">
        <v>55</v>
      </c>
      <c r="C582" s="10">
        <v>6</v>
      </c>
      <c r="D582" s="10" t="s">
        <v>1668</v>
      </c>
      <c r="E582" s="11" t="s">
        <v>1686</v>
      </c>
      <c r="F582" s="12" t="s">
        <v>464</v>
      </c>
      <c r="G582" s="17" t="s">
        <v>2999</v>
      </c>
      <c r="H582" s="10" t="s">
        <v>9</v>
      </c>
      <c r="I582" s="12" t="s">
        <v>2080</v>
      </c>
      <c r="J582" s="9">
        <f t="shared" si="20"/>
        <v>2006</v>
      </c>
      <c r="K582" s="13">
        <f t="shared" ca="1" si="19"/>
        <v>11</v>
      </c>
      <c r="L582">
        <v>2005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1705</v>
      </c>
      <c r="F583" s="12" t="s">
        <v>586</v>
      </c>
      <c r="G583" s="17" t="s">
        <v>2999</v>
      </c>
      <c r="H583" s="10" t="s">
        <v>8</v>
      </c>
      <c r="I583" s="12" t="s">
        <v>2169</v>
      </c>
      <c r="J583" s="9">
        <f t="shared" si="20"/>
        <v>2005</v>
      </c>
      <c r="K583" s="13">
        <f t="shared" ref="K583:K646" ca="1" si="21">(YEAR(NOW())-YEAR(I583))</f>
        <v>12</v>
      </c>
      <c r="L583">
        <v>2005</v>
      </c>
      <c r="N583" s="20"/>
    </row>
    <row r="584" spans="1:14" ht="22.5" hidden="1" customHeight="1" x14ac:dyDescent="0.25">
      <c r="A584" s="17" t="s">
        <v>3002</v>
      </c>
      <c r="B584" s="17"/>
      <c r="C584" s="10">
        <v>7</v>
      </c>
      <c r="D584" s="10" t="s">
        <v>1665</v>
      </c>
      <c r="E584" s="11" t="s">
        <v>1706</v>
      </c>
      <c r="F584" s="12" t="s">
        <v>587</v>
      </c>
      <c r="G584" s="17" t="s">
        <v>2999</v>
      </c>
      <c r="H584" s="10" t="s">
        <v>8</v>
      </c>
      <c r="I584" s="12" t="s">
        <v>2170</v>
      </c>
      <c r="J584" s="9">
        <f t="shared" si="20"/>
        <v>2005</v>
      </c>
      <c r="K584" s="13">
        <f t="shared" ca="1" si="21"/>
        <v>12</v>
      </c>
      <c r="L584">
        <v>2005</v>
      </c>
      <c r="N584" s="20"/>
    </row>
    <row r="585" spans="1:14" ht="22.5" hidden="1" customHeight="1" x14ac:dyDescent="0.25">
      <c r="A585" s="17"/>
      <c r="B585" s="17"/>
      <c r="C585" s="10">
        <v>7</v>
      </c>
      <c r="D585" s="10" t="s">
        <v>1665</v>
      </c>
      <c r="E585" s="11" t="s">
        <v>1707</v>
      </c>
      <c r="F585" s="12" t="s">
        <v>588</v>
      </c>
      <c r="G585" s="38" t="s">
        <v>2998</v>
      </c>
      <c r="H585" s="10" t="s">
        <v>8</v>
      </c>
      <c r="I585" s="12" t="s">
        <v>1965</v>
      </c>
      <c r="J585" s="9">
        <f t="shared" si="20"/>
        <v>2004</v>
      </c>
      <c r="K585" s="13">
        <f t="shared" ca="1" si="21"/>
        <v>13</v>
      </c>
      <c r="L585">
        <v>2004</v>
      </c>
      <c r="N585" s="20"/>
    </row>
    <row r="586" spans="1:14" ht="22.5" hidden="1" customHeight="1" x14ac:dyDescent="0.25">
      <c r="A586" s="17" t="s">
        <v>3002</v>
      </c>
      <c r="B586" s="17"/>
      <c r="C586" s="10">
        <v>7</v>
      </c>
      <c r="D586" s="10" t="s">
        <v>1665</v>
      </c>
      <c r="E586" s="11" t="s">
        <v>1708</v>
      </c>
      <c r="F586" s="12" t="s">
        <v>589</v>
      </c>
      <c r="G586" s="38" t="s">
        <v>2998</v>
      </c>
      <c r="H586" s="10" t="s">
        <v>8</v>
      </c>
      <c r="I586" s="12" t="s">
        <v>2171</v>
      </c>
      <c r="J586" s="9">
        <f t="shared" si="20"/>
        <v>2003</v>
      </c>
      <c r="K586" s="13">
        <f t="shared" ca="1" si="21"/>
        <v>14</v>
      </c>
      <c r="L586">
        <v>2003</v>
      </c>
      <c r="N586" s="20"/>
    </row>
    <row r="587" spans="1:14" ht="22.5" hidden="1" customHeight="1" x14ac:dyDescent="0.25">
      <c r="A587" s="17"/>
      <c r="B587" s="17"/>
      <c r="C587" s="10">
        <v>7</v>
      </c>
      <c r="D587" s="10" t="s">
        <v>1666</v>
      </c>
      <c r="E587" s="11" t="s">
        <v>1681</v>
      </c>
      <c r="F587" s="12" t="s">
        <v>590</v>
      </c>
      <c r="G587" s="38" t="s">
        <v>2998</v>
      </c>
      <c r="H587" s="10" t="s">
        <v>8</v>
      </c>
      <c r="I587" s="12" t="s">
        <v>2172</v>
      </c>
      <c r="J587" s="9">
        <f t="shared" si="20"/>
        <v>2003</v>
      </c>
      <c r="K587" s="13">
        <f t="shared" ca="1" si="21"/>
        <v>14</v>
      </c>
      <c r="L587">
        <v>2003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1682</v>
      </c>
      <c r="F588" s="12" t="s">
        <v>591</v>
      </c>
      <c r="G588" s="38" t="s">
        <v>2998</v>
      </c>
      <c r="H588" s="10" t="s">
        <v>8</v>
      </c>
      <c r="I588" s="12" t="s">
        <v>2173</v>
      </c>
      <c r="J588" s="9">
        <f t="shared" si="20"/>
        <v>2003</v>
      </c>
      <c r="K588" s="13">
        <f t="shared" ca="1" si="21"/>
        <v>14</v>
      </c>
      <c r="L588">
        <v>2003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1683</v>
      </c>
      <c r="F589" s="12" t="s">
        <v>592</v>
      </c>
      <c r="G589" s="17" t="s">
        <v>2999</v>
      </c>
      <c r="H589" s="10" t="s">
        <v>8</v>
      </c>
      <c r="I589" s="12" t="s">
        <v>2174</v>
      </c>
      <c r="J589" s="9">
        <f t="shared" si="20"/>
        <v>2005</v>
      </c>
      <c r="K589" s="13">
        <f t="shared" ca="1" si="21"/>
        <v>12</v>
      </c>
      <c r="L589">
        <v>2005</v>
      </c>
      <c r="N589" s="20"/>
    </row>
    <row r="590" spans="1:14" ht="22.5" customHeight="1" x14ac:dyDescent="0.25">
      <c r="A590" s="17" t="s">
        <v>3001</v>
      </c>
      <c r="B590" s="17">
        <v>56</v>
      </c>
      <c r="C590" s="10">
        <v>5</v>
      </c>
      <c r="D590" s="10" t="s">
        <v>1668</v>
      </c>
      <c r="E590" s="11" t="s">
        <v>1703</v>
      </c>
      <c r="F590" s="12" t="s">
        <v>278</v>
      </c>
      <c r="G590" s="17" t="s">
        <v>2999</v>
      </c>
      <c r="H590" s="10" t="s">
        <v>9</v>
      </c>
      <c r="I590" s="12" t="s">
        <v>1942</v>
      </c>
      <c r="J590" s="9">
        <f t="shared" si="20"/>
        <v>2006</v>
      </c>
      <c r="K590" s="13">
        <f t="shared" ca="1" si="21"/>
        <v>11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1685</v>
      </c>
      <c r="F591" s="12" t="s">
        <v>594</v>
      </c>
      <c r="G591" s="38" t="s">
        <v>2998</v>
      </c>
      <c r="H591" s="10" t="s">
        <v>8</v>
      </c>
      <c r="I591" s="12" t="s">
        <v>2175</v>
      </c>
      <c r="J591" s="9">
        <f t="shared" si="20"/>
        <v>2004</v>
      </c>
      <c r="K591" s="13">
        <f t="shared" ca="1" si="21"/>
        <v>13</v>
      </c>
      <c r="L591">
        <v>2004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1686</v>
      </c>
      <c r="F592" s="12" t="s">
        <v>595</v>
      </c>
      <c r="G592" s="17" t="s">
        <v>2999</v>
      </c>
      <c r="H592" s="10" t="s">
        <v>8</v>
      </c>
      <c r="I592" s="12" t="s">
        <v>2176</v>
      </c>
      <c r="J592" s="9">
        <f t="shared" si="20"/>
        <v>2005</v>
      </c>
      <c r="K592" s="13">
        <f t="shared" ca="1" si="21"/>
        <v>12</v>
      </c>
      <c r="L592">
        <v>2005</v>
      </c>
      <c r="N592" s="20"/>
    </row>
    <row r="593" spans="1:14" ht="22.5" customHeight="1" x14ac:dyDescent="0.25">
      <c r="A593" s="17" t="s">
        <v>3002</v>
      </c>
      <c r="B593" s="17">
        <v>57</v>
      </c>
      <c r="C593" s="10">
        <v>7</v>
      </c>
      <c r="D593" s="10" t="s">
        <v>1665</v>
      </c>
      <c r="E593" s="11" t="s">
        <v>1704</v>
      </c>
      <c r="F593" s="12" t="s">
        <v>585</v>
      </c>
      <c r="G593" s="17" t="s">
        <v>2999</v>
      </c>
      <c r="H593" s="10" t="s">
        <v>9</v>
      </c>
      <c r="I593" s="12" t="s">
        <v>2168</v>
      </c>
      <c r="J593" s="9">
        <f t="shared" si="20"/>
        <v>2005</v>
      </c>
      <c r="K593" s="13">
        <f t="shared" ca="1" si="21"/>
        <v>12</v>
      </c>
      <c r="L593">
        <v>2005</v>
      </c>
      <c r="N593" s="20"/>
    </row>
    <row r="594" spans="1:14" ht="22.5" hidden="1" customHeight="1" x14ac:dyDescent="0.25">
      <c r="A594" s="17" t="s">
        <v>3001</v>
      </c>
      <c r="B594" s="17"/>
      <c r="C594" s="10">
        <v>7</v>
      </c>
      <c r="D594" s="10" t="s">
        <v>1666</v>
      </c>
      <c r="E594" s="11" t="s">
        <v>1688</v>
      </c>
      <c r="F594" s="12" t="s">
        <v>597</v>
      </c>
      <c r="G594" s="17" t="s">
        <v>2999</v>
      </c>
      <c r="H594" s="10" t="s">
        <v>8</v>
      </c>
      <c r="I594" s="12" t="s">
        <v>2178</v>
      </c>
      <c r="J594" s="9">
        <f t="shared" si="20"/>
        <v>2005</v>
      </c>
      <c r="K594" s="13">
        <f t="shared" ca="1" si="21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1689</v>
      </c>
      <c r="F595" s="12" t="s">
        <v>598</v>
      </c>
      <c r="G595" s="17" t="s">
        <v>2999</v>
      </c>
      <c r="H595" s="10" t="s">
        <v>8</v>
      </c>
      <c r="I595" s="12" t="s">
        <v>2179</v>
      </c>
      <c r="J595" s="9">
        <f t="shared" si="20"/>
        <v>2005</v>
      </c>
      <c r="K595" s="13">
        <f t="shared" ca="1" si="21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1690</v>
      </c>
      <c r="F596" s="12" t="s">
        <v>599</v>
      </c>
      <c r="G596" s="17" t="s">
        <v>2999</v>
      </c>
      <c r="H596" s="10" t="s">
        <v>8</v>
      </c>
      <c r="I596" s="12" t="s">
        <v>2180</v>
      </c>
      <c r="J596" s="9">
        <f t="shared" si="20"/>
        <v>2005</v>
      </c>
      <c r="K596" s="13">
        <f t="shared" ca="1" si="21"/>
        <v>12</v>
      </c>
      <c r="L596">
        <v>2005</v>
      </c>
      <c r="N596" s="20"/>
    </row>
    <row r="597" spans="1:14" ht="22.5" hidden="1" customHeight="1" x14ac:dyDescent="0.25">
      <c r="A597" s="17"/>
      <c r="B597" s="17"/>
      <c r="C597" s="10">
        <v>7</v>
      </c>
      <c r="D597" s="10" t="s">
        <v>1666</v>
      </c>
      <c r="E597" s="11" t="s">
        <v>1691</v>
      </c>
      <c r="F597" s="12" t="s">
        <v>600</v>
      </c>
      <c r="G597" s="17" t="s">
        <v>2999</v>
      </c>
      <c r="H597" s="10" t="s">
        <v>8</v>
      </c>
      <c r="I597" s="12" t="s">
        <v>2181</v>
      </c>
      <c r="J597" s="9">
        <f t="shared" si="20"/>
        <v>2005</v>
      </c>
      <c r="K597" s="13">
        <f t="shared" ca="1" si="21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1693</v>
      </c>
      <c r="F598" s="12" t="s">
        <v>601</v>
      </c>
      <c r="G598" s="17" t="s">
        <v>2999</v>
      </c>
      <c r="H598" s="10" t="s">
        <v>8</v>
      </c>
      <c r="I598" s="12" t="s">
        <v>2182</v>
      </c>
      <c r="J598" s="9">
        <f t="shared" si="20"/>
        <v>2005</v>
      </c>
      <c r="K598" s="13">
        <f t="shared" ca="1" si="21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1694</v>
      </c>
      <c r="F599" s="12" t="s">
        <v>602</v>
      </c>
      <c r="G599" s="38" t="s">
        <v>2998</v>
      </c>
      <c r="H599" s="10" t="s">
        <v>9</v>
      </c>
      <c r="I599" s="12" t="s">
        <v>2183</v>
      </c>
      <c r="J599" s="9">
        <f t="shared" si="20"/>
        <v>2004</v>
      </c>
      <c r="K599" s="13">
        <f t="shared" ca="1" si="21"/>
        <v>13</v>
      </c>
      <c r="L599">
        <v>2004</v>
      </c>
      <c r="N599" s="20"/>
    </row>
    <row r="600" spans="1:14" ht="22.5" customHeight="1" x14ac:dyDescent="0.25">
      <c r="A600" s="17" t="s">
        <v>3001</v>
      </c>
      <c r="B600" s="17">
        <v>58</v>
      </c>
      <c r="C600" s="10">
        <v>7</v>
      </c>
      <c r="D600" s="10" t="s">
        <v>1671</v>
      </c>
      <c r="E600" s="11" t="s">
        <v>1703</v>
      </c>
      <c r="F600" s="12" t="s">
        <v>765</v>
      </c>
      <c r="G600" s="17" t="s">
        <v>2999</v>
      </c>
      <c r="H600" s="10" t="s">
        <v>9</v>
      </c>
      <c r="I600" s="12" t="s">
        <v>2301</v>
      </c>
      <c r="J600" s="9">
        <f t="shared" si="20"/>
        <v>2005</v>
      </c>
      <c r="K600" s="13">
        <f t="shared" ca="1" si="21"/>
        <v>12</v>
      </c>
      <c r="L600">
        <v>2005</v>
      </c>
      <c r="N600" s="20"/>
    </row>
    <row r="601" spans="1:14" ht="22.5" customHeight="1" x14ac:dyDescent="0.25">
      <c r="A601" s="17" t="s">
        <v>3001</v>
      </c>
      <c r="B601" s="17">
        <v>59</v>
      </c>
      <c r="C601" s="10">
        <v>5</v>
      </c>
      <c r="D601" s="10" t="s">
        <v>1670</v>
      </c>
      <c r="E601" s="11" t="s">
        <v>1683</v>
      </c>
      <c r="F601" s="12" t="s">
        <v>330</v>
      </c>
      <c r="G601" s="17" t="s">
        <v>2999</v>
      </c>
      <c r="H601" s="10" t="s">
        <v>9</v>
      </c>
      <c r="I601" s="12" t="s">
        <v>1982</v>
      </c>
      <c r="J601" s="9">
        <f t="shared" si="20"/>
        <v>2006</v>
      </c>
      <c r="K601" s="13">
        <f t="shared" ca="1" si="21"/>
        <v>11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1697</v>
      </c>
      <c r="F602" s="12" t="s">
        <v>605</v>
      </c>
      <c r="G602" s="17" t="s">
        <v>2999</v>
      </c>
      <c r="H602" s="10" t="s">
        <v>8</v>
      </c>
      <c r="I602" s="12" t="s">
        <v>2186</v>
      </c>
      <c r="J602" s="9">
        <f t="shared" si="20"/>
        <v>2005</v>
      </c>
      <c r="K602" s="13">
        <f t="shared" ca="1" si="21"/>
        <v>12</v>
      </c>
      <c r="L602">
        <v>2005</v>
      </c>
      <c r="N602" s="20"/>
    </row>
    <row r="603" spans="1:14" ht="22.5" customHeight="1" x14ac:dyDescent="0.25">
      <c r="A603" s="17" t="s">
        <v>3001</v>
      </c>
      <c r="B603" s="17">
        <v>60</v>
      </c>
      <c r="C603" s="10">
        <v>6</v>
      </c>
      <c r="D603" s="10" t="s">
        <v>1666</v>
      </c>
      <c r="E603" s="11" t="s">
        <v>1694</v>
      </c>
      <c r="F603" s="12" t="s">
        <v>423</v>
      </c>
      <c r="G603" s="17" t="s">
        <v>2999</v>
      </c>
      <c r="H603" s="10" t="s">
        <v>9</v>
      </c>
      <c r="I603" s="12" t="s">
        <v>2052</v>
      </c>
      <c r="J603" s="9">
        <f t="shared" si="20"/>
        <v>2006</v>
      </c>
      <c r="K603" s="13">
        <f t="shared" ca="1" si="21"/>
        <v>11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1699</v>
      </c>
      <c r="F604" s="12" t="s">
        <v>607</v>
      </c>
      <c r="G604" s="17" t="s">
        <v>2999</v>
      </c>
      <c r="H604" s="10" t="s">
        <v>8</v>
      </c>
      <c r="I604" s="12" t="s">
        <v>2187</v>
      </c>
      <c r="J604" s="9">
        <f t="shared" si="20"/>
        <v>2005</v>
      </c>
      <c r="K604" s="13">
        <f t="shared" ca="1" si="21"/>
        <v>12</v>
      </c>
      <c r="L604">
        <v>2005</v>
      </c>
      <c r="N604" s="20"/>
    </row>
    <row r="605" spans="1:14" ht="22.5" customHeight="1" x14ac:dyDescent="0.25">
      <c r="A605" s="17" t="s">
        <v>3002</v>
      </c>
      <c r="B605" s="17">
        <v>61</v>
      </c>
      <c r="C605" s="10">
        <v>7</v>
      </c>
      <c r="D605" s="10" t="s">
        <v>1665</v>
      </c>
      <c r="E605" s="11" t="s">
        <v>1702</v>
      </c>
      <c r="F605" s="12" t="s">
        <v>583</v>
      </c>
      <c r="G605" s="17" t="s">
        <v>2999</v>
      </c>
      <c r="H605" s="10" t="s">
        <v>9</v>
      </c>
      <c r="I605" s="12" t="s">
        <v>2167</v>
      </c>
      <c r="J605" s="9">
        <f t="shared" si="20"/>
        <v>2005</v>
      </c>
      <c r="K605" s="13">
        <f t="shared" ca="1" si="21"/>
        <v>12</v>
      </c>
      <c r="L605">
        <v>2005</v>
      </c>
      <c r="N605" s="20"/>
    </row>
    <row r="606" spans="1:14" ht="22.5" hidden="1" customHeight="1" x14ac:dyDescent="0.25">
      <c r="A606" s="17"/>
      <c r="B606" s="17"/>
      <c r="C606" s="10">
        <v>7</v>
      </c>
      <c r="D606" s="10" t="s">
        <v>1666</v>
      </c>
      <c r="E606" s="11" t="s">
        <v>1701</v>
      </c>
      <c r="F606" s="12" t="s">
        <v>609</v>
      </c>
      <c r="G606" s="17" t="s">
        <v>2999</v>
      </c>
      <c r="H606" s="10" t="s">
        <v>9</v>
      </c>
      <c r="I606" s="12" t="s">
        <v>2189</v>
      </c>
      <c r="J606" s="9">
        <f t="shared" ref="J606:J669" si="22">YEAR(I606)</f>
        <v>2005</v>
      </c>
      <c r="K606" s="13">
        <f t="shared" ca="1" si="21"/>
        <v>12</v>
      </c>
      <c r="L606">
        <v>2005</v>
      </c>
      <c r="N606" s="20"/>
    </row>
    <row r="607" spans="1:14" ht="22.5" hidden="1" customHeight="1" x14ac:dyDescent="0.25">
      <c r="A607" s="17" t="s">
        <v>3001</v>
      </c>
      <c r="B607" s="17"/>
      <c r="C607" s="10">
        <v>7</v>
      </c>
      <c r="D607" s="10" t="s">
        <v>1666</v>
      </c>
      <c r="E607" s="11" t="s">
        <v>1702</v>
      </c>
      <c r="F607" s="12" t="s">
        <v>610</v>
      </c>
      <c r="G607" s="38" t="s">
        <v>2998</v>
      </c>
      <c r="H607" s="10" t="s">
        <v>9</v>
      </c>
      <c r="I607" s="12" t="s">
        <v>2190</v>
      </c>
      <c r="J607" s="9">
        <f t="shared" si="22"/>
        <v>2004</v>
      </c>
      <c r="K607" s="13">
        <f t="shared" ca="1" si="21"/>
        <v>13</v>
      </c>
      <c r="L607">
        <v>2004</v>
      </c>
      <c r="N607" s="20"/>
    </row>
    <row r="608" spans="1:14" ht="22.5" customHeight="1" x14ac:dyDescent="0.25">
      <c r="A608" s="17" t="s">
        <v>3001</v>
      </c>
      <c r="B608" s="17">
        <v>62</v>
      </c>
      <c r="C608" s="10">
        <v>7</v>
      </c>
      <c r="D608" s="10" t="s">
        <v>1670</v>
      </c>
      <c r="E608" s="11" t="s">
        <v>1692</v>
      </c>
      <c r="F608" s="12" t="s">
        <v>732</v>
      </c>
      <c r="G608" s="17" t="s">
        <v>2999</v>
      </c>
      <c r="H608" s="10" t="s">
        <v>9</v>
      </c>
      <c r="I608" s="12" t="s">
        <v>2280</v>
      </c>
      <c r="J608" s="9">
        <f t="shared" si="22"/>
        <v>2005</v>
      </c>
      <c r="K608" s="13">
        <f t="shared" ca="1" si="21"/>
        <v>12</v>
      </c>
      <c r="L608">
        <v>2005</v>
      </c>
      <c r="N608" s="20"/>
    </row>
    <row r="609" spans="1:14" ht="22.5" hidden="1" customHeight="1" x14ac:dyDescent="0.25">
      <c r="A609" s="17" t="s">
        <v>3001</v>
      </c>
      <c r="B609" s="17"/>
      <c r="C609" s="10">
        <v>7</v>
      </c>
      <c r="D609" s="10" t="s">
        <v>1666</v>
      </c>
      <c r="E609" s="11" t="s">
        <v>1704</v>
      </c>
      <c r="F609" s="12" t="s">
        <v>612</v>
      </c>
      <c r="G609" s="17" t="s">
        <v>2999</v>
      </c>
      <c r="H609" s="10" t="s">
        <v>8</v>
      </c>
      <c r="I609" s="12" t="s">
        <v>2192</v>
      </c>
      <c r="J609" s="9">
        <f t="shared" si="22"/>
        <v>2005</v>
      </c>
      <c r="K609" s="13">
        <f t="shared" ca="1" si="21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1705</v>
      </c>
      <c r="F610" s="12" t="s">
        <v>613</v>
      </c>
      <c r="G610" s="17" t="s">
        <v>2999</v>
      </c>
      <c r="H610" s="10" t="s">
        <v>9</v>
      </c>
      <c r="I610" s="12" t="s">
        <v>2193</v>
      </c>
      <c r="J610" s="9">
        <f t="shared" si="22"/>
        <v>2005</v>
      </c>
      <c r="K610" s="13">
        <f t="shared" ca="1" si="21"/>
        <v>12</v>
      </c>
      <c r="L610">
        <v>2005</v>
      </c>
      <c r="N610" s="20"/>
    </row>
    <row r="611" spans="1:14" ht="22.5" hidden="1" customHeight="1" x14ac:dyDescent="0.25">
      <c r="A611" s="17" t="s">
        <v>3001</v>
      </c>
      <c r="B611" s="17"/>
      <c r="C611" s="10">
        <v>7</v>
      </c>
      <c r="D611" s="10" t="s">
        <v>1666</v>
      </c>
      <c r="E611" s="11" t="s">
        <v>1706</v>
      </c>
      <c r="F611" s="12" t="s">
        <v>614</v>
      </c>
      <c r="G611" s="38" t="s">
        <v>2998</v>
      </c>
      <c r="H611" s="10" t="s">
        <v>8</v>
      </c>
      <c r="I611" s="12" t="s">
        <v>2194</v>
      </c>
      <c r="J611" s="9">
        <f t="shared" si="22"/>
        <v>2004</v>
      </c>
      <c r="K611" s="13">
        <f t="shared" ca="1" si="21"/>
        <v>13</v>
      </c>
      <c r="L611">
        <v>2004</v>
      </c>
      <c r="N611" s="20"/>
    </row>
    <row r="612" spans="1:14" ht="22.5" hidden="1" customHeight="1" x14ac:dyDescent="0.25">
      <c r="A612" s="17"/>
      <c r="B612" s="17"/>
      <c r="C612" s="10">
        <v>7</v>
      </c>
      <c r="D612" s="10" t="s">
        <v>1666</v>
      </c>
      <c r="E612" s="11" t="s">
        <v>1707</v>
      </c>
      <c r="F612" s="12" t="s">
        <v>615</v>
      </c>
      <c r="G612" s="17" t="s">
        <v>2999</v>
      </c>
      <c r="H612" s="10" t="s">
        <v>8</v>
      </c>
      <c r="I612" s="12" t="s">
        <v>2195</v>
      </c>
      <c r="J612" s="9">
        <f t="shared" si="22"/>
        <v>2005</v>
      </c>
      <c r="K612" s="13">
        <f t="shared" ca="1" si="21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1666</v>
      </c>
      <c r="E613" s="11" t="s">
        <v>1708</v>
      </c>
      <c r="F613" s="12" t="s">
        <v>616</v>
      </c>
      <c r="G613" s="17" t="s">
        <v>2999</v>
      </c>
      <c r="H613" s="10" t="s">
        <v>8</v>
      </c>
      <c r="I613" s="12" t="s">
        <v>2196</v>
      </c>
      <c r="J613" s="9">
        <f t="shared" si="22"/>
        <v>2005</v>
      </c>
      <c r="K613" s="13">
        <f t="shared" ca="1" si="21"/>
        <v>12</v>
      </c>
      <c r="L613">
        <v>2005</v>
      </c>
      <c r="N613" s="20"/>
    </row>
    <row r="614" spans="1:14" ht="22.5" hidden="1" customHeight="1" x14ac:dyDescent="0.25">
      <c r="A614" s="17" t="s">
        <v>3002</v>
      </c>
      <c r="B614" s="17"/>
      <c r="C614" s="10">
        <v>7</v>
      </c>
      <c r="D614" s="10" t="s">
        <v>1667</v>
      </c>
      <c r="E614" s="11" t="s">
        <v>1682</v>
      </c>
      <c r="F614" s="12" t="s">
        <v>617</v>
      </c>
      <c r="G614" s="17" t="s">
        <v>2999</v>
      </c>
      <c r="H614" s="10" t="s">
        <v>8</v>
      </c>
      <c r="I614" s="12" t="s">
        <v>2197</v>
      </c>
      <c r="J614" s="9">
        <f t="shared" si="22"/>
        <v>2005</v>
      </c>
      <c r="K614" s="13">
        <f t="shared" ca="1" si="21"/>
        <v>12</v>
      </c>
      <c r="L614">
        <v>2005</v>
      </c>
      <c r="N614" s="20"/>
    </row>
    <row r="615" spans="1:14" ht="22.5" customHeight="1" x14ac:dyDescent="0.25">
      <c r="A615" s="17" t="s">
        <v>3001</v>
      </c>
      <c r="B615" s="17">
        <v>63</v>
      </c>
      <c r="C615" s="10">
        <v>7</v>
      </c>
      <c r="D615" s="10" t="s">
        <v>1666</v>
      </c>
      <c r="E615" s="11" t="s">
        <v>1700</v>
      </c>
      <c r="F615" s="12" t="s">
        <v>608</v>
      </c>
      <c r="G615" s="17" t="s">
        <v>2999</v>
      </c>
      <c r="H615" s="10" t="s">
        <v>9</v>
      </c>
      <c r="I615" s="12" t="s">
        <v>2188</v>
      </c>
      <c r="J615" s="9">
        <f t="shared" si="22"/>
        <v>2005</v>
      </c>
      <c r="K615" s="13">
        <f t="shared" ca="1" si="21"/>
        <v>12</v>
      </c>
      <c r="L615">
        <v>2005</v>
      </c>
      <c r="N615" s="20"/>
    </row>
    <row r="616" spans="1:14" ht="22.5" hidden="1" customHeight="1" x14ac:dyDescent="0.25">
      <c r="A616" s="17"/>
      <c r="B616" s="17"/>
      <c r="C616" s="10">
        <v>7</v>
      </c>
      <c r="D616" s="10" t="s">
        <v>1667</v>
      </c>
      <c r="E616" s="11" t="s">
        <v>1684</v>
      </c>
      <c r="F616" s="12" t="s">
        <v>619</v>
      </c>
      <c r="G616" s="38" t="s">
        <v>2998</v>
      </c>
      <c r="H616" s="10" t="s">
        <v>8</v>
      </c>
      <c r="I616" s="12" t="s">
        <v>2199</v>
      </c>
      <c r="J616" s="9">
        <f t="shared" si="22"/>
        <v>2004</v>
      </c>
      <c r="K616" s="13">
        <f t="shared" ca="1" si="21"/>
        <v>13</v>
      </c>
      <c r="L616">
        <v>2004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1685</v>
      </c>
      <c r="F617" s="12" t="s">
        <v>620</v>
      </c>
      <c r="G617" s="17" t="s">
        <v>2999</v>
      </c>
      <c r="H617" s="10" t="s">
        <v>8</v>
      </c>
      <c r="I617" s="12" t="s">
        <v>2200</v>
      </c>
      <c r="J617" s="9">
        <f t="shared" si="22"/>
        <v>2005</v>
      </c>
      <c r="K617" s="13">
        <f t="shared" ca="1" si="21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1686</v>
      </c>
      <c r="F618" s="12" t="s">
        <v>621</v>
      </c>
      <c r="G618" s="17" t="s">
        <v>2999</v>
      </c>
      <c r="H618" s="10" t="s">
        <v>8</v>
      </c>
      <c r="I618" s="12" t="s">
        <v>2174</v>
      </c>
      <c r="J618" s="9">
        <f t="shared" si="22"/>
        <v>2005</v>
      </c>
      <c r="K618" s="13">
        <f t="shared" ca="1" si="21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1687</v>
      </c>
      <c r="F619" s="12" t="s">
        <v>622</v>
      </c>
      <c r="G619" s="17" t="s">
        <v>2999</v>
      </c>
      <c r="H619" s="10" t="s">
        <v>8</v>
      </c>
      <c r="I619" s="12" t="s">
        <v>2201</v>
      </c>
      <c r="J619" s="9">
        <f t="shared" si="22"/>
        <v>2005</v>
      </c>
      <c r="K619" s="13">
        <f t="shared" ca="1" si="21"/>
        <v>12</v>
      </c>
      <c r="L619">
        <v>2005</v>
      </c>
      <c r="N619" s="20"/>
    </row>
    <row r="620" spans="1:14" ht="22.5" hidden="1" customHeight="1" x14ac:dyDescent="0.25">
      <c r="A620" s="17"/>
      <c r="B620" s="17"/>
      <c r="C620" s="10">
        <v>7</v>
      </c>
      <c r="D620" s="10" t="s">
        <v>1667</v>
      </c>
      <c r="E620" s="11" t="s">
        <v>1688</v>
      </c>
      <c r="F620" s="12" t="s">
        <v>623</v>
      </c>
      <c r="G620" s="17" t="s">
        <v>2999</v>
      </c>
      <c r="H620" s="10" t="s">
        <v>8</v>
      </c>
      <c r="I620" s="12" t="s">
        <v>2202</v>
      </c>
      <c r="J620" s="9">
        <f t="shared" si="22"/>
        <v>2005</v>
      </c>
      <c r="K620" s="13">
        <f t="shared" ca="1" si="21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1689</v>
      </c>
      <c r="F621" s="12" t="s">
        <v>624</v>
      </c>
      <c r="G621" s="17" t="s">
        <v>2999</v>
      </c>
      <c r="H621" s="10" t="s">
        <v>8</v>
      </c>
      <c r="I621" s="12" t="s">
        <v>2203</v>
      </c>
      <c r="J621" s="9">
        <f t="shared" si="22"/>
        <v>2005</v>
      </c>
      <c r="K621" s="13">
        <f t="shared" ca="1" si="21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1690</v>
      </c>
      <c r="F622" s="12" t="s">
        <v>625</v>
      </c>
      <c r="G622" s="17" t="s">
        <v>2999</v>
      </c>
      <c r="H622" s="10" t="s">
        <v>8</v>
      </c>
      <c r="I622" s="12" t="s">
        <v>2204</v>
      </c>
      <c r="J622" s="9">
        <f t="shared" si="22"/>
        <v>2005</v>
      </c>
      <c r="K622" s="13">
        <f t="shared" ca="1" si="21"/>
        <v>12</v>
      </c>
      <c r="L622">
        <v>2005</v>
      </c>
      <c r="N622" s="20"/>
    </row>
    <row r="623" spans="1:14" ht="22.5" customHeight="1" x14ac:dyDescent="0.25">
      <c r="A623" s="17" t="s">
        <v>3001</v>
      </c>
      <c r="B623" s="17">
        <v>64</v>
      </c>
      <c r="C623" s="10">
        <v>6</v>
      </c>
      <c r="D623" s="10" t="s">
        <v>1665</v>
      </c>
      <c r="E623" s="11" t="s">
        <v>1689</v>
      </c>
      <c r="F623" s="12" t="s">
        <v>390</v>
      </c>
      <c r="G623" s="17" t="s">
        <v>2999</v>
      </c>
      <c r="H623" s="10" t="s">
        <v>9</v>
      </c>
      <c r="I623" s="12" t="s">
        <v>2023</v>
      </c>
      <c r="J623" s="9">
        <f t="shared" si="22"/>
        <v>2006</v>
      </c>
      <c r="K623" s="13">
        <f t="shared" ca="1" si="21"/>
        <v>11</v>
      </c>
      <c r="L623">
        <v>2005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1692</v>
      </c>
      <c r="F624" s="12" t="s">
        <v>627</v>
      </c>
      <c r="G624" s="17" t="s">
        <v>2999</v>
      </c>
      <c r="H624" s="10" t="s">
        <v>8</v>
      </c>
      <c r="I624" s="12" t="s">
        <v>2205</v>
      </c>
      <c r="J624" s="9">
        <f t="shared" si="22"/>
        <v>2005</v>
      </c>
      <c r="K624" s="13">
        <f t="shared" ca="1" si="21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1693</v>
      </c>
      <c r="F625" s="12" t="s">
        <v>628</v>
      </c>
      <c r="G625" s="17" t="s">
        <v>2999</v>
      </c>
      <c r="H625" s="10" t="s">
        <v>8</v>
      </c>
      <c r="I625" s="12" t="s">
        <v>2128</v>
      </c>
      <c r="J625" s="9">
        <f t="shared" si="22"/>
        <v>2005</v>
      </c>
      <c r="K625" s="13">
        <f t="shared" ca="1" si="21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1694</v>
      </c>
      <c r="F626" s="12" t="s">
        <v>629</v>
      </c>
      <c r="G626" s="38" t="s">
        <v>2998</v>
      </c>
      <c r="H626" s="10" t="s">
        <v>8</v>
      </c>
      <c r="I626" s="12" t="s">
        <v>2206</v>
      </c>
      <c r="J626" s="9">
        <f t="shared" si="22"/>
        <v>2004</v>
      </c>
      <c r="K626" s="13">
        <f t="shared" ca="1" si="21"/>
        <v>13</v>
      </c>
      <c r="L626">
        <v>2004</v>
      </c>
      <c r="N626" s="20"/>
    </row>
    <row r="627" spans="1:14" ht="22.5" customHeight="1" x14ac:dyDescent="0.25">
      <c r="A627" s="17" t="s">
        <v>3001</v>
      </c>
      <c r="B627" s="17">
        <v>65</v>
      </c>
      <c r="C627" s="10">
        <v>6</v>
      </c>
      <c r="D627" s="10" t="s">
        <v>1666</v>
      </c>
      <c r="E627" s="11" t="s">
        <v>1691</v>
      </c>
      <c r="F627" s="12" t="s">
        <v>420</v>
      </c>
      <c r="G627" s="17" t="s">
        <v>2999</v>
      </c>
      <c r="H627" s="10" t="s">
        <v>9</v>
      </c>
      <c r="I627" s="12" t="s">
        <v>2050</v>
      </c>
      <c r="J627" s="9">
        <f t="shared" si="22"/>
        <v>2005</v>
      </c>
      <c r="K627" s="13">
        <f t="shared" ca="1" si="21"/>
        <v>12</v>
      </c>
      <c r="L627">
        <v>2005</v>
      </c>
      <c r="N627" s="20"/>
    </row>
    <row r="628" spans="1:14" ht="22.5" customHeight="1" x14ac:dyDescent="0.25">
      <c r="A628" s="17" t="s">
        <v>3001</v>
      </c>
      <c r="B628" s="17">
        <v>66</v>
      </c>
      <c r="C628" s="10">
        <v>6</v>
      </c>
      <c r="D628" s="10" t="s">
        <v>1668</v>
      </c>
      <c r="E628" s="11" t="s">
        <v>1683</v>
      </c>
      <c r="F628" s="12" t="s">
        <v>461</v>
      </c>
      <c r="G628" s="17" t="s">
        <v>2999</v>
      </c>
      <c r="H628" s="10" t="s">
        <v>9</v>
      </c>
      <c r="I628" s="12" t="s">
        <v>2064</v>
      </c>
      <c r="J628" s="9">
        <f t="shared" si="22"/>
        <v>2006</v>
      </c>
      <c r="K628" s="13">
        <f t="shared" ca="1" si="21"/>
        <v>11</v>
      </c>
      <c r="L628">
        <v>2005</v>
      </c>
      <c r="N628" s="20"/>
    </row>
    <row r="629" spans="1:14" ht="22.5" hidden="1" customHeight="1" x14ac:dyDescent="0.25">
      <c r="A629" s="17"/>
      <c r="B629" s="17"/>
      <c r="C629" s="10">
        <v>7</v>
      </c>
      <c r="D629" s="10" t="s">
        <v>1667</v>
      </c>
      <c r="E629" s="11" t="s">
        <v>1697</v>
      </c>
      <c r="F629" s="12" t="s">
        <v>632</v>
      </c>
      <c r="G629" s="17" t="s">
        <v>2999</v>
      </c>
      <c r="H629" s="10" t="s">
        <v>8</v>
      </c>
      <c r="I629" s="12" t="s">
        <v>2209</v>
      </c>
      <c r="J629" s="9">
        <f t="shared" si="22"/>
        <v>2005</v>
      </c>
      <c r="K629" s="13">
        <f t="shared" ca="1" si="21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1698</v>
      </c>
      <c r="F630" s="12" t="s">
        <v>633</v>
      </c>
      <c r="G630" s="17" t="s">
        <v>2999</v>
      </c>
      <c r="H630" s="10" t="s">
        <v>8</v>
      </c>
      <c r="I630" s="12" t="s">
        <v>2210</v>
      </c>
      <c r="J630" s="9">
        <f t="shared" si="22"/>
        <v>2005</v>
      </c>
      <c r="K630" s="13">
        <f t="shared" ca="1" si="21"/>
        <v>12</v>
      </c>
      <c r="L630">
        <v>2005</v>
      </c>
      <c r="N630" s="20"/>
    </row>
    <row r="631" spans="1:14" ht="22.5" hidden="1" customHeight="1" x14ac:dyDescent="0.25">
      <c r="A631" s="17"/>
      <c r="B631" s="17"/>
      <c r="C631" s="10">
        <v>7</v>
      </c>
      <c r="D631" s="10" t="s">
        <v>1667</v>
      </c>
      <c r="E631" s="11" t="s">
        <v>1699</v>
      </c>
      <c r="F631" s="12" t="s">
        <v>634</v>
      </c>
      <c r="G631" s="38" t="s">
        <v>2998</v>
      </c>
      <c r="H631" s="10" t="s">
        <v>9</v>
      </c>
      <c r="I631" s="12" t="s">
        <v>2206</v>
      </c>
      <c r="J631" s="9">
        <f t="shared" si="22"/>
        <v>2004</v>
      </c>
      <c r="K631" s="13">
        <f t="shared" ca="1" si="21"/>
        <v>13</v>
      </c>
      <c r="L631">
        <v>2004</v>
      </c>
      <c r="N631" s="20"/>
    </row>
    <row r="632" spans="1:14" ht="22.5" customHeight="1" x14ac:dyDescent="0.25">
      <c r="A632" s="43" t="s">
        <v>3001</v>
      </c>
      <c r="B632" s="43">
        <v>67</v>
      </c>
      <c r="C632" s="39">
        <v>7</v>
      </c>
      <c r="D632" s="39" t="s">
        <v>1670</v>
      </c>
      <c r="E632" s="40" t="s">
        <v>1699</v>
      </c>
      <c r="F632" s="41" t="s">
        <v>739</v>
      </c>
      <c r="G632" s="43" t="s">
        <v>2999</v>
      </c>
      <c r="H632" s="39" t="s">
        <v>9</v>
      </c>
      <c r="I632" s="12" t="s">
        <v>2214</v>
      </c>
      <c r="J632" s="45">
        <f t="shared" si="22"/>
        <v>2005</v>
      </c>
      <c r="K632" s="13">
        <f t="shared" ca="1" si="21"/>
        <v>12</v>
      </c>
      <c r="L632">
        <v>2005</v>
      </c>
      <c r="N632" s="20"/>
    </row>
    <row r="633" spans="1:14" ht="22.5" customHeight="1" x14ac:dyDescent="0.25">
      <c r="A633" s="17" t="s">
        <v>3002</v>
      </c>
      <c r="B633" s="17">
        <v>68</v>
      </c>
      <c r="C633" s="10">
        <v>7</v>
      </c>
      <c r="D633" s="10" t="s">
        <v>9</v>
      </c>
      <c r="E633" s="11" t="s">
        <v>1688</v>
      </c>
      <c r="F633" s="12" t="s">
        <v>707</v>
      </c>
      <c r="G633" s="17" t="s">
        <v>2999</v>
      </c>
      <c r="H633" s="10" t="s">
        <v>9</v>
      </c>
      <c r="I633" s="12" t="s">
        <v>2262</v>
      </c>
      <c r="J633" s="9">
        <f t="shared" si="22"/>
        <v>2005</v>
      </c>
      <c r="K633" s="13">
        <f t="shared" ca="1" si="21"/>
        <v>12</v>
      </c>
      <c r="L633">
        <v>2005</v>
      </c>
      <c r="N633" s="20"/>
    </row>
    <row r="634" spans="1:14" ht="22.5" customHeight="1" x14ac:dyDescent="0.25">
      <c r="A634" s="17" t="s">
        <v>3001</v>
      </c>
      <c r="B634" s="17">
        <v>69</v>
      </c>
      <c r="C634" s="10">
        <v>7</v>
      </c>
      <c r="D634" s="10" t="s">
        <v>1671</v>
      </c>
      <c r="E634" s="11" t="s">
        <v>1700</v>
      </c>
      <c r="F634" s="12" t="s">
        <v>762</v>
      </c>
      <c r="G634" s="17" t="s">
        <v>2999</v>
      </c>
      <c r="H634" s="10" t="s">
        <v>9</v>
      </c>
      <c r="I634" s="12" t="s">
        <v>2299</v>
      </c>
      <c r="J634" s="9">
        <f t="shared" si="22"/>
        <v>2005</v>
      </c>
      <c r="K634" s="13">
        <f t="shared" ca="1" si="21"/>
        <v>12</v>
      </c>
      <c r="L634">
        <v>2005</v>
      </c>
      <c r="N634" s="20"/>
    </row>
    <row r="635" spans="1:14" ht="22.5" customHeight="1" x14ac:dyDescent="0.25">
      <c r="A635" s="17" t="s">
        <v>3002</v>
      </c>
      <c r="B635" s="17">
        <v>70</v>
      </c>
      <c r="C635" s="10">
        <v>7</v>
      </c>
      <c r="D635" s="10" t="s">
        <v>1667</v>
      </c>
      <c r="E635" s="11" t="s">
        <v>1703</v>
      </c>
      <c r="F635" s="12" t="s">
        <v>638</v>
      </c>
      <c r="G635" s="17" t="s">
        <v>2999</v>
      </c>
      <c r="H635" s="10" t="s">
        <v>9</v>
      </c>
      <c r="I635" s="12" t="s">
        <v>2213</v>
      </c>
      <c r="J635" s="9">
        <f t="shared" si="22"/>
        <v>2005</v>
      </c>
      <c r="K635" s="13">
        <f t="shared" ca="1" si="21"/>
        <v>12</v>
      </c>
      <c r="L635">
        <v>2005</v>
      </c>
      <c r="N635" s="20"/>
    </row>
    <row r="636" spans="1:14" ht="22.5" customHeight="1" x14ac:dyDescent="0.25">
      <c r="A636" s="17" t="s">
        <v>3001</v>
      </c>
      <c r="B636" s="17">
        <v>71</v>
      </c>
      <c r="C636" s="10">
        <v>7</v>
      </c>
      <c r="D636" s="10" t="s">
        <v>1670</v>
      </c>
      <c r="E636" s="11" t="s">
        <v>1693</v>
      </c>
      <c r="F636" s="12" t="s">
        <v>733</v>
      </c>
      <c r="G636" s="17" t="s">
        <v>2999</v>
      </c>
      <c r="H636" s="10" t="s">
        <v>9</v>
      </c>
      <c r="I636" s="12" t="s">
        <v>2182</v>
      </c>
      <c r="J636" s="9">
        <f t="shared" si="22"/>
        <v>2005</v>
      </c>
      <c r="K636" s="13">
        <f t="shared" ca="1" si="21"/>
        <v>12</v>
      </c>
      <c r="L636">
        <v>2005</v>
      </c>
      <c r="N636" s="20"/>
    </row>
    <row r="637" spans="1:14" ht="22.5" customHeight="1" x14ac:dyDescent="0.25">
      <c r="A637" s="17" t="s">
        <v>3001</v>
      </c>
      <c r="B637" s="17">
        <v>72</v>
      </c>
      <c r="C637" s="10">
        <v>7</v>
      </c>
      <c r="D637" s="10" t="s">
        <v>1670</v>
      </c>
      <c r="E637" s="11" t="s">
        <v>1698</v>
      </c>
      <c r="F637" s="12" t="s">
        <v>738</v>
      </c>
      <c r="G637" s="17" t="s">
        <v>2999</v>
      </c>
      <c r="H637" s="10" t="s">
        <v>9</v>
      </c>
      <c r="I637" s="12" t="s">
        <v>2284</v>
      </c>
      <c r="J637" s="9">
        <f t="shared" si="22"/>
        <v>2005</v>
      </c>
      <c r="K637" s="13">
        <f t="shared" ca="1" si="21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1706</v>
      </c>
      <c r="F638" s="12" t="s">
        <v>641</v>
      </c>
      <c r="G638" s="17" t="s">
        <v>2999</v>
      </c>
      <c r="H638" s="10" t="s">
        <v>8</v>
      </c>
      <c r="I638" s="12" t="s">
        <v>2215</v>
      </c>
      <c r="J638" s="9">
        <f t="shared" si="22"/>
        <v>2005</v>
      </c>
      <c r="K638" s="13">
        <f t="shared" ca="1" si="21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1707</v>
      </c>
      <c r="F639" s="12" t="s">
        <v>642</v>
      </c>
      <c r="G639" s="17" t="s">
        <v>2999</v>
      </c>
      <c r="H639" s="10" t="s">
        <v>8</v>
      </c>
      <c r="I639" s="12" t="s">
        <v>2216</v>
      </c>
      <c r="J639" s="9">
        <f t="shared" si="22"/>
        <v>2005</v>
      </c>
      <c r="K639" s="13">
        <f t="shared" ca="1" si="21"/>
        <v>12</v>
      </c>
      <c r="L639">
        <v>2005</v>
      </c>
      <c r="N639" s="20"/>
    </row>
    <row r="640" spans="1:14" ht="22.5" customHeight="1" x14ac:dyDescent="0.25">
      <c r="A640" s="17" t="s">
        <v>3001</v>
      </c>
      <c r="B640" s="17">
        <v>73</v>
      </c>
      <c r="C640" s="10">
        <v>7</v>
      </c>
      <c r="D640" s="10" t="s">
        <v>1671</v>
      </c>
      <c r="E640" s="11" t="s">
        <v>1687</v>
      </c>
      <c r="F640" s="12" t="s">
        <v>749</v>
      </c>
      <c r="G640" s="17" t="s">
        <v>2999</v>
      </c>
      <c r="H640" s="10" t="s">
        <v>9</v>
      </c>
      <c r="I640" s="12" t="s">
        <v>2291</v>
      </c>
      <c r="J640" s="9">
        <f t="shared" si="22"/>
        <v>2005</v>
      </c>
      <c r="K640" s="13">
        <f t="shared" ca="1" si="21"/>
        <v>12</v>
      </c>
      <c r="L640">
        <v>2005</v>
      </c>
      <c r="N640" s="20"/>
    </row>
    <row r="641" spans="1:14" ht="22.5" hidden="1" customHeight="1" x14ac:dyDescent="0.25">
      <c r="A641" s="17" t="s">
        <v>3002</v>
      </c>
      <c r="B641" s="17"/>
      <c r="C641" s="10">
        <v>7</v>
      </c>
      <c r="D641" s="10" t="s">
        <v>1667</v>
      </c>
      <c r="E641" s="11" t="s">
        <v>1709</v>
      </c>
      <c r="F641" s="12" t="s">
        <v>644</v>
      </c>
      <c r="G641" s="17" t="s">
        <v>2999</v>
      </c>
      <c r="H641" s="10" t="s">
        <v>8</v>
      </c>
      <c r="I641" s="12" t="s">
        <v>2217</v>
      </c>
      <c r="J641" s="9">
        <f t="shared" si="22"/>
        <v>2005</v>
      </c>
      <c r="K641" s="13">
        <f t="shared" ca="1" si="21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1667</v>
      </c>
      <c r="E642" s="11" t="s">
        <v>1710</v>
      </c>
      <c r="F642" s="12" t="s">
        <v>645</v>
      </c>
      <c r="G642" s="17" t="s">
        <v>2999</v>
      </c>
      <c r="H642" s="10" t="s">
        <v>8</v>
      </c>
      <c r="I642" s="12" t="s">
        <v>2160</v>
      </c>
      <c r="J642" s="9">
        <f t="shared" si="22"/>
        <v>2005</v>
      </c>
      <c r="K642" s="13">
        <f t="shared" ca="1" si="21"/>
        <v>12</v>
      </c>
      <c r="L642">
        <v>2005</v>
      </c>
      <c r="N642" s="20"/>
    </row>
    <row r="643" spans="1:14" ht="22.5" hidden="1" customHeight="1" x14ac:dyDescent="0.25">
      <c r="A643" s="17"/>
      <c r="B643" s="17"/>
      <c r="C643" s="10">
        <v>7</v>
      </c>
      <c r="D643" s="10" t="s">
        <v>1668</v>
      </c>
      <c r="E643" s="11" t="s">
        <v>1681</v>
      </c>
      <c r="F643" s="12" t="s">
        <v>646</v>
      </c>
      <c r="G643" s="17" t="s">
        <v>2999</v>
      </c>
      <c r="H643" s="10" t="s">
        <v>8</v>
      </c>
      <c r="I643" s="12" t="s">
        <v>2040</v>
      </c>
      <c r="J643" s="9">
        <f t="shared" si="22"/>
        <v>2005</v>
      </c>
      <c r="K643" s="13">
        <f t="shared" ca="1" si="21"/>
        <v>12</v>
      </c>
      <c r="L643">
        <v>2005</v>
      </c>
      <c r="N643" s="20"/>
    </row>
    <row r="644" spans="1:14" ht="22.5" hidden="1" customHeight="1" x14ac:dyDescent="0.25">
      <c r="A644" s="17"/>
      <c r="B644" s="17"/>
      <c r="C644" s="10">
        <v>7</v>
      </c>
      <c r="D644" s="10" t="s">
        <v>1668</v>
      </c>
      <c r="E644" s="11" t="s">
        <v>1682</v>
      </c>
      <c r="F644" s="12" t="s">
        <v>647</v>
      </c>
      <c r="G644" s="17" t="s">
        <v>2999</v>
      </c>
      <c r="H644" s="10" t="s">
        <v>8</v>
      </c>
      <c r="I644" s="12" t="s">
        <v>2218</v>
      </c>
      <c r="J644" s="9">
        <f t="shared" si="22"/>
        <v>2005</v>
      </c>
      <c r="K644" s="13">
        <f t="shared" ca="1" si="21"/>
        <v>12</v>
      </c>
      <c r="L644">
        <v>2005</v>
      </c>
      <c r="N644" s="20"/>
    </row>
    <row r="645" spans="1:14" ht="22.5" customHeight="1" x14ac:dyDescent="0.25">
      <c r="A645" s="17" t="s">
        <v>3001</v>
      </c>
      <c r="B645" s="17">
        <v>74</v>
      </c>
      <c r="C645" s="10">
        <v>7</v>
      </c>
      <c r="D645" s="10" t="s">
        <v>1666</v>
      </c>
      <c r="E645" s="11" t="s">
        <v>1696</v>
      </c>
      <c r="F645" s="12" t="s">
        <v>604</v>
      </c>
      <c r="G645" s="17" t="s">
        <v>2999</v>
      </c>
      <c r="H645" s="10" t="s">
        <v>9</v>
      </c>
      <c r="I645" s="12" t="s">
        <v>2185</v>
      </c>
      <c r="J645" s="9">
        <f t="shared" si="22"/>
        <v>2005</v>
      </c>
      <c r="K645" s="13">
        <f t="shared" ca="1" si="21"/>
        <v>12</v>
      </c>
      <c r="L645">
        <v>2005</v>
      </c>
      <c r="N645" s="20"/>
    </row>
    <row r="646" spans="1:14" ht="22.5" customHeight="1" x14ac:dyDescent="0.25">
      <c r="A646" s="17" t="s">
        <v>3001</v>
      </c>
      <c r="B646" s="17">
        <v>75</v>
      </c>
      <c r="C646" s="10">
        <v>7</v>
      </c>
      <c r="D646" s="10" t="s">
        <v>1671</v>
      </c>
      <c r="E646" s="11" t="s">
        <v>1705</v>
      </c>
      <c r="F646" s="12" t="s">
        <v>767</v>
      </c>
      <c r="G646" s="17" t="s">
        <v>2999</v>
      </c>
      <c r="H646" s="10" t="s">
        <v>9</v>
      </c>
      <c r="I646" s="12" t="s">
        <v>2205</v>
      </c>
      <c r="J646" s="9">
        <f t="shared" si="22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 t="s">
        <v>3002</v>
      </c>
      <c r="B647" s="17"/>
      <c r="C647" s="10">
        <v>7</v>
      </c>
      <c r="D647" s="10" t="s">
        <v>1668</v>
      </c>
      <c r="E647" s="11" t="s">
        <v>1685</v>
      </c>
      <c r="F647" s="12" t="s">
        <v>650</v>
      </c>
      <c r="G647" s="17" t="s">
        <v>2999</v>
      </c>
      <c r="H647" s="10" t="s">
        <v>8</v>
      </c>
      <c r="I647" s="12" t="s">
        <v>2091</v>
      </c>
      <c r="J647" s="9">
        <f t="shared" si="22"/>
        <v>2005</v>
      </c>
      <c r="K647" s="13">
        <f t="shared" ref="K647:K710" ca="1" si="23">(YEAR(NOW())-YEAR(I647))</f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1686</v>
      </c>
      <c r="F648" s="12" t="s">
        <v>651</v>
      </c>
      <c r="G648" s="17" t="s">
        <v>2999</v>
      </c>
      <c r="H648" s="10" t="s">
        <v>9</v>
      </c>
      <c r="I648" s="12" t="s">
        <v>2215</v>
      </c>
      <c r="J648" s="9">
        <f t="shared" si="22"/>
        <v>2005</v>
      </c>
      <c r="K648" s="13">
        <f t="shared" ca="1" si="23"/>
        <v>12</v>
      </c>
      <c r="L648">
        <v>2005</v>
      </c>
      <c r="N648" s="20"/>
    </row>
    <row r="649" spans="1:14" ht="22.5" customHeight="1" x14ac:dyDescent="0.25">
      <c r="A649" s="17" t="s">
        <v>3001</v>
      </c>
      <c r="B649" s="17">
        <v>76</v>
      </c>
      <c r="C649" s="10">
        <v>7</v>
      </c>
      <c r="D649" s="10" t="s">
        <v>1671</v>
      </c>
      <c r="E649" s="11" t="s">
        <v>1701</v>
      </c>
      <c r="F649" s="12" t="s">
        <v>763</v>
      </c>
      <c r="G649" s="17" t="s">
        <v>2999</v>
      </c>
      <c r="H649" s="10" t="s">
        <v>9</v>
      </c>
      <c r="I649" s="12" t="s">
        <v>2182</v>
      </c>
      <c r="J649" s="9">
        <f t="shared" si="22"/>
        <v>2005</v>
      </c>
      <c r="K649" s="13">
        <f t="shared" ca="1" si="23"/>
        <v>12</v>
      </c>
      <c r="L649">
        <v>2005</v>
      </c>
      <c r="N649" s="20"/>
    </row>
    <row r="650" spans="1:14" ht="22.5" hidden="1" customHeight="1" x14ac:dyDescent="0.25">
      <c r="A650" s="17"/>
      <c r="B650" s="17"/>
      <c r="C650" s="10">
        <v>7</v>
      </c>
      <c r="D650" s="10" t="s">
        <v>1668</v>
      </c>
      <c r="E650" s="11" t="s">
        <v>1688</v>
      </c>
      <c r="F650" s="12" t="s">
        <v>653</v>
      </c>
      <c r="G650" s="17" t="s">
        <v>2999</v>
      </c>
      <c r="H650" s="10" t="s">
        <v>9</v>
      </c>
      <c r="I650" s="12" t="s">
        <v>2221</v>
      </c>
      <c r="J650" s="9">
        <f t="shared" si="22"/>
        <v>2005</v>
      </c>
      <c r="K650" s="13">
        <f t="shared" ca="1" si="23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1689</v>
      </c>
      <c r="F651" s="12" t="s">
        <v>654</v>
      </c>
      <c r="G651" s="17" t="s">
        <v>2999</v>
      </c>
      <c r="H651" s="10" t="s">
        <v>8</v>
      </c>
      <c r="I651" s="12" t="s">
        <v>2222</v>
      </c>
      <c r="J651" s="9">
        <f t="shared" si="22"/>
        <v>2005</v>
      </c>
      <c r="K651" s="13">
        <f t="shared" ca="1" si="23"/>
        <v>12</v>
      </c>
      <c r="L651">
        <v>2005</v>
      </c>
      <c r="N651" s="20"/>
    </row>
    <row r="652" spans="1:14" ht="22.5" hidden="1" customHeight="1" x14ac:dyDescent="0.25">
      <c r="A652" s="17"/>
      <c r="B652" s="17"/>
      <c r="C652" s="10">
        <v>7</v>
      </c>
      <c r="D652" s="10" t="s">
        <v>1668</v>
      </c>
      <c r="E652" s="11" t="s">
        <v>1691</v>
      </c>
      <c r="F652" s="12" t="s">
        <v>655</v>
      </c>
      <c r="G652" s="17" t="s">
        <v>2999</v>
      </c>
      <c r="H652" s="10" t="s">
        <v>8</v>
      </c>
      <c r="I652" s="12" t="s">
        <v>2223</v>
      </c>
      <c r="J652" s="9">
        <f t="shared" si="22"/>
        <v>2005</v>
      </c>
      <c r="K652" s="13">
        <f t="shared" ca="1" si="23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1692</v>
      </c>
      <c r="F653" s="12" t="s">
        <v>656</v>
      </c>
      <c r="G653" s="17" t="s">
        <v>2999</v>
      </c>
      <c r="H653" s="10" t="s">
        <v>8</v>
      </c>
      <c r="I653" s="12" t="s">
        <v>2224</v>
      </c>
      <c r="J653" s="9">
        <f t="shared" si="22"/>
        <v>2005</v>
      </c>
      <c r="K653" s="13">
        <f t="shared" ca="1" si="23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1693</v>
      </c>
      <c r="F654" s="12" t="s">
        <v>657</v>
      </c>
      <c r="G654" s="17" t="s">
        <v>2999</v>
      </c>
      <c r="H654" s="10" t="s">
        <v>9</v>
      </c>
      <c r="I654" s="12" t="s">
        <v>2225</v>
      </c>
      <c r="J654" s="9">
        <f t="shared" si="22"/>
        <v>2005</v>
      </c>
      <c r="K654" s="13">
        <f t="shared" ca="1" si="23"/>
        <v>12</v>
      </c>
      <c r="L654">
        <v>2005</v>
      </c>
      <c r="N654" s="20"/>
    </row>
    <row r="655" spans="1:14" ht="22.5" customHeight="1" x14ac:dyDescent="0.25">
      <c r="A655" s="17" t="s">
        <v>3001</v>
      </c>
      <c r="B655" s="17">
        <v>77</v>
      </c>
      <c r="C655" s="10">
        <v>7</v>
      </c>
      <c r="D655" s="10" t="s">
        <v>1666</v>
      </c>
      <c r="E655" s="11" t="s">
        <v>1703</v>
      </c>
      <c r="F655" s="12" t="s">
        <v>611</v>
      </c>
      <c r="G655" s="17" t="s">
        <v>2999</v>
      </c>
      <c r="H655" s="10" t="s">
        <v>9</v>
      </c>
      <c r="I655" s="12" t="s">
        <v>2191</v>
      </c>
      <c r="J655" s="9">
        <f t="shared" si="22"/>
        <v>2005</v>
      </c>
      <c r="K655" s="13">
        <f t="shared" ca="1" si="23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1695</v>
      </c>
      <c r="F656" s="12" t="s">
        <v>659</v>
      </c>
      <c r="G656" s="17" t="s">
        <v>2999</v>
      </c>
      <c r="H656" s="10" t="s">
        <v>8</v>
      </c>
      <c r="I656" s="12" t="s">
        <v>2227</v>
      </c>
      <c r="J656" s="9">
        <f t="shared" si="22"/>
        <v>2005</v>
      </c>
      <c r="K656" s="13">
        <f t="shared" ca="1" si="23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1696</v>
      </c>
      <c r="F657" s="12" t="s">
        <v>660</v>
      </c>
      <c r="G657" s="17" t="s">
        <v>2999</v>
      </c>
      <c r="H657" s="10" t="s">
        <v>8</v>
      </c>
      <c r="I657" s="12" t="s">
        <v>2228</v>
      </c>
      <c r="J657" s="9">
        <f t="shared" si="22"/>
        <v>2005</v>
      </c>
      <c r="K657" s="13">
        <f t="shared" ca="1" si="23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1697</v>
      </c>
      <c r="F658" s="12" t="s">
        <v>661</v>
      </c>
      <c r="G658" s="17" t="s">
        <v>2999</v>
      </c>
      <c r="H658" s="10" t="s">
        <v>9</v>
      </c>
      <c r="I658" s="12" t="s">
        <v>2224</v>
      </c>
      <c r="J658" s="9">
        <f t="shared" si="22"/>
        <v>2005</v>
      </c>
      <c r="K658" s="13">
        <f t="shared" ca="1" si="23"/>
        <v>12</v>
      </c>
      <c r="L658">
        <v>2005</v>
      </c>
      <c r="N658" s="20"/>
    </row>
    <row r="659" spans="1:14" ht="22.5" customHeight="1" x14ac:dyDescent="0.25">
      <c r="A659" s="17" t="s">
        <v>3001</v>
      </c>
      <c r="B659" s="17">
        <v>78</v>
      </c>
      <c r="C659" s="10">
        <v>7</v>
      </c>
      <c r="D659" s="10" t="s">
        <v>1666</v>
      </c>
      <c r="E659" s="11" t="s">
        <v>1684</v>
      </c>
      <c r="F659" s="12" t="s">
        <v>593</v>
      </c>
      <c r="G659" s="17" t="s">
        <v>2999</v>
      </c>
      <c r="H659" s="10" t="s">
        <v>9</v>
      </c>
      <c r="I659" s="12" t="s">
        <v>2156</v>
      </c>
      <c r="J659" s="9">
        <f t="shared" si="22"/>
        <v>2005</v>
      </c>
      <c r="K659" s="13">
        <f t="shared" ca="1" si="23"/>
        <v>12</v>
      </c>
      <c r="L659">
        <v>2005</v>
      </c>
      <c r="N659" s="20"/>
    </row>
    <row r="660" spans="1:14" ht="22.5" hidden="1" customHeight="1" x14ac:dyDescent="0.25">
      <c r="A660" s="17"/>
      <c r="B660" s="17"/>
      <c r="C660" s="10">
        <v>7</v>
      </c>
      <c r="D660" s="10" t="s">
        <v>1668</v>
      </c>
      <c r="E660" s="11" t="s">
        <v>1699</v>
      </c>
      <c r="F660" s="12" t="s">
        <v>663</v>
      </c>
      <c r="G660" s="17" t="s">
        <v>2999</v>
      </c>
      <c r="H660" s="10" t="s">
        <v>9</v>
      </c>
      <c r="I660" s="12" t="s">
        <v>2230</v>
      </c>
      <c r="J660" s="9">
        <f t="shared" si="22"/>
        <v>2005</v>
      </c>
      <c r="K660" s="13">
        <f t="shared" ca="1" si="23"/>
        <v>12</v>
      </c>
      <c r="L660">
        <v>2005</v>
      </c>
      <c r="N660" s="20"/>
    </row>
    <row r="661" spans="1:14" ht="22.5" hidden="1" customHeight="1" x14ac:dyDescent="0.25">
      <c r="A661" s="17"/>
      <c r="B661" s="17"/>
      <c r="C661" s="10">
        <v>7</v>
      </c>
      <c r="D661" s="10" t="s">
        <v>1668</v>
      </c>
      <c r="E661" s="11" t="s">
        <v>1700</v>
      </c>
      <c r="F661" s="12" t="s">
        <v>664</v>
      </c>
      <c r="G661" s="17" t="s">
        <v>2999</v>
      </c>
      <c r="H661" s="10" t="s">
        <v>9</v>
      </c>
      <c r="I661" s="12" t="s">
        <v>2231</v>
      </c>
      <c r="J661" s="9">
        <f t="shared" si="22"/>
        <v>2005</v>
      </c>
      <c r="K661" s="13">
        <f t="shared" ca="1" si="23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1702</v>
      </c>
      <c r="F662" s="12" t="s">
        <v>665</v>
      </c>
      <c r="G662" s="17" t="s">
        <v>2999</v>
      </c>
      <c r="H662" s="10" t="s">
        <v>8</v>
      </c>
      <c r="I662" s="12" t="s">
        <v>2232</v>
      </c>
      <c r="J662" s="9">
        <f t="shared" si="22"/>
        <v>2005</v>
      </c>
      <c r="K662" s="13">
        <f t="shared" ca="1" si="23"/>
        <v>12</v>
      </c>
      <c r="L662">
        <v>2005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1704</v>
      </c>
      <c r="F663" s="12" t="s">
        <v>666</v>
      </c>
      <c r="G663" s="17" t="s">
        <v>2999</v>
      </c>
      <c r="H663" s="10" t="s">
        <v>8</v>
      </c>
      <c r="I663" s="12" t="s">
        <v>2233</v>
      </c>
      <c r="J663" s="9">
        <f t="shared" si="22"/>
        <v>2005</v>
      </c>
      <c r="K663" s="13">
        <f t="shared" ca="1" si="23"/>
        <v>12</v>
      </c>
      <c r="L663">
        <v>2005</v>
      </c>
      <c r="N663" s="20"/>
    </row>
    <row r="664" spans="1:14" ht="22.5" hidden="1" customHeight="1" x14ac:dyDescent="0.25">
      <c r="A664" s="17" t="s">
        <v>3002</v>
      </c>
      <c r="B664" s="17"/>
      <c r="C664" s="10">
        <v>7</v>
      </c>
      <c r="D664" s="10" t="s">
        <v>1668</v>
      </c>
      <c r="E664" s="11" t="s">
        <v>1705</v>
      </c>
      <c r="F664" s="12" t="s">
        <v>667</v>
      </c>
      <c r="G664" s="17" t="s">
        <v>2999</v>
      </c>
      <c r="H664" s="10" t="s">
        <v>8</v>
      </c>
      <c r="I664" s="12" t="s">
        <v>2200</v>
      </c>
      <c r="J664" s="9">
        <f t="shared" si="22"/>
        <v>2005</v>
      </c>
      <c r="K664" s="13">
        <f t="shared" ca="1" si="23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1706</v>
      </c>
      <c r="F665" s="12" t="s">
        <v>668</v>
      </c>
      <c r="G665" s="38" t="s">
        <v>2998</v>
      </c>
      <c r="H665" s="10" t="s">
        <v>8</v>
      </c>
      <c r="I665" s="12" t="s">
        <v>2234</v>
      </c>
      <c r="J665" s="9">
        <f t="shared" si="22"/>
        <v>2003</v>
      </c>
      <c r="K665" s="13">
        <f t="shared" ca="1" si="23"/>
        <v>14</v>
      </c>
      <c r="L665">
        <v>2003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1707</v>
      </c>
      <c r="F666" s="12" t="s">
        <v>669</v>
      </c>
      <c r="G666" s="17" t="s">
        <v>2999</v>
      </c>
      <c r="H666" s="10" t="s">
        <v>8</v>
      </c>
      <c r="I666" s="12" t="s">
        <v>2235</v>
      </c>
      <c r="J666" s="9">
        <f t="shared" si="22"/>
        <v>2005</v>
      </c>
      <c r="K666" s="13">
        <f t="shared" ca="1" si="23"/>
        <v>12</v>
      </c>
      <c r="L666">
        <v>2005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1668</v>
      </c>
      <c r="E667" s="11" t="s">
        <v>1708</v>
      </c>
      <c r="F667" s="12" t="s">
        <v>670</v>
      </c>
      <c r="G667" s="17" t="s">
        <v>2999</v>
      </c>
      <c r="H667" s="10" t="s">
        <v>8</v>
      </c>
      <c r="I667" s="12" t="s">
        <v>2187</v>
      </c>
      <c r="J667" s="9">
        <f t="shared" si="22"/>
        <v>2005</v>
      </c>
      <c r="K667" s="13">
        <f t="shared" ca="1" si="23"/>
        <v>12</v>
      </c>
      <c r="L667">
        <v>2005</v>
      </c>
      <c r="N667" s="20"/>
    </row>
    <row r="668" spans="1:14" ht="22.5" hidden="1" customHeight="1" x14ac:dyDescent="0.25">
      <c r="A668" s="17" t="s">
        <v>3002</v>
      </c>
      <c r="B668" s="17"/>
      <c r="C668" s="10">
        <v>7</v>
      </c>
      <c r="D668" s="10" t="s">
        <v>1668</v>
      </c>
      <c r="E668" s="11" t="s">
        <v>1709</v>
      </c>
      <c r="F668" s="12" t="s">
        <v>671</v>
      </c>
      <c r="G668" s="17" t="s">
        <v>2999</v>
      </c>
      <c r="H668" s="10" t="s">
        <v>8</v>
      </c>
      <c r="I668" s="12" t="s">
        <v>2236</v>
      </c>
      <c r="J668" s="9">
        <f t="shared" si="22"/>
        <v>2005</v>
      </c>
      <c r="K668" s="13">
        <f t="shared" ca="1" si="23"/>
        <v>12</v>
      </c>
      <c r="L668">
        <v>2005</v>
      </c>
      <c r="N668" s="20"/>
    </row>
    <row r="669" spans="1:14" ht="22.5" hidden="1" customHeight="1" x14ac:dyDescent="0.25">
      <c r="A669" s="17" t="s">
        <v>3002</v>
      </c>
      <c r="B669" s="17"/>
      <c r="C669" s="10">
        <v>7</v>
      </c>
      <c r="D669" s="10" t="s">
        <v>1668</v>
      </c>
      <c r="E669" s="11" t="s">
        <v>1710</v>
      </c>
      <c r="F669" s="12" t="s">
        <v>672</v>
      </c>
      <c r="G669" s="38" t="s">
        <v>2998</v>
      </c>
      <c r="H669" s="10" t="s">
        <v>8</v>
      </c>
      <c r="I669" s="12" t="s">
        <v>2237</v>
      </c>
      <c r="J669" s="9">
        <f t="shared" si="22"/>
        <v>2003</v>
      </c>
      <c r="K669" s="13">
        <f t="shared" ca="1" si="23"/>
        <v>14</v>
      </c>
      <c r="L669">
        <v>2003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1681</v>
      </c>
      <c r="F670" s="12" t="s">
        <v>673</v>
      </c>
      <c r="G670" s="17" t="s">
        <v>2999</v>
      </c>
      <c r="H670" s="10" t="s">
        <v>9</v>
      </c>
      <c r="I670" s="12" t="s">
        <v>2238</v>
      </c>
      <c r="J670" s="9">
        <f t="shared" ref="J670:J733" si="24">YEAR(I670)</f>
        <v>2005</v>
      </c>
      <c r="K670" s="13">
        <f t="shared" ca="1" si="23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1682</v>
      </c>
      <c r="F671" s="12" t="s">
        <v>674</v>
      </c>
      <c r="G671" s="17" t="s">
        <v>2999</v>
      </c>
      <c r="H671" s="10" t="s">
        <v>9</v>
      </c>
      <c r="I671" s="12" t="s">
        <v>2236</v>
      </c>
      <c r="J671" s="9">
        <f t="shared" si="24"/>
        <v>2005</v>
      </c>
      <c r="K671" s="13">
        <f t="shared" ca="1" si="23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1683</v>
      </c>
      <c r="F672" s="12" t="s">
        <v>675</v>
      </c>
      <c r="G672" s="17" t="s">
        <v>2999</v>
      </c>
      <c r="H672" s="10" t="s">
        <v>8</v>
      </c>
      <c r="I672" s="12" t="s">
        <v>2239</v>
      </c>
      <c r="J672" s="9">
        <f t="shared" si="24"/>
        <v>2005</v>
      </c>
      <c r="K672" s="13">
        <f t="shared" ca="1" si="23"/>
        <v>12</v>
      </c>
      <c r="L672">
        <v>2005</v>
      </c>
      <c r="N672" s="20"/>
    </row>
    <row r="673" spans="1:14" ht="22.5" hidden="1" customHeight="1" x14ac:dyDescent="0.25">
      <c r="A673" s="17"/>
      <c r="B673" s="17"/>
      <c r="C673" s="10">
        <v>7</v>
      </c>
      <c r="D673" s="10" t="s">
        <v>1669</v>
      </c>
      <c r="E673" s="11" t="s">
        <v>1684</v>
      </c>
      <c r="F673" s="12" t="s">
        <v>676</v>
      </c>
      <c r="G673" s="17" t="s">
        <v>2999</v>
      </c>
      <c r="H673" s="10" t="s">
        <v>8</v>
      </c>
      <c r="I673" s="12" t="s">
        <v>2240</v>
      </c>
      <c r="J673" s="9">
        <f t="shared" si="24"/>
        <v>2005</v>
      </c>
      <c r="K673" s="13">
        <f t="shared" ca="1" si="23"/>
        <v>12</v>
      </c>
      <c r="L673">
        <v>2005</v>
      </c>
      <c r="N673" s="20"/>
    </row>
    <row r="674" spans="1:14" ht="22.5" hidden="1" customHeight="1" x14ac:dyDescent="0.25">
      <c r="A674" s="17"/>
      <c r="B674" s="17"/>
      <c r="C674" s="10">
        <v>7</v>
      </c>
      <c r="D674" s="10" t="s">
        <v>1669</v>
      </c>
      <c r="E674" s="11" t="s">
        <v>1685</v>
      </c>
      <c r="F674" s="12" t="s">
        <v>677</v>
      </c>
      <c r="G674" s="17" t="s">
        <v>2999</v>
      </c>
      <c r="H674" s="10" t="s">
        <v>8</v>
      </c>
      <c r="I674" s="12" t="s">
        <v>2241</v>
      </c>
      <c r="J674" s="9">
        <f t="shared" si="24"/>
        <v>2005</v>
      </c>
      <c r="K674" s="13">
        <f t="shared" ca="1" si="23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1686</v>
      </c>
      <c r="F675" s="12" t="s">
        <v>678</v>
      </c>
      <c r="G675" s="17" t="s">
        <v>2999</v>
      </c>
      <c r="H675" s="10" t="s">
        <v>8</v>
      </c>
      <c r="I675" s="12" t="s">
        <v>2155</v>
      </c>
      <c r="J675" s="9">
        <f t="shared" si="24"/>
        <v>2005</v>
      </c>
      <c r="K675" s="13">
        <f t="shared" ca="1" si="23"/>
        <v>12</v>
      </c>
      <c r="L675">
        <v>2005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1687</v>
      </c>
      <c r="F676" s="12" t="s">
        <v>679</v>
      </c>
      <c r="G676" s="17" t="s">
        <v>2999</v>
      </c>
      <c r="H676" s="10" t="s">
        <v>8</v>
      </c>
      <c r="I676" s="12" t="s">
        <v>2242</v>
      </c>
      <c r="J676" s="9">
        <f t="shared" si="24"/>
        <v>2005</v>
      </c>
      <c r="K676" s="13">
        <f t="shared" ca="1" si="23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1688</v>
      </c>
      <c r="F677" s="12" t="s">
        <v>680</v>
      </c>
      <c r="G677" s="17" t="s">
        <v>2999</v>
      </c>
      <c r="H677" s="10" t="s">
        <v>8</v>
      </c>
      <c r="I677" s="12" t="s">
        <v>2243</v>
      </c>
      <c r="J677" s="9">
        <f t="shared" si="24"/>
        <v>2005</v>
      </c>
      <c r="K677" s="13">
        <f t="shared" ca="1" si="23"/>
        <v>12</v>
      </c>
      <c r="L677">
        <v>2005</v>
      </c>
      <c r="N677" s="20"/>
    </row>
    <row r="678" spans="1:14" ht="22.5" hidden="1" customHeight="1" x14ac:dyDescent="0.25">
      <c r="A678" s="17"/>
      <c r="B678" s="17"/>
      <c r="C678" s="10">
        <v>7</v>
      </c>
      <c r="D678" s="10" t="s">
        <v>1669</v>
      </c>
      <c r="E678" s="11" t="s">
        <v>1689</v>
      </c>
      <c r="F678" s="12" t="s">
        <v>681</v>
      </c>
      <c r="G678" s="38" t="s">
        <v>2998</v>
      </c>
      <c r="H678" s="10" t="s">
        <v>8</v>
      </c>
      <c r="I678" s="12" t="s">
        <v>2244</v>
      </c>
      <c r="J678" s="9">
        <f t="shared" si="24"/>
        <v>2003</v>
      </c>
      <c r="K678" s="13">
        <f t="shared" ca="1" si="23"/>
        <v>14</v>
      </c>
      <c r="L678">
        <v>2003</v>
      </c>
      <c r="N678" s="20"/>
    </row>
    <row r="679" spans="1:14" ht="22.5" hidden="1" customHeight="1" x14ac:dyDescent="0.25">
      <c r="A679" s="17" t="s">
        <v>3002</v>
      </c>
      <c r="B679" s="17"/>
      <c r="C679" s="10">
        <v>7</v>
      </c>
      <c r="D679" s="10" t="s">
        <v>1669</v>
      </c>
      <c r="E679" s="11" t="s">
        <v>1690</v>
      </c>
      <c r="F679" s="12" t="s">
        <v>682</v>
      </c>
      <c r="G679" s="17" t="s">
        <v>2999</v>
      </c>
      <c r="H679" s="10" t="s">
        <v>8</v>
      </c>
      <c r="I679" s="12" t="s">
        <v>2245</v>
      </c>
      <c r="J679" s="9">
        <f t="shared" si="24"/>
        <v>2005</v>
      </c>
      <c r="K679" s="13">
        <f t="shared" ca="1" si="23"/>
        <v>12</v>
      </c>
      <c r="L679">
        <v>2005</v>
      </c>
      <c r="N679" s="20"/>
    </row>
    <row r="680" spans="1:14" ht="22.5" hidden="1" customHeight="1" x14ac:dyDescent="0.25">
      <c r="A680" s="17" t="s">
        <v>3002</v>
      </c>
      <c r="B680" s="17"/>
      <c r="C680" s="10">
        <v>7</v>
      </c>
      <c r="D680" s="10" t="s">
        <v>1669</v>
      </c>
      <c r="E680" s="11" t="s">
        <v>1691</v>
      </c>
      <c r="F680" s="12" t="s">
        <v>683</v>
      </c>
      <c r="G680" s="17" t="s">
        <v>2999</v>
      </c>
      <c r="H680" s="10" t="s">
        <v>8</v>
      </c>
      <c r="I680" s="12" t="s">
        <v>2246</v>
      </c>
      <c r="J680" s="9">
        <f t="shared" si="24"/>
        <v>2005</v>
      </c>
      <c r="K680" s="13">
        <f t="shared" ca="1" si="23"/>
        <v>12</v>
      </c>
      <c r="L680">
        <v>2005</v>
      </c>
      <c r="N680" s="20"/>
    </row>
    <row r="681" spans="1:14" ht="22.5" hidden="1" customHeight="1" x14ac:dyDescent="0.25">
      <c r="A681" s="17" t="s">
        <v>3002</v>
      </c>
      <c r="B681" s="17"/>
      <c r="C681" s="10">
        <v>7</v>
      </c>
      <c r="D681" s="10" t="s">
        <v>1669</v>
      </c>
      <c r="E681" s="11" t="s">
        <v>1692</v>
      </c>
      <c r="F681" s="12" t="s">
        <v>684</v>
      </c>
      <c r="G681" s="17" t="s">
        <v>2999</v>
      </c>
      <c r="H681" s="10" t="s">
        <v>8</v>
      </c>
      <c r="I681" s="12" t="s">
        <v>2217</v>
      </c>
      <c r="J681" s="9">
        <f t="shared" si="24"/>
        <v>2005</v>
      </c>
      <c r="K681" s="13">
        <f t="shared" ca="1" si="23"/>
        <v>12</v>
      </c>
      <c r="L681">
        <v>2005</v>
      </c>
      <c r="N681" s="20"/>
    </row>
    <row r="682" spans="1:14" ht="22.5" hidden="1" customHeight="1" x14ac:dyDescent="0.25">
      <c r="A682" s="17"/>
      <c r="B682" s="17"/>
      <c r="C682" s="10">
        <v>7</v>
      </c>
      <c r="D682" s="10" t="s">
        <v>1669</v>
      </c>
      <c r="E682" s="11" t="s">
        <v>1693</v>
      </c>
      <c r="F682" s="12" t="s">
        <v>685</v>
      </c>
      <c r="G682" s="17" t="s">
        <v>2999</v>
      </c>
      <c r="H682" s="10" t="s">
        <v>8</v>
      </c>
      <c r="I682" s="12" t="s">
        <v>2235</v>
      </c>
      <c r="J682" s="9">
        <f t="shared" si="24"/>
        <v>2005</v>
      </c>
      <c r="K682" s="13">
        <f t="shared" ca="1" si="23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1694</v>
      </c>
      <c r="F683" s="12" t="s">
        <v>686</v>
      </c>
      <c r="G683" s="38" t="s">
        <v>2998</v>
      </c>
      <c r="H683" s="10" t="s">
        <v>8</v>
      </c>
      <c r="I683" s="12" t="s">
        <v>2247</v>
      </c>
      <c r="J683" s="9">
        <f t="shared" si="24"/>
        <v>2003</v>
      </c>
      <c r="K683" s="13">
        <f t="shared" ca="1" si="23"/>
        <v>14</v>
      </c>
      <c r="L683">
        <v>2003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1695</v>
      </c>
      <c r="F684" s="12" t="s">
        <v>687</v>
      </c>
      <c r="G684" s="38" t="s">
        <v>2998</v>
      </c>
      <c r="H684" s="10" t="s">
        <v>9</v>
      </c>
      <c r="I684" s="12" t="s">
        <v>2248</v>
      </c>
      <c r="J684" s="9">
        <f t="shared" si="24"/>
        <v>2004</v>
      </c>
      <c r="K684" s="13">
        <f t="shared" ca="1" si="23"/>
        <v>13</v>
      </c>
      <c r="L684">
        <v>2004</v>
      </c>
      <c r="N684" s="20"/>
    </row>
    <row r="685" spans="1:14" ht="22.5" customHeight="1" x14ac:dyDescent="0.25">
      <c r="A685" s="17" t="s">
        <v>3001</v>
      </c>
      <c r="B685" s="17">
        <v>79</v>
      </c>
      <c r="C685" s="10">
        <v>7</v>
      </c>
      <c r="D685" s="10" t="s">
        <v>1670</v>
      </c>
      <c r="E685" s="11" t="s">
        <v>1682</v>
      </c>
      <c r="F685" s="12" t="s">
        <v>722</v>
      </c>
      <c r="G685" s="17" t="s">
        <v>2999</v>
      </c>
      <c r="H685" s="10" t="s">
        <v>9</v>
      </c>
      <c r="I685" s="12" t="s">
        <v>2276</v>
      </c>
      <c r="J685" s="9">
        <f t="shared" si="24"/>
        <v>2005</v>
      </c>
      <c r="K685" s="13">
        <f t="shared" ca="1" si="23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1697</v>
      </c>
      <c r="F686" s="12" t="s">
        <v>689</v>
      </c>
      <c r="G686" s="17" t="s">
        <v>2999</v>
      </c>
      <c r="H686" s="10" t="s">
        <v>8</v>
      </c>
      <c r="I686" s="12" t="s">
        <v>2250</v>
      </c>
      <c r="J686" s="9">
        <f t="shared" si="24"/>
        <v>2005</v>
      </c>
      <c r="K686" s="13">
        <f t="shared" ca="1" si="23"/>
        <v>12</v>
      </c>
      <c r="L686">
        <v>2005</v>
      </c>
      <c r="N686" s="20"/>
    </row>
    <row r="687" spans="1:14" ht="22.5" hidden="1" customHeight="1" x14ac:dyDescent="0.25">
      <c r="A687" s="17"/>
      <c r="B687" s="17"/>
      <c r="C687" s="10">
        <v>7</v>
      </c>
      <c r="D687" s="10" t="s">
        <v>1669</v>
      </c>
      <c r="E687" s="11" t="s">
        <v>1698</v>
      </c>
      <c r="F687" s="12" t="s">
        <v>690</v>
      </c>
      <c r="G687" s="17" t="s">
        <v>2999</v>
      </c>
      <c r="H687" s="10" t="s">
        <v>9</v>
      </c>
      <c r="I687" s="12" t="s">
        <v>2240</v>
      </c>
      <c r="J687" s="9">
        <f t="shared" si="24"/>
        <v>2005</v>
      </c>
      <c r="K687" s="13">
        <f t="shared" ca="1" si="23"/>
        <v>12</v>
      </c>
      <c r="L687">
        <v>2005</v>
      </c>
      <c r="N687" s="20"/>
    </row>
    <row r="688" spans="1:14" ht="22.5" hidden="1" customHeight="1" x14ac:dyDescent="0.25">
      <c r="A688" s="17"/>
      <c r="B688" s="17"/>
      <c r="C688" s="10">
        <v>7</v>
      </c>
      <c r="D688" s="10" t="s">
        <v>1669</v>
      </c>
      <c r="E688" s="11" t="s">
        <v>1699</v>
      </c>
      <c r="F688" s="12" t="s">
        <v>691</v>
      </c>
      <c r="G688" s="17" t="s">
        <v>2999</v>
      </c>
      <c r="H688" s="10" t="s">
        <v>9</v>
      </c>
      <c r="I688" s="12" t="s">
        <v>2251</v>
      </c>
      <c r="J688" s="9">
        <f t="shared" si="24"/>
        <v>2005</v>
      </c>
      <c r="K688" s="13">
        <f t="shared" ca="1" si="23"/>
        <v>12</v>
      </c>
      <c r="L688">
        <v>2005</v>
      </c>
      <c r="N688" s="20"/>
    </row>
    <row r="689" spans="1:14" ht="22.5" hidden="1" customHeight="1" x14ac:dyDescent="0.25">
      <c r="A689" s="17"/>
      <c r="B689" s="17"/>
      <c r="C689" s="10">
        <v>7</v>
      </c>
      <c r="D689" s="10" t="s">
        <v>1669</v>
      </c>
      <c r="E689" s="11" t="s">
        <v>1700</v>
      </c>
      <c r="F689" s="12" t="s">
        <v>692</v>
      </c>
      <c r="G689" s="17" t="s">
        <v>2999</v>
      </c>
      <c r="H689" s="10" t="s">
        <v>9</v>
      </c>
      <c r="I689" s="12" t="s">
        <v>2252</v>
      </c>
      <c r="J689" s="9">
        <f t="shared" si="24"/>
        <v>2005</v>
      </c>
      <c r="K689" s="13">
        <f t="shared" ca="1" si="23"/>
        <v>12</v>
      </c>
      <c r="L689">
        <v>2005</v>
      </c>
      <c r="N689" s="20"/>
    </row>
    <row r="690" spans="1:14" ht="22.5" customHeight="1" x14ac:dyDescent="0.25">
      <c r="A690" s="17" t="s">
        <v>3002</v>
      </c>
      <c r="B690" s="17">
        <v>80</v>
      </c>
      <c r="C690" s="10">
        <v>7</v>
      </c>
      <c r="D690" s="10" t="s">
        <v>9</v>
      </c>
      <c r="E690" s="11" t="s">
        <v>1695</v>
      </c>
      <c r="F690" s="12" t="s">
        <v>714</v>
      </c>
      <c r="G690" s="17" t="s">
        <v>2999</v>
      </c>
      <c r="H690" s="10" t="s">
        <v>9</v>
      </c>
      <c r="I690" s="12" t="s">
        <v>2268</v>
      </c>
      <c r="J690" s="9">
        <f t="shared" si="24"/>
        <v>2005</v>
      </c>
      <c r="K690" s="13">
        <f t="shared" ca="1" si="23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5</v>
      </c>
      <c r="D691" s="10" t="s">
        <v>1671</v>
      </c>
      <c r="E691" s="11" t="s">
        <v>1692</v>
      </c>
      <c r="F691" s="12" t="s">
        <v>366</v>
      </c>
      <c r="G691" s="17" t="s">
        <v>2999</v>
      </c>
      <c r="H691" s="10" t="s">
        <v>9</v>
      </c>
      <c r="I691" s="12" t="s">
        <v>2006</v>
      </c>
      <c r="J691" s="9">
        <f t="shared" si="24"/>
        <v>2006</v>
      </c>
      <c r="K691" s="13">
        <f t="shared" ca="1" si="23"/>
        <v>11</v>
      </c>
      <c r="L691">
        <v>2005</v>
      </c>
      <c r="N691" s="20"/>
    </row>
    <row r="692" spans="1:14" ht="22.5" hidden="1" customHeight="1" x14ac:dyDescent="0.25">
      <c r="A692" s="17" t="s">
        <v>3002</v>
      </c>
      <c r="B692" s="17"/>
      <c r="C692" s="10">
        <v>7</v>
      </c>
      <c r="D692" s="10" t="s">
        <v>1669</v>
      </c>
      <c r="E692" s="11" t="s">
        <v>1703</v>
      </c>
      <c r="F692" s="12" t="s">
        <v>695</v>
      </c>
      <c r="G692" s="17" t="s">
        <v>2999</v>
      </c>
      <c r="H692" s="10" t="s">
        <v>8</v>
      </c>
      <c r="I692" s="12" t="s">
        <v>2254</v>
      </c>
      <c r="J692" s="9">
        <f t="shared" si="24"/>
        <v>2005</v>
      </c>
      <c r="K692" s="13">
        <f t="shared" ca="1" si="23"/>
        <v>12</v>
      </c>
      <c r="L692">
        <v>2005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1704</v>
      </c>
      <c r="F693" s="12" t="s">
        <v>696</v>
      </c>
      <c r="G693" s="17" t="s">
        <v>2999</v>
      </c>
      <c r="H693" s="10" t="s">
        <v>9</v>
      </c>
      <c r="I693" s="12" t="s">
        <v>2050</v>
      </c>
      <c r="J693" s="9">
        <f t="shared" si="24"/>
        <v>2005</v>
      </c>
      <c r="K693" s="13">
        <f t="shared" ca="1" si="23"/>
        <v>12</v>
      </c>
      <c r="L693">
        <v>2005</v>
      </c>
      <c r="N693" s="20"/>
    </row>
    <row r="694" spans="1:14" ht="22.5" hidden="1" customHeight="1" x14ac:dyDescent="0.25">
      <c r="A694" s="17"/>
      <c r="B694" s="17"/>
      <c r="C694" s="10">
        <v>7</v>
      </c>
      <c r="D694" s="10" t="s">
        <v>1669</v>
      </c>
      <c r="E694" s="11" t="s">
        <v>1705</v>
      </c>
      <c r="F694" s="12" t="s">
        <v>697</v>
      </c>
      <c r="G694" s="17" t="s">
        <v>2999</v>
      </c>
      <c r="H694" s="10" t="s">
        <v>8</v>
      </c>
      <c r="I694" s="12" t="s">
        <v>2255</v>
      </c>
      <c r="J694" s="9">
        <f t="shared" si="24"/>
        <v>2005</v>
      </c>
      <c r="K694" s="13">
        <f t="shared" ca="1" si="23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1669</v>
      </c>
      <c r="E695" s="11" t="s">
        <v>1706</v>
      </c>
      <c r="F695" s="12" t="s">
        <v>698</v>
      </c>
      <c r="G695" s="38" t="s">
        <v>2998</v>
      </c>
      <c r="H695" s="10" t="s">
        <v>8</v>
      </c>
      <c r="I695" s="12" t="s">
        <v>2256</v>
      </c>
      <c r="J695" s="9">
        <f t="shared" si="24"/>
        <v>2003</v>
      </c>
      <c r="K695" s="13">
        <f t="shared" ca="1" si="23"/>
        <v>14</v>
      </c>
      <c r="L695">
        <v>2003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1669</v>
      </c>
      <c r="E696" s="11" t="s">
        <v>1707</v>
      </c>
      <c r="F696" s="12" t="s">
        <v>699</v>
      </c>
      <c r="G696" s="17" t="s">
        <v>2999</v>
      </c>
      <c r="H696" s="10" t="s">
        <v>8</v>
      </c>
      <c r="I696" s="12" t="s">
        <v>2251</v>
      </c>
      <c r="J696" s="9">
        <f t="shared" si="24"/>
        <v>2005</v>
      </c>
      <c r="K696" s="13">
        <f t="shared" ca="1" si="23"/>
        <v>12</v>
      </c>
      <c r="L696">
        <v>2005</v>
      </c>
      <c r="N696" s="20"/>
    </row>
    <row r="697" spans="1:14" ht="22.5" hidden="1" customHeight="1" x14ac:dyDescent="0.25">
      <c r="A697" s="17" t="s">
        <v>3002</v>
      </c>
      <c r="B697" s="17"/>
      <c r="C697" s="10">
        <v>7</v>
      </c>
      <c r="D697" s="10" t="s">
        <v>1669</v>
      </c>
      <c r="E697" s="11" t="s">
        <v>1708</v>
      </c>
      <c r="F697" s="12" t="s">
        <v>700</v>
      </c>
      <c r="G697" s="17" t="s">
        <v>2999</v>
      </c>
      <c r="H697" s="10" t="s">
        <v>8</v>
      </c>
      <c r="I697" s="12" t="s">
        <v>2257</v>
      </c>
      <c r="J697" s="9">
        <f t="shared" si="24"/>
        <v>2005</v>
      </c>
      <c r="K697" s="13">
        <f t="shared" ca="1" si="23"/>
        <v>12</v>
      </c>
      <c r="L697">
        <v>2005</v>
      </c>
      <c r="N697" s="20"/>
    </row>
    <row r="698" spans="1:14" ht="22.5" hidden="1" customHeight="1" x14ac:dyDescent="0.25">
      <c r="A698" s="17"/>
      <c r="B698" s="17"/>
      <c r="C698" s="10">
        <v>7</v>
      </c>
      <c r="D698" s="10" t="s">
        <v>9</v>
      </c>
      <c r="E698" s="11" t="s">
        <v>1681</v>
      </c>
      <c r="F698" s="12" t="s">
        <v>701</v>
      </c>
      <c r="G698" s="17" t="s">
        <v>2999</v>
      </c>
      <c r="H698" s="10" t="s">
        <v>9</v>
      </c>
      <c r="I698" s="12" t="s">
        <v>2258</v>
      </c>
      <c r="J698" s="9">
        <f t="shared" si="24"/>
        <v>2005</v>
      </c>
      <c r="K698" s="13">
        <f t="shared" ca="1" si="23"/>
        <v>12</v>
      </c>
      <c r="L698">
        <v>2005</v>
      </c>
      <c r="N698" s="20"/>
    </row>
    <row r="699" spans="1:14" ht="22.5" hidden="1" customHeight="1" x14ac:dyDescent="0.25">
      <c r="A699" s="17"/>
      <c r="B699" s="17"/>
      <c r="C699" s="10">
        <v>7</v>
      </c>
      <c r="D699" s="10" t="s">
        <v>9</v>
      </c>
      <c r="E699" s="11" t="s">
        <v>1682</v>
      </c>
      <c r="F699" s="12" t="s">
        <v>702</v>
      </c>
      <c r="G699" s="38" t="s">
        <v>2997</v>
      </c>
      <c r="H699" s="10" t="s">
        <v>8</v>
      </c>
      <c r="I699" s="12" t="s">
        <v>2259</v>
      </c>
      <c r="J699" s="9">
        <f t="shared" si="24"/>
        <v>2002</v>
      </c>
      <c r="K699" s="13">
        <f t="shared" ca="1" si="23"/>
        <v>15</v>
      </c>
      <c r="L699">
        <v>2002</v>
      </c>
      <c r="N699" s="20"/>
    </row>
    <row r="700" spans="1:14" ht="22.5" hidden="1" customHeight="1" x14ac:dyDescent="0.25">
      <c r="A700" s="17"/>
      <c r="B700" s="17"/>
      <c r="C700" s="10">
        <v>7</v>
      </c>
      <c r="D700" s="10" t="s">
        <v>9</v>
      </c>
      <c r="E700" s="11" t="s">
        <v>1683</v>
      </c>
      <c r="F700" s="12" t="s">
        <v>703</v>
      </c>
      <c r="G700" s="17" t="s">
        <v>2999</v>
      </c>
      <c r="H700" s="10" t="s">
        <v>9</v>
      </c>
      <c r="I700" s="12" t="s">
        <v>2166</v>
      </c>
      <c r="J700" s="9">
        <f t="shared" si="24"/>
        <v>2005</v>
      </c>
      <c r="K700" s="13">
        <f t="shared" ca="1" si="23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1684</v>
      </c>
      <c r="F701" s="12" t="s">
        <v>704</v>
      </c>
      <c r="G701" s="17" t="s">
        <v>2999</v>
      </c>
      <c r="H701" s="10" t="s">
        <v>8</v>
      </c>
      <c r="I701" s="12" t="s">
        <v>2260</v>
      </c>
      <c r="J701" s="9">
        <f t="shared" si="24"/>
        <v>2005</v>
      </c>
      <c r="K701" s="13">
        <f t="shared" ca="1" si="23"/>
        <v>12</v>
      </c>
      <c r="L701">
        <v>2005</v>
      </c>
      <c r="N701" s="20"/>
    </row>
    <row r="702" spans="1:14" ht="22.5" hidden="1" customHeight="1" x14ac:dyDescent="0.25">
      <c r="A702" s="17" t="s">
        <v>3002</v>
      </c>
      <c r="B702" s="17"/>
      <c r="C702" s="10">
        <v>7</v>
      </c>
      <c r="D702" s="10" t="s">
        <v>9</v>
      </c>
      <c r="E702" s="11" t="s">
        <v>1685</v>
      </c>
      <c r="F702" s="12" t="s">
        <v>705</v>
      </c>
      <c r="G702" s="17" t="s">
        <v>2999</v>
      </c>
      <c r="H702" s="10" t="s">
        <v>8</v>
      </c>
      <c r="I702" s="12" t="s">
        <v>2261</v>
      </c>
      <c r="J702" s="9">
        <f t="shared" si="24"/>
        <v>2005</v>
      </c>
      <c r="K702" s="13">
        <f t="shared" ca="1" si="23"/>
        <v>12</v>
      </c>
      <c r="L702">
        <v>2005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1687</v>
      </c>
      <c r="F703" s="12" t="s">
        <v>706</v>
      </c>
      <c r="G703" s="17" t="s">
        <v>2999</v>
      </c>
      <c r="H703" s="10" t="s">
        <v>8</v>
      </c>
      <c r="I703" s="12" t="s">
        <v>2224</v>
      </c>
      <c r="J703" s="9">
        <f t="shared" si="24"/>
        <v>2005</v>
      </c>
      <c r="K703" s="13">
        <f t="shared" ca="1" si="23"/>
        <v>12</v>
      </c>
      <c r="L703">
        <v>2005</v>
      </c>
      <c r="N703" s="20"/>
    </row>
    <row r="704" spans="1:14" ht="22.5" hidden="1" customHeight="1" x14ac:dyDescent="0.25">
      <c r="A704" s="17"/>
      <c r="B704" s="17"/>
      <c r="C704" s="10">
        <v>6</v>
      </c>
      <c r="D704" s="10" t="s">
        <v>1665</v>
      </c>
      <c r="E704" s="11" t="s">
        <v>1692</v>
      </c>
      <c r="F704" s="12" t="s">
        <v>393</v>
      </c>
      <c r="G704" s="17" t="s">
        <v>2999</v>
      </c>
      <c r="H704" s="10" t="s">
        <v>9</v>
      </c>
      <c r="I704" s="12" t="s">
        <v>2026</v>
      </c>
      <c r="J704" s="9">
        <f t="shared" si="24"/>
        <v>2006</v>
      </c>
      <c r="K704" s="13">
        <f t="shared" ca="1" si="23"/>
        <v>11</v>
      </c>
      <c r="L704">
        <v>2005</v>
      </c>
      <c r="N704" s="20"/>
    </row>
    <row r="705" spans="1:14" ht="22.5" hidden="1" customHeight="1" x14ac:dyDescent="0.25">
      <c r="A705" s="17"/>
      <c r="B705" s="17"/>
      <c r="C705" s="10">
        <v>7</v>
      </c>
      <c r="D705" s="10" t="s">
        <v>9</v>
      </c>
      <c r="E705" s="11" t="s">
        <v>1689</v>
      </c>
      <c r="F705" s="12" t="s">
        <v>708</v>
      </c>
      <c r="G705" s="38" t="s">
        <v>2998</v>
      </c>
      <c r="H705" s="10" t="s">
        <v>8</v>
      </c>
      <c r="I705" s="12" t="s">
        <v>2263</v>
      </c>
      <c r="J705" s="9">
        <f t="shared" si="24"/>
        <v>2004</v>
      </c>
      <c r="K705" s="13">
        <f t="shared" ca="1" si="23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1690</v>
      </c>
      <c r="F706" s="12" t="s">
        <v>709</v>
      </c>
      <c r="G706" s="38" t="s">
        <v>2998</v>
      </c>
      <c r="H706" s="10" t="s">
        <v>8</v>
      </c>
      <c r="I706" s="12" t="s">
        <v>2264</v>
      </c>
      <c r="J706" s="9">
        <f t="shared" si="24"/>
        <v>2004</v>
      </c>
      <c r="K706" s="13">
        <f t="shared" ca="1" si="23"/>
        <v>13</v>
      </c>
      <c r="L706">
        <v>2004</v>
      </c>
      <c r="N706" s="20"/>
    </row>
    <row r="707" spans="1:14" ht="22.5" hidden="1" customHeight="1" x14ac:dyDescent="0.25">
      <c r="A707" s="17" t="s">
        <v>3002</v>
      </c>
      <c r="B707" s="17"/>
      <c r="C707" s="10">
        <v>7</v>
      </c>
      <c r="D707" s="10" t="s">
        <v>9</v>
      </c>
      <c r="E707" s="11" t="s">
        <v>1691</v>
      </c>
      <c r="F707" s="12" t="s">
        <v>710</v>
      </c>
      <c r="G707" s="17" t="s">
        <v>2999</v>
      </c>
      <c r="H707" s="10" t="s">
        <v>8</v>
      </c>
      <c r="I707" s="12" t="s">
        <v>2265</v>
      </c>
      <c r="J707" s="9">
        <f t="shared" si="24"/>
        <v>2005</v>
      </c>
      <c r="K707" s="13">
        <f t="shared" ca="1" si="23"/>
        <v>12</v>
      </c>
      <c r="L707">
        <v>2005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1692</v>
      </c>
      <c r="F708" s="12" t="s">
        <v>711</v>
      </c>
      <c r="G708" s="38" t="s">
        <v>2998</v>
      </c>
      <c r="H708" s="10" t="s">
        <v>8</v>
      </c>
      <c r="I708" s="12" t="s">
        <v>2266</v>
      </c>
      <c r="J708" s="9">
        <f t="shared" si="24"/>
        <v>2004</v>
      </c>
      <c r="K708" s="13">
        <f t="shared" ca="1" si="23"/>
        <v>13</v>
      </c>
      <c r="L708">
        <v>2004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1693</v>
      </c>
      <c r="F709" s="12" t="s">
        <v>712</v>
      </c>
      <c r="G709" s="17" t="s">
        <v>2999</v>
      </c>
      <c r="H709" s="10" t="s">
        <v>8</v>
      </c>
      <c r="I709" s="12" t="s">
        <v>2156</v>
      </c>
      <c r="J709" s="9">
        <f t="shared" si="24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1694</v>
      </c>
      <c r="F710" s="12" t="s">
        <v>713</v>
      </c>
      <c r="G710" s="38" t="s">
        <v>2997</v>
      </c>
      <c r="H710" s="10" t="s">
        <v>9</v>
      </c>
      <c r="I710" s="12" t="s">
        <v>2267</v>
      </c>
      <c r="J710" s="9">
        <f t="shared" si="24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/>
      <c r="B711" s="17"/>
      <c r="C711" s="10">
        <v>6</v>
      </c>
      <c r="D711" s="10" t="s">
        <v>1665</v>
      </c>
      <c r="E711" s="11" t="s">
        <v>1701</v>
      </c>
      <c r="F711" s="12" t="s">
        <v>402</v>
      </c>
      <c r="G711" s="17" t="s">
        <v>2999</v>
      </c>
      <c r="H711" s="10" t="s">
        <v>9</v>
      </c>
      <c r="I711" s="12" t="s">
        <v>2034</v>
      </c>
      <c r="J711" s="9">
        <f t="shared" si="24"/>
        <v>2005</v>
      </c>
      <c r="K711" s="13">
        <f t="shared" ref="K711:K774" ca="1" si="25">(YEAR(NOW())-YEAR(I711))</f>
        <v>12</v>
      </c>
      <c r="L711">
        <v>2005</v>
      </c>
      <c r="N711" s="20"/>
    </row>
    <row r="712" spans="1:14" ht="22.5" hidden="1" customHeight="1" x14ac:dyDescent="0.25">
      <c r="A712" s="17"/>
      <c r="B712" s="17"/>
      <c r="C712" s="10">
        <v>6</v>
      </c>
      <c r="D712" s="10" t="s">
        <v>1666</v>
      </c>
      <c r="E712" s="11" t="s">
        <v>1695</v>
      </c>
      <c r="F712" s="12" t="s">
        <v>424</v>
      </c>
      <c r="G712" s="17" t="s">
        <v>2999</v>
      </c>
      <c r="H712" s="10" t="s">
        <v>9</v>
      </c>
      <c r="I712" s="12" t="s">
        <v>2053</v>
      </c>
      <c r="J712" s="9">
        <f t="shared" si="24"/>
        <v>2006</v>
      </c>
      <c r="K712" s="13">
        <f t="shared" ca="1" si="25"/>
        <v>11</v>
      </c>
      <c r="L712">
        <v>2005</v>
      </c>
      <c r="N712" s="20"/>
    </row>
    <row r="713" spans="1:14" ht="22.5" hidden="1" customHeight="1" x14ac:dyDescent="0.25">
      <c r="A713" s="17"/>
      <c r="B713" s="17"/>
      <c r="C713" s="10">
        <v>7</v>
      </c>
      <c r="D713" s="10" t="s">
        <v>9</v>
      </c>
      <c r="E713" s="11" t="s">
        <v>1697</v>
      </c>
      <c r="F713" s="12" t="s">
        <v>716</v>
      </c>
      <c r="G713" s="38" t="s">
        <v>2997</v>
      </c>
      <c r="H713" s="10" t="s">
        <v>8</v>
      </c>
      <c r="I713" s="12" t="s">
        <v>2270</v>
      </c>
      <c r="J713" s="9">
        <f t="shared" si="24"/>
        <v>2002</v>
      </c>
      <c r="K713" s="13">
        <f t="shared" ca="1" si="25"/>
        <v>15</v>
      </c>
      <c r="L713">
        <v>2002</v>
      </c>
      <c r="N713" s="20"/>
    </row>
    <row r="714" spans="1:14" ht="22.5" hidden="1" customHeight="1" x14ac:dyDescent="0.25">
      <c r="A714" s="17"/>
      <c r="B714" s="17"/>
      <c r="C714" s="10">
        <v>6</v>
      </c>
      <c r="D714" s="10" t="s">
        <v>1667</v>
      </c>
      <c r="E714" s="11" t="s">
        <v>1704</v>
      </c>
      <c r="F714" s="12" t="s">
        <v>454</v>
      </c>
      <c r="G714" s="17" t="s">
        <v>2999</v>
      </c>
      <c r="H714" s="10" t="s">
        <v>9</v>
      </c>
      <c r="I714" s="12" t="s">
        <v>2072</v>
      </c>
      <c r="J714" s="9">
        <f t="shared" si="24"/>
        <v>2006</v>
      </c>
      <c r="K714" s="13">
        <f t="shared" ca="1" si="25"/>
        <v>11</v>
      </c>
      <c r="L714">
        <v>2005</v>
      </c>
      <c r="N714" s="20"/>
    </row>
    <row r="715" spans="1:14" ht="22.5" hidden="1" customHeight="1" x14ac:dyDescent="0.25">
      <c r="A715" s="17" t="s">
        <v>3002</v>
      </c>
      <c r="B715" s="17"/>
      <c r="C715" s="10">
        <v>7</v>
      </c>
      <c r="D715" s="10" t="s">
        <v>9</v>
      </c>
      <c r="E715" s="11" t="s">
        <v>1699</v>
      </c>
      <c r="F715" s="12" t="s">
        <v>718</v>
      </c>
      <c r="G715" s="38" t="s">
        <v>2998</v>
      </c>
      <c r="H715" s="10" t="s">
        <v>9</v>
      </c>
      <c r="I715" s="12" t="s">
        <v>2272</v>
      </c>
      <c r="J715" s="9">
        <f t="shared" si="24"/>
        <v>2003</v>
      </c>
      <c r="K715" s="13">
        <f t="shared" ca="1" si="25"/>
        <v>14</v>
      </c>
      <c r="L715">
        <v>2003</v>
      </c>
      <c r="N715" s="20"/>
    </row>
    <row r="716" spans="1:14" ht="22.5" hidden="1" customHeight="1" x14ac:dyDescent="0.25">
      <c r="A716" s="17" t="s">
        <v>3002</v>
      </c>
      <c r="B716" s="17"/>
      <c r="C716" s="10">
        <v>7</v>
      </c>
      <c r="D716" s="10" t="s">
        <v>9</v>
      </c>
      <c r="E716" s="11" t="s">
        <v>1700</v>
      </c>
      <c r="F716" s="12" t="s">
        <v>719</v>
      </c>
      <c r="G716" s="17" t="s">
        <v>2999</v>
      </c>
      <c r="H716" s="10" t="s">
        <v>8</v>
      </c>
      <c r="I716" s="12" t="s">
        <v>2273</v>
      </c>
      <c r="J716" s="9">
        <f t="shared" si="24"/>
        <v>2005</v>
      </c>
      <c r="K716" s="13">
        <f t="shared" ca="1" si="25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9</v>
      </c>
      <c r="E717" s="11" t="s">
        <v>1701</v>
      </c>
      <c r="F717" s="12" t="s">
        <v>720</v>
      </c>
      <c r="G717" s="17" t="s">
        <v>2999</v>
      </c>
      <c r="H717" s="10" t="s">
        <v>8</v>
      </c>
      <c r="I717" s="12" t="s">
        <v>2274</v>
      </c>
      <c r="J717" s="9">
        <f t="shared" si="24"/>
        <v>2005</v>
      </c>
      <c r="K717" s="13">
        <f t="shared" ca="1" si="25"/>
        <v>12</v>
      </c>
      <c r="L717">
        <v>2005</v>
      </c>
      <c r="N717" s="20"/>
    </row>
    <row r="718" spans="1:14" ht="22.5" hidden="1" customHeight="1" x14ac:dyDescent="0.25">
      <c r="A718" s="17"/>
      <c r="B718" s="17"/>
      <c r="C718" s="10">
        <v>7</v>
      </c>
      <c r="D718" s="10" t="s">
        <v>9</v>
      </c>
      <c r="E718" s="11" t="s">
        <v>1702</v>
      </c>
      <c r="F718" s="12" t="s">
        <v>721</v>
      </c>
      <c r="G718" s="17" t="s">
        <v>2999</v>
      </c>
      <c r="H718" s="10" t="s">
        <v>8</v>
      </c>
      <c r="I718" s="12" t="s">
        <v>2275</v>
      </c>
      <c r="J718" s="9">
        <f t="shared" si="24"/>
        <v>2005</v>
      </c>
      <c r="K718" s="13">
        <f t="shared" ca="1" si="25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6</v>
      </c>
      <c r="D719" s="10" t="s">
        <v>1667</v>
      </c>
      <c r="E719" s="11" t="s">
        <v>1706</v>
      </c>
      <c r="F719" s="12" t="s">
        <v>456</v>
      </c>
      <c r="G719" s="17" t="s">
        <v>2999</v>
      </c>
      <c r="H719" s="10" t="s">
        <v>9</v>
      </c>
      <c r="I719" s="12" t="s">
        <v>2074</v>
      </c>
      <c r="J719" s="9">
        <f t="shared" si="24"/>
        <v>2006</v>
      </c>
      <c r="K719" s="13">
        <f t="shared" ca="1" si="25"/>
        <v>11</v>
      </c>
      <c r="L719">
        <v>2005</v>
      </c>
      <c r="N719" s="20"/>
    </row>
    <row r="720" spans="1:14" ht="22.5" hidden="1" customHeight="1" x14ac:dyDescent="0.25">
      <c r="A720" s="17"/>
      <c r="B720" s="17"/>
      <c r="C720" s="10">
        <v>7</v>
      </c>
      <c r="D720" s="10" t="s">
        <v>1670</v>
      </c>
      <c r="E720" s="11" t="s">
        <v>1683</v>
      </c>
      <c r="F720" s="12" t="s">
        <v>723</v>
      </c>
      <c r="G720" s="38" t="s">
        <v>2998</v>
      </c>
      <c r="H720" s="10" t="s">
        <v>9</v>
      </c>
      <c r="I720" s="12" t="s">
        <v>2277</v>
      </c>
      <c r="J720" s="9">
        <f t="shared" si="24"/>
        <v>2003</v>
      </c>
      <c r="K720" s="13">
        <f t="shared" ca="1" si="25"/>
        <v>14</v>
      </c>
      <c r="L720">
        <v>2003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1684</v>
      </c>
      <c r="F721" s="12" t="s">
        <v>724</v>
      </c>
      <c r="G721" s="17" t="s">
        <v>2999</v>
      </c>
      <c r="H721" s="10" t="s">
        <v>8</v>
      </c>
      <c r="I721" s="12" t="s">
        <v>2164</v>
      </c>
      <c r="J721" s="9">
        <f t="shared" si="24"/>
        <v>2005</v>
      </c>
      <c r="K721" s="13">
        <f t="shared" ca="1" si="25"/>
        <v>12</v>
      </c>
      <c r="L721">
        <v>2005</v>
      </c>
      <c r="N721" s="20"/>
    </row>
    <row r="722" spans="1:14" ht="22.5" hidden="1" customHeight="1" x14ac:dyDescent="0.25">
      <c r="A722" s="17"/>
      <c r="B722" s="17"/>
      <c r="C722" s="10">
        <v>7</v>
      </c>
      <c r="D722" s="10" t="s">
        <v>1670</v>
      </c>
      <c r="E722" s="11" t="s">
        <v>1685</v>
      </c>
      <c r="F722" s="12" t="s">
        <v>725</v>
      </c>
      <c r="G722" s="38" t="s">
        <v>2998</v>
      </c>
      <c r="H722" s="10" t="s">
        <v>9</v>
      </c>
      <c r="I722" s="12" t="s">
        <v>2278</v>
      </c>
      <c r="J722" s="9">
        <f t="shared" si="24"/>
        <v>2004</v>
      </c>
      <c r="K722" s="13">
        <f t="shared" ca="1" si="25"/>
        <v>13</v>
      </c>
      <c r="L722">
        <v>2004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1686</v>
      </c>
      <c r="F723" s="12" t="s">
        <v>726</v>
      </c>
      <c r="G723" s="17" t="s">
        <v>2999</v>
      </c>
      <c r="H723" s="10" t="s">
        <v>8</v>
      </c>
      <c r="I723" s="12" t="s">
        <v>2260</v>
      </c>
      <c r="J723" s="9">
        <f t="shared" si="24"/>
        <v>2005</v>
      </c>
      <c r="K723" s="13">
        <f t="shared" ca="1" si="25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1687</v>
      </c>
      <c r="F724" s="12" t="s">
        <v>727</v>
      </c>
      <c r="G724" s="17" t="s">
        <v>2999</v>
      </c>
      <c r="H724" s="10" t="s">
        <v>8</v>
      </c>
      <c r="I724" s="12" t="s">
        <v>2279</v>
      </c>
      <c r="J724" s="9">
        <f t="shared" si="24"/>
        <v>2005</v>
      </c>
      <c r="K724" s="13">
        <f t="shared" ca="1" si="25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1688</v>
      </c>
      <c r="F725" s="12" t="s">
        <v>728</v>
      </c>
      <c r="G725" s="17" t="s">
        <v>2999</v>
      </c>
      <c r="H725" s="10" t="s">
        <v>8</v>
      </c>
      <c r="I725" s="12" t="s">
        <v>2165</v>
      </c>
      <c r="J725" s="9">
        <f t="shared" si="24"/>
        <v>2005</v>
      </c>
      <c r="K725" s="13">
        <f t="shared" ca="1" si="25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1689</v>
      </c>
      <c r="F726" s="12" t="s">
        <v>729</v>
      </c>
      <c r="G726" s="17" t="s">
        <v>2999</v>
      </c>
      <c r="H726" s="10" t="s">
        <v>8</v>
      </c>
      <c r="I726" s="12" t="s">
        <v>2212</v>
      </c>
      <c r="J726" s="9">
        <f t="shared" si="24"/>
        <v>2005</v>
      </c>
      <c r="K726" s="13">
        <f t="shared" ca="1" si="25"/>
        <v>12</v>
      </c>
      <c r="L726">
        <v>2005</v>
      </c>
      <c r="N726" s="20"/>
    </row>
    <row r="727" spans="1:14" ht="22.5" hidden="1" customHeight="1" x14ac:dyDescent="0.25">
      <c r="A727" s="17"/>
      <c r="B727" s="17"/>
      <c r="C727" s="10">
        <v>6</v>
      </c>
      <c r="D727" s="10" t="s">
        <v>1668</v>
      </c>
      <c r="E727" s="11" t="s">
        <v>1694</v>
      </c>
      <c r="F727" s="12" t="s">
        <v>472</v>
      </c>
      <c r="G727" s="17" t="s">
        <v>2999</v>
      </c>
      <c r="H727" s="10" t="s">
        <v>9</v>
      </c>
      <c r="I727" s="12" t="s">
        <v>2086</v>
      </c>
      <c r="J727" s="9">
        <f t="shared" si="24"/>
        <v>2006</v>
      </c>
      <c r="K727" s="13">
        <f t="shared" ca="1" si="25"/>
        <v>11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1691</v>
      </c>
      <c r="F728" s="12" t="s">
        <v>731</v>
      </c>
      <c r="G728" s="17" t="s">
        <v>2999</v>
      </c>
      <c r="H728" s="10" t="s">
        <v>8</v>
      </c>
      <c r="I728" s="12" t="s">
        <v>2152</v>
      </c>
      <c r="J728" s="9">
        <f t="shared" si="24"/>
        <v>2005</v>
      </c>
      <c r="K728" s="13">
        <f t="shared" ca="1" si="25"/>
        <v>12</v>
      </c>
      <c r="L728">
        <v>2005</v>
      </c>
      <c r="N728" s="20"/>
    </row>
    <row r="729" spans="1:14" ht="22.5" hidden="1" customHeight="1" x14ac:dyDescent="0.25">
      <c r="A729" s="17"/>
      <c r="B729" s="17"/>
      <c r="C729" s="10">
        <v>6</v>
      </c>
      <c r="D729" s="10" t="s">
        <v>1669</v>
      </c>
      <c r="E729" s="11" t="s">
        <v>1693</v>
      </c>
      <c r="F729" s="12" t="s">
        <v>494</v>
      </c>
      <c r="G729" s="17" t="s">
        <v>2999</v>
      </c>
      <c r="H729" s="10" t="s">
        <v>9</v>
      </c>
      <c r="I729" s="12" t="s">
        <v>2102</v>
      </c>
      <c r="J729" s="9">
        <f t="shared" si="24"/>
        <v>2006</v>
      </c>
      <c r="K729" s="13">
        <f t="shared" ca="1" si="25"/>
        <v>11</v>
      </c>
      <c r="L729">
        <v>2005</v>
      </c>
      <c r="N729" s="20"/>
    </row>
    <row r="730" spans="1:14" ht="22.5" hidden="1" customHeight="1" x14ac:dyDescent="0.25">
      <c r="A730" s="17"/>
      <c r="B730" s="17"/>
      <c r="C730" s="10">
        <v>6</v>
      </c>
      <c r="D730" s="10" t="s">
        <v>9</v>
      </c>
      <c r="E730" s="11" t="s">
        <v>1687</v>
      </c>
      <c r="F730" s="12" t="s">
        <v>515</v>
      </c>
      <c r="G730" s="17" t="s">
        <v>2999</v>
      </c>
      <c r="H730" s="10" t="s">
        <v>9</v>
      </c>
      <c r="I730" s="12" t="s">
        <v>2116</v>
      </c>
      <c r="J730" s="9">
        <f t="shared" si="24"/>
        <v>2006</v>
      </c>
      <c r="K730" s="13">
        <f t="shared" ca="1" si="25"/>
        <v>11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1694</v>
      </c>
      <c r="F731" s="12" t="s">
        <v>734</v>
      </c>
      <c r="G731" s="38" t="s">
        <v>2998</v>
      </c>
      <c r="H731" s="10" t="s">
        <v>8</v>
      </c>
      <c r="I731" s="12" t="s">
        <v>2281</v>
      </c>
      <c r="J731" s="9">
        <f t="shared" si="24"/>
        <v>2004</v>
      </c>
      <c r="K731" s="13">
        <f t="shared" ca="1" si="25"/>
        <v>13</v>
      </c>
      <c r="L731">
        <v>2004</v>
      </c>
      <c r="N731" s="20"/>
    </row>
    <row r="732" spans="1:14" ht="22.5" hidden="1" customHeight="1" x14ac:dyDescent="0.25">
      <c r="A732" s="17"/>
      <c r="B732" s="17"/>
      <c r="C732" s="10">
        <v>6</v>
      </c>
      <c r="D732" s="10" t="s">
        <v>9</v>
      </c>
      <c r="E732" s="11" t="s">
        <v>1696</v>
      </c>
      <c r="F732" s="12" t="s">
        <v>523</v>
      </c>
      <c r="G732" s="17" t="s">
        <v>2999</v>
      </c>
      <c r="H732" s="10" t="s">
        <v>9</v>
      </c>
      <c r="I732" s="12" t="s">
        <v>2123</v>
      </c>
      <c r="J732" s="9">
        <f t="shared" si="24"/>
        <v>2005</v>
      </c>
      <c r="K732" s="13">
        <f t="shared" ca="1" si="25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1696</v>
      </c>
      <c r="F733" s="12" t="s">
        <v>736</v>
      </c>
      <c r="G733" s="17" t="s">
        <v>2999</v>
      </c>
      <c r="H733" s="10" t="s">
        <v>8</v>
      </c>
      <c r="I733" s="12" t="s">
        <v>2211</v>
      </c>
      <c r="J733" s="9">
        <f t="shared" si="24"/>
        <v>2005</v>
      </c>
      <c r="K733" s="13">
        <f t="shared" ca="1" si="25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1697</v>
      </c>
      <c r="F734" s="12" t="s">
        <v>737</v>
      </c>
      <c r="G734" s="38" t="s">
        <v>2998</v>
      </c>
      <c r="H734" s="10" t="s">
        <v>8</v>
      </c>
      <c r="I734" s="12" t="s">
        <v>2283</v>
      </c>
      <c r="J734" s="9">
        <f t="shared" ref="J734:J742" si="26">YEAR(I734)</f>
        <v>2004</v>
      </c>
      <c r="K734" s="13">
        <f t="shared" ca="1" si="25"/>
        <v>13</v>
      </c>
      <c r="L734">
        <v>2004</v>
      </c>
      <c r="N734" s="20"/>
    </row>
    <row r="735" spans="1:14" ht="22.5" hidden="1" customHeight="1" x14ac:dyDescent="0.25">
      <c r="A735" s="17"/>
      <c r="B735" s="17"/>
      <c r="C735" s="10">
        <v>6</v>
      </c>
      <c r="D735" s="10" t="s">
        <v>9</v>
      </c>
      <c r="E735" s="11" t="s">
        <v>1706</v>
      </c>
      <c r="F735" s="12" t="s">
        <v>533</v>
      </c>
      <c r="G735" s="17" t="s">
        <v>2999</v>
      </c>
      <c r="H735" s="10" t="s">
        <v>9</v>
      </c>
      <c r="I735" s="12" t="s">
        <v>2130</v>
      </c>
      <c r="J735" s="9">
        <f t="shared" si="26"/>
        <v>2006</v>
      </c>
      <c r="K735" s="13">
        <f t="shared" ca="1" si="25"/>
        <v>11</v>
      </c>
      <c r="L735">
        <v>2005</v>
      </c>
      <c r="N735" s="20"/>
    </row>
    <row r="736" spans="1:14" ht="22.5" hidden="1" customHeight="1" x14ac:dyDescent="0.25">
      <c r="A736" s="17"/>
      <c r="B736" s="17"/>
      <c r="C736" s="10">
        <v>6</v>
      </c>
      <c r="D736" s="10" t="s">
        <v>1670</v>
      </c>
      <c r="E736" s="11" t="s">
        <v>1705</v>
      </c>
      <c r="F736" s="12" t="s">
        <v>559</v>
      </c>
      <c r="G736" s="17" t="s">
        <v>2999</v>
      </c>
      <c r="H736" s="10" t="s">
        <v>9</v>
      </c>
      <c r="I736" s="12" t="s">
        <v>2096</v>
      </c>
      <c r="J736" s="9">
        <f t="shared" si="26"/>
        <v>2006</v>
      </c>
      <c r="K736" s="13">
        <f t="shared" ca="1" si="25"/>
        <v>11</v>
      </c>
      <c r="L736">
        <v>2005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1700</v>
      </c>
      <c r="F737" s="12" t="s">
        <v>740</v>
      </c>
      <c r="G737" s="17" t="s">
        <v>2999</v>
      </c>
      <c r="H737" s="10" t="s">
        <v>8</v>
      </c>
      <c r="I737" s="12" t="s">
        <v>2285</v>
      </c>
      <c r="J737" s="9">
        <f t="shared" si="26"/>
        <v>2005</v>
      </c>
      <c r="K737" s="13">
        <f t="shared" ca="1" si="25"/>
        <v>12</v>
      </c>
      <c r="L737">
        <v>2005</v>
      </c>
      <c r="N737" s="20"/>
    </row>
    <row r="738" spans="1:14" ht="22.5" hidden="1" customHeight="1" x14ac:dyDescent="0.25">
      <c r="A738" s="17" t="s">
        <v>3001</v>
      </c>
      <c r="B738" s="17"/>
      <c r="C738" s="10">
        <v>7</v>
      </c>
      <c r="D738" s="10" t="s">
        <v>1670</v>
      </c>
      <c r="E738" s="11" t="s">
        <v>1701</v>
      </c>
      <c r="F738" s="12" t="s">
        <v>741</v>
      </c>
      <c r="G738" s="17" t="s">
        <v>2999</v>
      </c>
      <c r="H738" s="10" t="s">
        <v>8</v>
      </c>
      <c r="I738" s="12" t="s">
        <v>2286</v>
      </c>
      <c r="J738" s="9">
        <f t="shared" si="26"/>
        <v>2005</v>
      </c>
      <c r="K738" s="13">
        <f t="shared" ca="1" si="25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1670</v>
      </c>
      <c r="E739" s="11" t="s">
        <v>1702</v>
      </c>
      <c r="F739" s="12" t="s">
        <v>742</v>
      </c>
      <c r="G739" s="38" t="s">
        <v>2998</v>
      </c>
      <c r="H739" s="10" t="s">
        <v>8</v>
      </c>
      <c r="I739" s="12" t="s">
        <v>2287</v>
      </c>
      <c r="J739" s="9">
        <f t="shared" si="26"/>
        <v>2004</v>
      </c>
      <c r="K739" s="13">
        <f t="shared" ca="1" si="25"/>
        <v>13</v>
      </c>
      <c r="L739">
        <v>2004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1670</v>
      </c>
      <c r="E740" s="11" t="s">
        <v>1703</v>
      </c>
      <c r="F740" s="12" t="s">
        <v>743</v>
      </c>
      <c r="G740" s="38" t="s">
        <v>2998</v>
      </c>
      <c r="H740" s="10" t="s">
        <v>8</v>
      </c>
      <c r="I740" s="12" t="s">
        <v>2288</v>
      </c>
      <c r="J740" s="9">
        <f t="shared" si="26"/>
        <v>2004</v>
      </c>
      <c r="K740" s="13">
        <f t="shared" ca="1" si="25"/>
        <v>13</v>
      </c>
      <c r="L740">
        <v>2004</v>
      </c>
      <c r="N740" s="20"/>
    </row>
    <row r="741" spans="1:14" ht="22.5" hidden="1" customHeight="1" x14ac:dyDescent="0.25">
      <c r="A741" s="17"/>
      <c r="B741" s="17"/>
      <c r="C741" s="10">
        <v>7</v>
      </c>
      <c r="D741" s="10" t="s">
        <v>1671</v>
      </c>
      <c r="E741" s="11" t="s">
        <v>1681</v>
      </c>
      <c r="F741" s="12" t="s">
        <v>744</v>
      </c>
      <c r="G741" s="17" t="s">
        <v>2999</v>
      </c>
      <c r="H741" s="10" t="s">
        <v>9</v>
      </c>
      <c r="I741" s="12" t="s">
        <v>2279</v>
      </c>
      <c r="J741" s="9">
        <f t="shared" si="26"/>
        <v>2005</v>
      </c>
      <c r="K741" s="13">
        <f t="shared" ca="1" si="25"/>
        <v>12</v>
      </c>
      <c r="L741">
        <v>2005</v>
      </c>
      <c r="N741" s="20"/>
    </row>
    <row r="742" spans="1:14" ht="22.5" customHeight="1" x14ac:dyDescent="0.25">
      <c r="A742" s="17" t="s">
        <v>3001</v>
      </c>
      <c r="B742" s="17">
        <v>81</v>
      </c>
      <c r="C742" s="10">
        <v>6</v>
      </c>
      <c r="D742" s="10" t="s">
        <v>1670</v>
      </c>
      <c r="E742" s="11" t="s">
        <v>1690</v>
      </c>
      <c r="F742" s="12" t="s">
        <v>544</v>
      </c>
      <c r="G742" s="17" t="s">
        <v>2999</v>
      </c>
      <c r="H742" s="10" t="s">
        <v>9</v>
      </c>
      <c r="I742" s="12" t="s">
        <v>2137</v>
      </c>
      <c r="J742" s="9">
        <f t="shared" si="26"/>
        <v>2006</v>
      </c>
      <c r="K742" s="13">
        <f t="shared" ca="1" si="25"/>
        <v>11</v>
      </c>
      <c r="L742">
        <v>2005</v>
      </c>
      <c r="N742" s="20"/>
    </row>
    <row r="743" spans="1:14" ht="22.5" hidden="1" customHeight="1" x14ac:dyDescent="0.25">
      <c r="A743" s="17"/>
      <c r="B743" s="17"/>
      <c r="C743" s="10">
        <v>7</v>
      </c>
      <c r="D743" s="10" t="s">
        <v>1665</v>
      </c>
      <c r="E743" s="11" t="s">
        <v>1699</v>
      </c>
      <c r="F743" s="12" t="s">
        <v>580</v>
      </c>
      <c r="G743" s="17" t="s">
        <v>2999</v>
      </c>
      <c r="H743" s="10" t="s">
        <v>9</v>
      </c>
      <c r="I743" s="12" t="s">
        <v>2166</v>
      </c>
      <c r="J743" s="9">
        <f t="shared" ref="J743:J806" si="27">YEAR(I743)</f>
        <v>2005</v>
      </c>
      <c r="K743" s="13">
        <f t="shared" ca="1" si="25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1685</v>
      </c>
      <c r="F744" s="12" t="s">
        <v>747</v>
      </c>
      <c r="G744" s="17" t="s">
        <v>2999</v>
      </c>
      <c r="H744" s="10" t="s">
        <v>8</v>
      </c>
      <c r="I744" s="12" t="s">
        <v>2185</v>
      </c>
      <c r="J744" s="9">
        <f t="shared" si="27"/>
        <v>2005</v>
      </c>
      <c r="K744" s="13">
        <f t="shared" ca="1" si="25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1686</v>
      </c>
      <c r="F745" s="12" t="s">
        <v>748</v>
      </c>
      <c r="G745" s="38" t="s">
        <v>2998</v>
      </c>
      <c r="H745" s="10" t="s">
        <v>8</v>
      </c>
      <c r="I745" s="12" t="s">
        <v>2264</v>
      </c>
      <c r="J745" s="9">
        <f t="shared" si="27"/>
        <v>2004</v>
      </c>
      <c r="K745" s="13">
        <f t="shared" ca="1" si="25"/>
        <v>13</v>
      </c>
      <c r="L745">
        <v>2004</v>
      </c>
      <c r="N745" s="20"/>
    </row>
    <row r="746" spans="1:14" ht="22.5" hidden="1" customHeight="1" x14ac:dyDescent="0.25">
      <c r="A746" s="17"/>
      <c r="B746" s="17"/>
      <c r="C746" s="10">
        <v>7</v>
      </c>
      <c r="D746" s="10" t="s">
        <v>1665</v>
      </c>
      <c r="E746" s="11" t="s">
        <v>1701</v>
      </c>
      <c r="F746" s="12" t="s">
        <v>582</v>
      </c>
      <c r="G746" s="17" t="s">
        <v>2999</v>
      </c>
      <c r="H746" s="10" t="s">
        <v>9</v>
      </c>
      <c r="I746" s="12" t="s">
        <v>2155</v>
      </c>
      <c r="J746" s="9">
        <f t="shared" si="27"/>
        <v>2005</v>
      </c>
      <c r="K746" s="13">
        <f t="shared" ca="1" si="25"/>
        <v>12</v>
      </c>
      <c r="L746">
        <v>2005</v>
      </c>
      <c r="N746" s="20"/>
    </row>
    <row r="747" spans="1:14" ht="22.5" hidden="1" customHeight="1" x14ac:dyDescent="0.25">
      <c r="A747" s="17"/>
      <c r="B747" s="17"/>
      <c r="C747" s="10">
        <v>7</v>
      </c>
      <c r="D747" s="10" t="s">
        <v>1666</v>
      </c>
      <c r="E747" s="11" t="s">
        <v>1698</v>
      </c>
      <c r="F747" s="12" t="s">
        <v>606</v>
      </c>
      <c r="G747" s="17" t="s">
        <v>2999</v>
      </c>
      <c r="H747" s="10" t="s">
        <v>9</v>
      </c>
      <c r="I747" s="12" t="s">
        <v>2027</v>
      </c>
      <c r="J747" s="9">
        <f t="shared" si="27"/>
        <v>2005</v>
      </c>
      <c r="K747" s="13">
        <f t="shared" ca="1" si="25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1689</v>
      </c>
      <c r="F748" s="12" t="s">
        <v>751</v>
      </c>
      <c r="G748" s="38" t="s">
        <v>2998</v>
      </c>
      <c r="H748" s="10" t="s">
        <v>8</v>
      </c>
      <c r="I748" s="12" t="s">
        <v>2292</v>
      </c>
      <c r="J748" s="9">
        <f t="shared" si="27"/>
        <v>2003</v>
      </c>
      <c r="K748" s="13">
        <f t="shared" ca="1" si="25"/>
        <v>14</v>
      </c>
      <c r="L748">
        <v>2003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1690</v>
      </c>
      <c r="F749" s="12" t="s">
        <v>752</v>
      </c>
      <c r="G749" s="38" t="s">
        <v>2997</v>
      </c>
      <c r="H749" s="10" t="s">
        <v>8</v>
      </c>
      <c r="I749" s="12" t="s">
        <v>2293</v>
      </c>
      <c r="J749" s="9">
        <f t="shared" si="27"/>
        <v>2002</v>
      </c>
      <c r="K749" s="13">
        <f t="shared" ca="1" si="25"/>
        <v>15</v>
      </c>
      <c r="L749">
        <v>2002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1691</v>
      </c>
      <c r="F750" s="12" t="s">
        <v>753</v>
      </c>
      <c r="G750" s="17" t="s">
        <v>2999</v>
      </c>
      <c r="H750" s="10" t="s">
        <v>8</v>
      </c>
      <c r="I750" s="12" t="s">
        <v>2276</v>
      </c>
      <c r="J750" s="9">
        <f t="shared" si="27"/>
        <v>2005</v>
      </c>
      <c r="K750" s="13">
        <f t="shared" ca="1" si="25"/>
        <v>12</v>
      </c>
      <c r="L750">
        <v>2005</v>
      </c>
      <c r="N750" s="20"/>
    </row>
    <row r="751" spans="1:14" ht="22.5" hidden="1" customHeight="1" x14ac:dyDescent="0.25">
      <c r="A751" s="17" t="s">
        <v>3001</v>
      </c>
      <c r="B751" s="17"/>
      <c r="C751" s="10">
        <v>7</v>
      </c>
      <c r="D751" s="10" t="s">
        <v>1671</v>
      </c>
      <c r="E751" s="11" t="s">
        <v>1692</v>
      </c>
      <c r="F751" s="12" t="s">
        <v>754</v>
      </c>
      <c r="G751" s="17" t="s">
        <v>2999</v>
      </c>
      <c r="H751" s="10" t="s">
        <v>8</v>
      </c>
      <c r="I751" s="12" t="s">
        <v>2294</v>
      </c>
      <c r="J751" s="9">
        <f t="shared" si="27"/>
        <v>2005</v>
      </c>
      <c r="K751" s="13">
        <f t="shared" ca="1" si="25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1693</v>
      </c>
      <c r="F752" s="12" t="s">
        <v>755</v>
      </c>
      <c r="G752" s="17" t="s">
        <v>2999</v>
      </c>
      <c r="H752" s="10" t="s">
        <v>8</v>
      </c>
      <c r="I752" s="12" t="s">
        <v>2196</v>
      </c>
      <c r="J752" s="9">
        <f t="shared" si="27"/>
        <v>2005</v>
      </c>
      <c r="K752" s="13">
        <f t="shared" ca="1" si="25"/>
        <v>12</v>
      </c>
      <c r="L752">
        <v>2005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1694</v>
      </c>
      <c r="F753" s="12" t="s">
        <v>756</v>
      </c>
      <c r="G753" s="38" t="s">
        <v>2998</v>
      </c>
      <c r="H753" s="10" t="s">
        <v>8</v>
      </c>
      <c r="I753" s="12" t="s">
        <v>1965</v>
      </c>
      <c r="J753" s="9">
        <f t="shared" si="27"/>
        <v>2004</v>
      </c>
      <c r="K753" s="13">
        <f t="shared" ca="1" si="25"/>
        <v>13</v>
      </c>
      <c r="L753">
        <v>2004</v>
      </c>
      <c r="N753" s="20"/>
    </row>
    <row r="754" spans="1:14" ht="22.5" hidden="1" customHeight="1" x14ac:dyDescent="0.25">
      <c r="A754" s="17"/>
      <c r="B754" s="17"/>
      <c r="C754" s="10">
        <v>7</v>
      </c>
      <c r="D754" s="10" t="s">
        <v>1671</v>
      </c>
      <c r="E754" s="11" t="s">
        <v>1695</v>
      </c>
      <c r="F754" s="12" t="s">
        <v>757</v>
      </c>
      <c r="G754" s="17" t="s">
        <v>2999</v>
      </c>
      <c r="H754" s="10" t="s">
        <v>9</v>
      </c>
      <c r="I754" s="12" t="s">
        <v>2095</v>
      </c>
      <c r="J754" s="9">
        <f t="shared" si="27"/>
        <v>2005</v>
      </c>
      <c r="K754" s="13">
        <f t="shared" ca="1" si="25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1696</v>
      </c>
      <c r="F755" s="12" t="s">
        <v>758</v>
      </c>
      <c r="G755" s="38" t="s">
        <v>2998</v>
      </c>
      <c r="H755" s="10" t="s">
        <v>9</v>
      </c>
      <c r="I755" s="12" t="s">
        <v>2295</v>
      </c>
      <c r="J755" s="9">
        <f t="shared" si="27"/>
        <v>2004</v>
      </c>
      <c r="K755" s="13">
        <f t="shared" ca="1" si="25"/>
        <v>13</v>
      </c>
      <c r="L755">
        <v>2004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1697</v>
      </c>
      <c r="F756" s="12" t="s">
        <v>759</v>
      </c>
      <c r="G756" s="17" t="s">
        <v>2999</v>
      </c>
      <c r="H756" s="10" t="s">
        <v>8</v>
      </c>
      <c r="I756" s="12" t="s">
        <v>2296</v>
      </c>
      <c r="J756" s="9">
        <f t="shared" si="27"/>
        <v>2005</v>
      </c>
      <c r="K756" s="13">
        <f t="shared" ca="1" si="25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1698</v>
      </c>
      <c r="F757" s="12" t="s">
        <v>760</v>
      </c>
      <c r="G757" s="17" t="s">
        <v>2999</v>
      </c>
      <c r="H757" s="10" t="s">
        <v>8</v>
      </c>
      <c r="I757" s="12" t="s">
        <v>2297</v>
      </c>
      <c r="J757" s="9">
        <f t="shared" si="27"/>
        <v>2005</v>
      </c>
      <c r="K757" s="13">
        <f t="shared" ca="1" si="25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1699</v>
      </c>
      <c r="F758" s="12" t="s">
        <v>761</v>
      </c>
      <c r="G758" s="17" t="s">
        <v>2999</v>
      </c>
      <c r="H758" s="10" t="s">
        <v>8</v>
      </c>
      <c r="I758" s="12" t="s">
        <v>2298</v>
      </c>
      <c r="J758" s="9">
        <f t="shared" si="27"/>
        <v>2005</v>
      </c>
      <c r="K758" s="13">
        <f t="shared" ca="1" si="25"/>
        <v>12</v>
      </c>
      <c r="L758">
        <v>2005</v>
      </c>
      <c r="N758" s="20"/>
    </row>
    <row r="759" spans="1:14" ht="22.5" hidden="1" customHeight="1" x14ac:dyDescent="0.25">
      <c r="A759" s="17"/>
      <c r="B759" s="17"/>
      <c r="C759" s="10">
        <v>7</v>
      </c>
      <c r="D759" s="10" t="s">
        <v>1668</v>
      </c>
      <c r="E759" s="11" t="s">
        <v>1694</v>
      </c>
      <c r="F759" s="12" t="s">
        <v>658</v>
      </c>
      <c r="G759" s="17" t="s">
        <v>2999</v>
      </c>
      <c r="H759" s="10" t="s">
        <v>9</v>
      </c>
      <c r="I759" s="12" t="s">
        <v>2226</v>
      </c>
      <c r="J759" s="9">
        <f t="shared" si="27"/>
        <v>2005</v>
      </c>
      <c r="K759" s="13">
        <f t="shared" ca="1" si="25"/>
        <v>12</v>
      </c>
      <c r="L759">
        <v>2005</v>
      </c>
      <c r="N759" s="20"/>
    </row>
    <row r="760" spans="1:14" ht="22.5" hidden="1" customHeight="1" x14ac:dyDescent="0.25">
      <c r="A760" s="17"/>
      <c r="B760" s="17"/>
      <c r="C760" s="10">
        <v>7</v>
      </c>
      <c r="D760" s="10" t="s">
        <v>1669</v>
      </c>
      <c r="E760" s="11" t="s">
        <v>1696</v>
      </c>
      <c r="F760" s="12" t="s">
        <v>688</v>
      </c>
      <c r="G760" s="17" t="s">
        <v>2999</v>
      </c>
      <c r="H760" s="10" t="s">
        <v>9</v>
      </c>
      <c r="I760" s="12" t="s">
        <v>2249</v>
      </c>
      <c r="J760" s="9">
        <f t="shared" si="27"/>
        <v>2005</v>
      </c>
      <c r="K760" s="13">
        <f t="shared" ca="1" si="25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1702</v>
      </c>
      <c r="F761" s="12" t="s">
        <v>764</v>
      </c>
      <c r="G761" s="17" t="s">
        <v>2999</v>
      </c>
      <c r="H761" s="10" t="s">
        <v>8</v>
      </c>
      <c r="I761" s="12" t="s">
        <v>2300</v>
      </c>
      <c r="J761" s="9">
        <f t="shared" si="27"/>
        <v>2005</v>
      </c>
      <c r="K761" s="13">
        <f t="shared" ca="1" si="25"/>
        <v>12</v>
      </c>
      <c r="L761">
        <v>2005</v>
      </c>
      <c r="N761" s="20"/>
    </row>
    <row r="762" spans="1:14" ht="22.5" hidden="1" customHeight="1" x14ac:dyDescent="0.25">
      <c r="A762" s="17"/>
      <c r="B762" s="17"/>
      <c r="C762" s="10">
        <v>7</v>
      </c>
      <c r="D762" s="10" t="s">
        <v>1669</v>
      </c>
      <c r="E762" s="11" t="s">
        <v>1701</v>
      </c>
      <c r="F762" s="12" t="s">
        <v>693</v>
      </c>
      <c r="G762" s="17" t="s">
        <v>2999</v>
      </c>
      <c r="H762" s="10" t="s">
        <v>9</v>
      </c>
      <c r="I762" s="12" t="s">
        <v>2150</v>
      </c>
      <c r="J762" s="9">
        <f t="shared" si="27"/>
        <v>2005</v>
      </c>
      <c r="K762" s="13">
        <f t="shared" ca="1" si="25"/>
        <v>12</v>
      </c>
      <c r="L762">
        <v>2005</v>
      </c>
      <c r="N762" s="20"/>
    </row>
    <row r="763" spans="1:14" ht="22.5" hidden="1" customHeight="1" x14ac:dyDescent="0.25">
      <c r="A763" s="17"/>
      <c r="B763" s="17"/>
      <c r="C763" s="10">
        <v>7</v>
      </c>
      <c r="D763" s="10" t="s">
        <v>1670</v>
      </c>
      <c r="E763" s="11" t="s">
        <v>1695</v>
      </c>
      <c r="F763" s="12" t="s">
        <v>735</v>
      </c>
      <c r="G763" s="17" t="s">
        <v>2999</v>
      </c>
      <c r="H763" s="10" t="s">
        <v>9</v>
      </c>
      <c r="I763" s="12" t="s">
        <v>2282</v>
      </c>
      <c r="J763" s="9">
        <f t="shared" si="27"/>
        <v>2005</v>
      </c>
      <c r="K763" s="13">
        <f t="shared" ca="1" si="25"/>
        <v>12</v>
      </c>
      <c r="L763">
        <v>2005</v>
      </c>
      <c r="N763" s="20"/>
    </row>
    <row r="764" spans="1:14" ht="22.5" hidden="1" customHeight="1" x14ac:dyDescent="0.25">
      <c r="A764" s="17"/>
      <c r="B764" s="17"/>
      <c r="C764" s="10">
        <v>7</v>
      </c>
      <c r="D764" s="10" t="s">
        <v>1671</v>
      </c>
      <c r="E764" s="11" t="s">
        <v>1688</v>
      </c>
      <c r="F764" s="12" t="s">
        <v>750</v>
      </c>
      <c r="G764" s="17" t="s">
        <v>2999</v>
      </c>
      <c r="H764" s="10" t="s">
        <v>9</v>
      </c>
      <c r="I764" s="12" t="s">
        <v>2042</v>
      </c>
      <c r="J764" s="9">
        <f t="shared" si="27"/>
        <v>2005</v>
      </c>
      <c r="K764" s="13">
        <f t="shared" ca="1" si="25"/>
        <v>12</v>
      </c>
      <c r="L764">
        <v>2005</v>
      </c>
      <c r="N764" s="20"/>
    </row>
    <row r="765" spans="1:14" ht="22.5" hidden="1" customHeight="1" x14ac:dyDescent="0.25">
      <c r="A765" s="17" t="s">
        <v>3001</v>
      </c>
      <c r="B765" s="17"/>
      <c r="C765" s="10">
        <v>7</v>
      </c>
      <c r="D765" s="10" t="s">
        <v>1671</v>
      </c>
      <c r="E765" s="11" t="s">
        <v>1706</v>
      </c>
      <c r="F765" s="12" t="s">
        <v>768</v>
      </c>
      <c r="G765" s="17" t="s">
        <v>2999</v>
      </c>
      <c r="H765" s="10" t="s">
        <v>8</v>
      </c>
      <c r="I765" s="12" t="s">
        <v>2302</v>
      </c>
      <c r="J765" s="9">
        <f t="shared" si="27"/>
        <v>2005</v>
      </c>
      <c r="K765" s="13">
        <f t="shared" ca="1" si="25"/>
        <v>12</v>
      </c>
      <c r="L765">
        <v>2005</v>
      </c>
      <c r="N765" s="20"/>
    </row>
    <row r="766" spans="1:14" ht="22.5" hidden="1" customHeight="1" x14ac:dyDescent="0.25">
      <c r="A766" s="17" t="s">
        <v>3001</v>
      </c>
      <c r="B766" s="17"/>
      <c r="C766" s="10">
        <v>7</v>
      </c>
      <c r="D766" s="10" t="s">
        <v>1671</v>
      </c>
      <c r="E766" s="11" t="s">
        <v>1707</v>
      </c>
      <c r="F766" s="12" t="s">
        <v>769</v>
      </c>
      <c r="G766" s="17" t="s">
        <v>2999</v>
      </c>
      <c r="H766" s="10" t="s">
        <v>8</v>
      </c>
      <c r="I766" s="12" t="s">
        <v>2303</v>
      </c>
      <c r="J766" s="9">
        <f t="shared" si="27"/>
        <v>2005</v>
      </c>
      <c r="K766" s="13">
        <f t="shared" ca="1" si="25"/>
        <v>12</v>
      </c>
      <c r="L766">
        <v>2005</v>
      </c>
      <c r="N766" s="20"/>
    </row>
    <row r="767" spans="1:14" ht="22.5" hidden="1" customHeight="1" x14ac:dyDescent="0.25">
      <c r="A767" s="17" t="s">
        <v>3001</v>
      </c>
      <c r="B767" s="17"/>
      <c r="C767" s="10">
        <v>7</v>
      </c>
      <c r="D767" s="10" t="s">
        <v>1671</v>
      </c>
      <c r="E767" s="11" t="s">
        <v>1708</v>
      </c>
      <c r="F767" s="12" t="s">
        <v>770</v>
      </c>
      <c r="G767" s="17" t="s">
        <v>2999</v>
      </c>
      <c r="H767" s="10" t="s">
        <v>8</v>
      </c>
      <c r="I767" s="12" t="s">
        <v>2304</v>
      </c>
      <c r="J767" s="9">
        <f t="shared" si="27"/>
        <v>2005</v>
      </c>
      <c r="K767" s="13">
        <f t="shared" ca="1" si="25"/>
        <v>12</v>
      </c>
      <c r="L767">
        <v>2005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1681</v>
      </c>
      <c r="F768" s="12" t="s">
        <v>771</v>
      </c>
      <c r="G768" s="38" t="s">
        <v>2998</v>
      </c>
      <c r="H768" s="10" t="s">
        <v>9</v>
      </c>
      <c r="I768" s="12" t="s">
        <v>2305</v>
      </c>
      <c r="J768" s="9">
        <f t="shared" si="27"/>
        <v>2004</v>
      </c>
      <c r="K768" s="13">
        <f t="shared" ca="1" si="25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1682</v>
      </c>
      <c r="F769" s="12" t="s">
        <v>772</v>
      </c>
      <c r="G769" s="38" t="s">
        <v>2998</v>
      </c>
      <c r="H769" s="10" t="s">
        <v>8</v>
      </c>
      <c r="I769" s="12" t="s">
        <v>2306</v>
      </c>
      <c r="J769" s="9">
        <f t="shared" si="27"/>
        <v>2004</v>
      </c>
      <c r="K769" s="13">
        <f t="shared" ca="1" si="25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1683</v>
      </c>
      <c r="F770" s="12" t="s">
        <v>773</v>
      </c>
      <c r="G770" s="38" t="s">
        <v>2998</v>
      </c>
      <c r="H770" s="10" t="s">
        <v>9</v>
      </c>
      <c r="I770" s="12" t="s">
        <v>2307</v>
      </c>
      <c r="J770" s="9">
        <f t="shared" si="27"/>
        <v>2004</v>
      </c>
      <c r="K770" s="13">
        <f t="shared" ca="1" si="25"/>
        <v>13</v>
      </c>
      <c r="L770">
        <v>2004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1684</v>
      </c>
      <c r="F771" s="12" t="s">
        <v>774</v>
      </c>
      <c r="G771" s="38" t="s">
        <v>2998</v>
      </c>
      <c r="H771" s="10" t="s">
        <v>9</v>
      </c>
      <c r="I771" s="12" t="s">
        <v>2308</v>
      </c>
      <c r="J771" s="9">
        <f t="shared" si="27"/>
        <v>2004</v>
      </c>
      <c r="K771" s="13">
        <f t="shared" ca="1" si="25"/>
        <v>13</v>
      </c>
      <c r="L771">
        <v>2004</v>
      </c>
      <c r="N771" s="20"/>
    </row>
    <row r="772" spans="1:14" ht="22.5" hidden="1" customHeight="1" x14ac:dyDescent="0.25">
      <c r="A772" s="17"/>
      <c r="B772" s="17"/>
      <c r="C772" s="10">
        <v>8</v>
      </c>
      <c r="D772" s="10" t="s">
        <v>1665</v>
      </c>
      <c r="E772" s="11" t="s">
        <v>1685</v>
      </c>
      <c r="F772" s="12" t="s">
        <v>775</v>
      </c>
      <c r="G772" s="38" t="s">
        <v>2998</v>
      </c>
      <c r="H772" s="10" t="s">
        <v>9</v>
      </c>
      <c r="I772" s="12" t="s">
        <v>2309</v>
      </c>
      <c r="J772" s="9">
        <f t="shared" si="27"/>
        <v>2004</v>
      </c>
      <c r="K772" s="13">
        <f t="shared" ca="1" si="25"/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1686</v>
      </c>
      <c r="F773" s="12" t="s">
        <v>776</v>
      </c>
      <c r="G773" s="38" t="s">
        <v>2998</v>
      </c>
      <c r="H773" s="10" t="s">
        <v>8</v>
      </c>
      <c r="I773" s="12" t="s">
        <v>2310</v>
      </c>
      <c r="J773" s="9">
        <f t="shared" si="27"/>
        <v>2003</v>
      </c>
      <c r="K773" s="13">
        <f t="shared" ca="1" si="25"/>
        <v>14</v>
      </c>
      <c r="L773">
        <v>2003</v>
      </c>
      <c r="N773" s="20"/>
    </row>
    <row r="774" spans="1:14" ht="22.5" hidden="1" customHeight="1" x14ac:dyDescent="0.25">
      <c r="A774" s="17"/>
      <c r="B774" s="17"/>
      <c r="C774" s="10">
        <v>8</v>
      </c>
      <c r="D774" s="10" t="s">
        <v>1665</v>
      </c>
      <c r="E774" s="11" t="s">
        <v>1687</v>
      </c>
      <c r="F774" s="12" t="s">
        <v>777</v>
      </c>
      <c r="G774" s="38" t="s">
        <v>2998</v>
      </c>
      <c r="H774" s="10" t="s">
        <v>8</v>
      </c>
      <c r="I774" s="12" t="s">
        <v>2085</v>
      </c>
      <c r="J774" s="9">
        <f t="shared" si="27"/>
        <v>2004</v>
      </c>
      <c r="K774" s="13">
        <f t="shared" ca="1" si="25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1688</v>
      </c>
      <c r="F775" s="12" t="s">
        <v>778</v>
      </c>
      <c r="G775" s="38" t="s">
        <v>2998</v>
      </c>
      <c r="H775" s="10" t="s">
        <v>8</v>
      </c>
      <c r="I775" s="12" t="s">
        <v>2311</v>
      </c>
      <c r="J775" s="9">
        <f t="shared" si="27"/>
        <v>2004</v>
      </c>
      <c r="K775" s="13">
        <f t="shared" ref="K775:K838" ca="1" si="28">(YEAR(NOW())-YEAR(I775))</f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1689</v>
      </c>
      <c r="F776" s="12" t="s">
        <v>779</v>
      </c>
      <c r="G776" s="38" t="s">
        <v>2998</v>
      </c>
      <c r="H776" s="10" t="s">
        <v>8</v>
      </c>
      <c r="I776" s="12" t="s">
        <v>2312</v>
      </c>
      <c r="J776" s="9">
        <f t="shared" si="27"/>
        <v>2004</v>
      </c>
      <c r="K776" s="13">
        <f t="shared" ca="1" si="28"/>
        <v>13</v>
      </c>
      <c r="L776">
        <v>2004</v>
      </c>
      <c r="N776" s="20"/>
    </row>
    <row r="777" spans="1:14" ht="22.5" hidden="1" customHeight="1" x14ac:dyDescent="0.25">
      <c r="A777" s="17" t="s">
        <v>3001</v>
      </c>
      <c r="B777" s="17"/>
      <c r="C777" s="10">
        <v>8</v>
      </c>
      <c r="D777" s="10" t="s">
        <v>1665</v>
      </c>
      <c r="E777" s="11" t="s">
        <v>1690</v>
      </c>
      <c r="F777" s="12" t="s">
        <v>780</v>
      </c>
      <c r="G777" s="38" t="s">
        <v>2998</v>
      </c>
      <c r="H777" s="10" t="s">
        <v>8</v>
      </c>
      <c r="I777" s="12" t="s">
        <v>2313</v>
      </c>
      <c r="J777" s="9">
        <f t="shared" si="27"/>
        <v>2004</v>
      </c>
      <c r="K777" s="13">
        <f t="shared" ca="1" si="28"/>
        <v>13</v>
      </c>
      <c r="L777">
        <v>2004</v>
      </c>
      <c r="N777" s="20"/>
    </row>
    <row r="778" spans="1:14" ht="22.5" hidden="1" customHeight="1" x14ac:dyDescent="0.25">
      <c r="A778" s="17" t="s">
        <v>3001</v>
      </c>
      <c r="B778" s="17"/>
      <c r="C778" s="10">
        <v>8</v>
      </c>
      <c r="D778" s="10" t="s">
        <v>1665</v>
      </c>
      <c r="E778" s="11" t="s">
        <v>1691</v>
      </c>
      <c r="F778" s="12" t="s">
        <v>781</v>
      </c>
      <c r="G778" s="38" t="s">
        <v>2998</v>
      </c>
      <c r="H778" s="10" t="s">
        <v>8</v>
      </c>
      <c r="I778" s="12" t="s">
        <v>2314</v>
      </c>
      <c r="J778" s="9">
        <f t="shared" si="27"/>
        <v>2004</v>
      </c>
      <c r="K778" s="13">
        <f t="shared" ca="1" si="28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1692</v>
      </c>
      <c r="F779" s="12" t="s">
        <v>782</v>
      </c>
      <c r="G779" s="38" t="s">
        <v>2998</v>
      </c>
      <c r="H779" s="10" t="s">
        <v>8</v>
      </c>
      <c r="I779" s="12" t="s">
        <v>2315</v>
      </c>
      <c r="J779" s="9">
        <f t="shared" si="27"/>
        <v>2004</v>
      </c>
      <c r="K779" s="13">
        <f t="shared" ca="1" si="28"/>
        <v>13</v>
      </c>
      <c r="L779">
        <v>2004</v>
      </c>
      <c r="N779" s="20"/>
    </row>
    <row r="780" spans="1:14" ht="22.5" hidden="1" customHeight="1" x14ac:dyDescent="0.25">
      <c r="A780" s="17"/>
      <c r="B780" s="17"/>
      <c r="C780" s="10">
        <v>8</v>
      </c>
      <c r="D780" s="10" t="s">
        <v>1665</v>
      </c>
      <c r="E780" s="11" t="s">
        <v>1693</v>
      </c>
      <c r="F780" s="12" t="s">
        <v>783</v>
      </c>
      <c r="G780" s="38" t="s">
        <v>2998</v>
      </c>
      <c r="H780" s="10" t="s">
        <v>8</v>
      </c>
      <c r="I780" s="12" t="s">
        <v>2316</v>
      </c>
      <c r="J780" s="9">
        <f t="shared" si="27"/>
        <v>2003</v>
      </c>
      <c r="K780" s="13">
        <f t="shared" ca="1" si="28"/>
        <v>14</v>
      </c>
      <c r="L780">
        <v>2003</v>
      </c>
      <c r="N780" s="20"/>
    </row>
    <row r="781" spans="1:14" ht="22.5" hidden="1" customHeight="1" x14ac:dyDescent="0.25">
      <c r="A781" s="17"/>
      <c r="B781" s="17"/>
      <c r="C781" s="10">
        <v>8</v>
      </c>
      <c r="D781" s="10" t="s">
        <v>1665</v>
      </c>
      <c r="E781" s="11" t="s">
        <v>1694</v>
      </c>
      <c r="F781" s="12" t="s">
        <v>784</v>
      </c>
      <c r="G781" s="38" t="s">
        <v>2998</v>
      </c>
      <c r="H781" s="10" t="s">
        <v>8</v>
      </c>
      <c r="I781" s="12" t="s">
        <v>2317</v>
      </c>
      <c r="J781" s="9">
        <f t="shared" si="27"/>
        <v>2004</v>
      </c>
      <c r="K781" s="13">
        <f t="shared" ca="1" si="28"/>
        <v>13</v>
      </c>
      <c r="L781">
        <v>2004</v>
      </c>
      <c r="N781" s="20"/>
    </row>
    <row r="782" spans="1:14" ht="22.5" hidden="1" customHeight="1" x14ac:dyDescent="0.25">
      <c r="A782" s="17" t="s">
        <v>3001</v>
      </c>
      <c r="B782" s="17"/>
      <c r="C782" s="10">
        <v>8</v>
      </c>
      <c r="D782" s="10" t="s">
        <v>1665</v>
      </c>
      <c r="E782" s="11" t="s">
        <v>1695</v>
      </c>
      <c r="F782" s="12" t="s">
        <v>785</v>
      </c>
      <c r="G782" s="38" t="s">
        <v>2998</v>
      </c>
      <c r="H782" s="10" t="s">
        <v>8</v>
      </c>
      <c r="I782" s="12" t="s">
        <v>2318</v>
      </c>
      <c r="J782" s="9">
        <f t="shared" si="27"/>
        <v>2004</v>
      </c>
      <c r="K782" s="13">
        <f t="shared" ca="1" si="28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1696</v>
      </c>
      <c r="F783" s="12" t="s">
        <v>786</v>
      </c>
      <c r="G783" s="38" t="s">
        <v>2998</v>
      </c>
      <c r="H783" s="10" t="s">
        <v>9</v>
      </c>
      <c r="I783" s="12" t="s">
        <v>2319</v>
      </c>
      <c r="J783" s="9">
        <f t="shared" si="27"/>
        <v>2004</v>
      </c>
      <c r="K783" s="13">
        <f t="shared" ca="1" si="28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1697</v>
      </c>
      <c r="F784" s="12" t="s">
        <v>787</v>
      </c>
      <c r="G784" s="38" t="s">
        <v>2998</v>
      </c>
      <c r="H784" s="10" t="s">
        <v>9</v>
      </c>
      <c r="I784" s="12" t="s">
        <v>2320</v>
      </c>
      <c r="J784" s="9">
        <f t="shared" si="27"/>
        <v>2004</v>
      </c>
      <c r="K784" s="13">
        <f t="shared" ca="1" si="28"/>
        <v>13</v>
      </c>
      <c r="L784">
        <v>2004</v>
      </c>
      <c r="N784" s="20"/>
    </row>
    <row r="785" spans="1:14" ht="22.5" hidden="1" customHeight="1" x14ac:dyDescent="0.25">
      <c r="A785" s="17"/>
      <c r="B785" s="17"/>
      <c r="C785" s="10">
        <v>8</v>
      </c>
      <c r="D785" s="10" t="s">
        <v>1665</v>
      </c>
      <c r="E785" s="11" t="s">
        <v>1698</v>
      </c>
      <c r="F785" s="12" t="s">
        <v>788</v>
      </c>
      <c r="G785" s="38" t="s">
        <v>2998</v>
      </c>
      <c r="H785" s="10" t="s">
        <v>9</v>
      </c>
      <c r="I785" s="12" t="s">
        <v>2321</v>
      </c>
      <c r="J785" s="9">
        <f t="shared" si="27"/>
        <v>2004</v>
      </c>
      <c r="K785" s="13">
        <f t="shared" ca="1" si="28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1699</v>
      </c>
      <c r="F786" s="12" t="s">
        <v>789</v>
      </c>
      <c r="G786" s="38" t="s">
        <v>2998</v>
      </c>
      <c r="H786" s="10" t="s">
        <v>9</v>
      </c>
      <c r="I786" s="12" t="s">
        <v>2322</v>
      </c>
      <c r="J786" s="9">
        <f t="shared" si="27"/>
        <v>2004</v>
      </c>
      <c r="K786" s="13">
        <f t="shared" ca="1" si="28"/>
        <v>13</v>
      </c>
      <c r="L786">
        <v>2004</v>
      </c>
      <c r="N786" s="20"/>
    </row>
    <row r="787" spans="1:14" ht="22.5" hidden="1" customHeight="1" x14ac:dyDescent="0.25">
      <c r="A787" s="17" t="s">
        <v>3001</v>
      </c>
      <c r="B787" s="17"/>
      <c r="C787" s="10">
        <v>8</v>
      </c>
      <c r="D787" s="10" t="s">
        <v>1665</v>
      </c>
      <c r="E787" s="11" t="s">
        <v>1700</v>
      </c>
      <c r="F787" s="12" t="s">
        <v>790</v>
      </c>
      <c r="G787" s="38" t="s">
        <v>2998</v>
      </c>
      <c r="H787" s="10" t="s">
        <v>9</v>
      </c>
      <c r="I787" s="12" t="s">
        <v>2323</v>
      </c>
      <c r="J787" s="9">
        <f t="shared" si="27"/>
        <v>2004</v>
      </c>
      <c r="K787" s="13">
        <f t="shared" ca="1" si="28"/>
        <v>13</v>
      </c>
      <c r="L787">
        <v>2004</v>
      </c>
      <c r="N787" s="20"/>
    </row>
    <row r="788" spans="1:14" ht="22.5" hidden="1" customHeight="1" x14ac:dyDescent="0.25">
      <c r="A788" s="17" t="s">
        <v>3001</v>
      </c>
      <c r="B788" s="17"/>
      <c r="C788" s="10">
        <v>8</v>
      </c>
      <c r="D788" s="10" t="s">
        <v>1665</v>
      </c>
      <c r="E788" s="11" t="s">
        <v>1701</v>
      </c>
      <c r="F788" s="12" t="s">
        <v>791</v>
      </c>
      <c r="G788" s="38" t="s">
        <v>2998</v>
      </c>
      <c r="H788" s="10" t="s">
        <v>8</v>
      </c>
      <c r="I788" s="12" t="s">
        <v>2324</v>
      </c>
      <c r="J788" s="9">
        <f t="shared" si="27"/>
        <v>2004</v>
      </c>
      <c r="K788" s="13">
        <f t="shared" ca="1" si="28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1702</v>
      </c>
      <c r="F789" s="12" t="s">
        <v>792</v>
      </c>
      <c r="G789" s="38" t="s">
        <v>2998</v>
      </c>
      <c r="H789" s="10" t="s">
        <v>8</v>
      </c>
      <c r="I789" s="12" t="s">
        <v>2325</v>
      </c>
      <c r="J789" s="9">
        <f t="shared" si="27"/>
        <v>2004</v>
      </c>
      <c r="K789" s="13">
        <f t="shared" ca="1" si="28"/>
        <v>13</v>
      </c>
      <c r="L789">
        <v>2004</v>
      </c>
      <c r="N789" s="20"/>
    </row>
    <row r="790" spans="1:14" ht="22.5" hidden="1" customHeight="1" x14ac:dyDescent="0.25">
      <c r="A790" s="17"/>
      <c r="B790" s="17"/>
      <c r="C790" s="10">
        <v>8</v>
      </c>
      <c r="D790" s="10" t="s">
        <v>1665</v>
      </c>
      <c r="E790" s="11" t="s">
        <v>1703</v>
      </c>
      <c r="F790" s="12" t="s">
        <v>793</v>
      </c>
      <c r="G790" s="38" t="s">
        <v>2998</v>
      </c>
      <c r="H790" s="10" t="s">
        <v>8</v>
      </c>
      <c r="I790" s="12" t="s">
        <v>2315</v>
      </c>
      <c r="J790" s="9">
        <f t="shared" si="27"/>
        <v>2004</v>
      </c>
      <c r="K790" s="13">
        <f t="shared" ca="1" si="28"/>
        <v>13</v>
      </c>
      <c r="L790">
        <v>2004</v>
      </c>
      <c r="N790" s="20"/>
    </row>
    <row r="791" spans="1:14" ht="22.5" hidden="1" customHeight="1" x14ac:dyDescent="0.25">
      <c r="A791" s="17"/>
      <c r="B791" s="17"/>
      <c r="C791" s="10">
        <v>8</v>
      </c>
      <c r="D791" s="10" t="s">
        <v>1665</v>
      </c>
      <c r="E791" s="11" t="s">
        <v>1704</v>
      </c>
      <c r="F791" s="12" t="s">
        <v>794</v>
      </c>
      <c r="G791" s="38" t="s">
        <v>2998</v>
      </c>
      <c r="H791" s="10" t="s">
        <v>9</v>
      </c>
      <c r="I791" s="12" t="s">
        <v>2326</v>
      </c>
      <c r="J791" s="9">
        <f t="shared" si="27"/>
        <v>2004</v>
      </c>
      <c r="K791" s="13">
        <f t="shared" ca="1" si="28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1705</v>
      </c>
      <c r="F792" s="12" t="s">
        <v>795</v>
      </c>
      <c r="G792" s="38" t="s">
        <v>2998</v>
      </c>
      <c r="H792" s="10" t="s">
        <v>8</v>
      </c>
      <c r="I792" s="12" t="s">
        <v>2327</v>
      </c>
      <c r="J792" s="9">
        <f t="shared" si="27"/>
        <v>2003</v>
      </c>
      <c r="K792" s="13">
        <f t="shared" ca="1" si="28"/>
        <v>14</v>
      </c>
      <c r="L792">
        <v>2003</v>
      </c>
      <c r="N792" s="20"/>
    </row>
    <row r="793" spans="1:14" ht="22.5" hidden="1" customHeight="1" x14ac:dyDescent="0.25">
      <c r="A793" s="17" t="s">
        <v>3001</v>
      </c>
      <c r="B793" s="17"/>
      <c r="C793" s="10">
        <v>8</v>
      </c>
      <c r="D793" s="10" t="s">
        <v>1665</v>
      </c>
      <c r="E793" s="11" t="s">
        <v>1706</v>
      </c>
      <c r="F793" s="12" t="s">
        <v>796</v>
      </c>
      <c r="G793" s="38" t="s">
        <v>2998</v>
      </c>
      <c r="H793" s="10" t="s">
        <v>9</v>
      </c>
      <c r="I793" s="12" t="s">
        <v>2328</v>
      </c>
      <c r="J793" s="9">
        <f t="shared" si="27"/>
        <v>2004</v>
      </c>
      <c r="K793" s="13">
        <f t="shared" ca="1" si="28"/>
        <v>13</v>
      </c>
      <c r="L793">
        <v>2004</v>
      </c>
      <c r="N793" s="20"/>
    </row>
    <row r="794" spans="1:14" ht="22.5" hidden="1" customHeight="1" x14ac:dyDescent="0.25">
      <c r="A794" s="17" t="s">
        <v>3001</v>
      </c>
      <c r="B794" s="17"/>
      <c r="C794" s="10">
        <v>8</v>
      </c>
      <c r="D794" s="10" t="s">
        <v>1665</v>
      </c>
      <c r="E794" s="11" t="s">
        <v>1707</v>
      </c>
      <c r="F794" s="12" t="s">
        <v>797</v>
      </c>
      <c r="G794" s="38" t="s">
        <v>2998</v>
      </c>
      <c r="H794" s="10" t="s">
        <v>8</v>
      </c>
      <c r="I794" s="12" t="s">
        <v>2318</v>
      </c>
      <c r="J794" s="9">
        <f t="shared" si="27"/>
        <v>2004</v>
      </c>
      <c r="K794" s="13">
        <f t="shared" ca="1" si="28"/>
        <v>13</v>
      </c>
      <c r="L794">
        <v>2004</v>
      </c>
      <c r="N794" s="20"/>
    </row>
    <row r="795" spans="1:14" ht="22.5" hidden="1" customHeight="1" x14ac:dyDescent="0.25">
      <c r="A795" s="17" t="s">
        <v>3001</v>
      </c>
      <c r="B795" s="17"/>
      <c r="C795" s="10">
        <v>8</v>
      </c>
      <c r="D795" s="10" t="s">
        <v>1665</v>
      </c>
      <c r="E795" s="11" t="s">
        <v>1708</v>
      </c>
      <c r="F795" s="12" t="s">
        <v>798</v>
      </c>
      <c r="G795" s="38" t="s">
        <v>2998</v>
      </c>
      <c r="H795" s="10" t="s">
        <v>9</v>
      </c>
      <c r="I795" s="12" t="s">
        <v>2044</v>
      </c>
      <c r="J795" s="9">
        <f t="shared" si="27"/>
        <v>2003</v>
      </c>
      <c r="K795" s="13">
        <f t="shared" ca="1" si="28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1681</v>
      </c>
      <c r="F796" s="12" t="s">
        <v>799</v>
      </c>
      <c r="G796" s="38" t="s">
        <v>2998</v>
      </c>
      <c r="H796" s="10" t="s">
        <v>9</v>
      </c>
      <c r="I796" s="12" t="s">
        <v>2329</v>
      </c>
      <c r="J796" s="9">
        <f t="shared" si="27"/>
        <v>2004</v>
      </c>
      <c r="K796" s="13">
        <f t="shared" ca="1" si="28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1682</v>
      </c>
      <c r="F797" s="12" t="s">
        <v>800</v>
      </c>
      <c r="G797" s="38" t="s">
        <v>2998</v>
      </c>
      <c r="H797" s="10" t="s">
        <v>8</v>
      </c>
      <c r="I797" s="12" t="s">
        <v>2183</v>
      </c>
      <c r="J797" s="9">
        <f t="shared" si="27"/>
        <v>2004</v>
      </c>
      <c r="K797" s="13">
        <f t="shared" ca="1" si="28"/>
        <v>13</v>
      </c>
      <c r="L797">
        <v>2004</v>
      </c>
      <c r="N797" s="20"/>
    </row>
    <row r="798" spans="1:14" ht="22.5" hidden="1" customHeight="1" x14ac:dyDescent="0.25">
      <c r="A798" s="17"/>
      <c r="B798" s="17"/>
      <c r="C798" s="10">
        <v>8</v>
      </c>
      <c r="D798" s="10" t="s">
        <v>1666</v>
      </c>
      <c r="E798" s="11" t="s">
        <v>1683</v>
      </c>
      <c r="F798" s="12" t="s">
        <v>801</v>
      </c>
      <c r="G798" s="38" t="s">
        <v>2998</v>
      </c>
      <c r="H798" s="10" t="s">
        <v>9</v>
      </c>
      <c r="I798" s="12" t="s">
        <v>2330</v>
      </c>
      <c r="J798" s="9">
        <f t="shared" si="27"/>
        <v>2003</v>
      </c>
      <c r="K798" s="13">
        <f t="shared" ca="1" si="28"/>
        <v>14</v>
      </c>
      <c r="L798">
        <v>2003</v>
      </c>
      <c r="N798" s="20"/>
    </row>
    <row r="799" spans="1:14" ht="22.5" hidden="1" customHeight="1" x14ac:dyDescent="0.25">
      <c r="A799" s="17"/>
      <c r="B799" s="17"/>
      <c r="C799" s="10">
        <v>8</v>
      </c>
      <c r="D799" s="10" t="s">
        <v>1666</v>
      </c>
      <c r="E799" s="11" t="s">
        <v>1684</v>
      </c>
      <c r="F799" s="12" t="s">
        <v>802</v>
      </c>
      <c r="G799" s="38" t="s">
        <v>2998</v>
      </c>
      <c r="H799" s="10" t="s">
        <v>9</v>
      </c>
      <c r="I799" s="12" t="s">
        <v>2331</v>
      </c>
      <c r="J799" s="9">
        <f t="shared" si="27"/>
        <v>2004</v>
      </c>
      <c r="K799" s="13">
        <f t="shared" ca="1" si="28"/>
        <v>13</v>
      </c>
      <c r="L799">
        <v>2004</v>
      </c>
      <c r="N799" s="20"/>
    </row>
    <row r="800" spans="1:14" ht="22.5" hidden="1" customHeight="1" x14ac:dyDescent="0.25">
      <c r="A800" s="17"/>
      <c r="B800" s="17"/>
      <c r="C800" s="10">
        <v>8</v>
      </c>
      <c r="D800" s="10" t="s">
        <v>1666</v>
      </c>
      <c r="E800" s="11" t="s">
        <v>1685</v>
      </c>
      <c r="F800" s="12" t="s">
        <v>803</v>
      </c>
      <c r="G800" s="38" t="s">
        <v>2998</v>
      </c>
      <c r="H800" s="10" t="s">
        <v>8</v>
      </c>
      <c r="I800" s="12" t="s">
        <v>2117</v>
      </c>
      <c r="J800" s="9">
        <f t="shared" si="27"/>
        <v>2004</v>
      </c>
      <c r="K800" s="13">
        <f t="shared" ca="1" si="28"/>
        <v>13</v>
      </c>
      <c r="L800">
        <v>2004</v>
      </c>
      <c r="N800" s="20"/>
    </row>
    <row r="801" spans="1:14" ht="22.5" hidden="1" customHeight="1" x14ac:dyDescent="0.25">
      <c r="A801" s="17" t="s">
        <v>3001</v>
      </c>
      <c r="B801" s="17"/>
      <c r="C801" s="10">
        <v>8</v>
      </c>
      <c r="D801" s="10" t="s">
        <v>1666</v>
      </c>
      <c r="E801" s="11" t="s">
        <v>1687</v>
      </c>
      <c r="F801" s="12" t="s">
        <v>804</v>
      </c>
      <c r="G801" s="38" t="s">
        <v>2998</v>
      </c>
      <c r="H801" s="10" t="s">
        <v>8</v>
      </c>
      <c r="I801" s="12" t="s">
        <v>2332</v>
      </c>
      <c r="J801" s="9">
        <f t="shared" si="27"/>
        <v>2004</v>
      </c>
      <c r="K801" s="13">
        <f t="shared" ca="1" si="28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1688</v>
      </c>
      <c r="F802" s="12" t="s">
        <v>805</v>
      </c>
      <c r="G802" s="38" t="s">
        <v>2998</v>
      </c>
      <c r="H802" s="10" t="s">
        <v>8</v>
      </c>
      <c r="I802" s="12" t="s">
        <v>2333</v>
      </c>
      <c r="J802" s="9">
        <f t="shared" si="27"/>
        <v>2003</v>
      </c>
      <c r="K802" s="13">
        <f t="shared" ca="1" si="28"/>
        <v>14</v>
      </c>
      <c r="L802">
        <v>2003</v>
      </c>
      <c r="N802" s="20"/>
    </row>
    <row r="803" spans="1:14" ht="22.5" hidden="1" customHeight="1" x14ac:dyDescent="0.25">
      <c r="A803" s="17" t="s">
        <v>3001</v>
      </c>
      <c r="B803" s="17"/>
      <c r="C803" s="10">
        <v>8</v>
      </c>
      <c r="D803" s="10" t="s">
        <v>1666</v>
      </c>
      <c r="E803" s="11" t="s">
        <v>1689</v>
      </c>
      <c r="F803" s="12" t="s">
        <v>806</v>
      </c>
      <c r="G803" s="38" t="s">
        <v>2998</v>
      </c>
      <c r="H803" s="10" t="s">
        <v>8</v>
      </c>
      <c r="I803" s="12" t="s">
        <v>2334</v>
      </c>
      <c r="J803" s="9">
        <f t="shared" si="27"/>
        <v>2004</v>
      </c>
      <c r="K803" s="13">
        <f t="shared" ca="1" si="28"/>
        <v>13</v>
      </c>
      <c r="L803">
        <v>2004</v>
      </c>
      <c r="N803" s="20"/>
    </row>
    <row r="804" spans="1:14" ht="22.5" hidden="1" customHeight="1" x14ac:dyDescent="0.25">
      <c r="A804" s="17"/>
      <c r="B804" s="17"/>
      <c r="C804" s="10">
        <v>8</v>
      </c>
      <c r="D804" s="10" t="s">
        <v>1666</v>
      </c>
      <c r="E804" s="11" t="s">
        <v>1690</v>
      </c>
      <c r="F804" s="12" t="s">
        <v>807</v>
      </c>
      <c r="G804" s="38" t="s">
        <v>2998</v>
      </c>
      <c r="H804" s="10" t="s">
        <v>8</v>
      </c>
      <c r="I804" s="12" t="s">
        <v>2335</v>
      </c>
      <c r="J804" s="9">
        <f t="shared" si="27"/>
        <v>2004</v>
      </c>
      <c r="K804" s="13">
        <f t="shared" ca="1" si="28"/>
        <v>13</v>
      </c>
      <c r="L804">
        <v>2004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1691</v>
      </c>
      <c r="F805" s="12" t="s">
        <v>808</v>
      </c>
      <c r="G805" s="38" t="s">
        <v>2998</v>
      </c>
      <c r="H805" s="10" t="s">
        <v>8</v>
      </c>
      <c r="I805" s="12" t="s">
        <v>2336</v>
      </c>
      <c r="J805" s="9">
        <f t="shared" si="27"/>
        <v>2003</v>
      </c>
      <c r="K805" s="13">
        <f t="shared" ca="1" si="28"/>
        <v>14</v>
      </c>
      <c r="L805">
        <v>2003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1692</v>
      </c>
      <c r="F806" s="12" t="s">
        <v>809</v>
      </c>
      <c r="G806" s="38" t="s">
        <v>2998</v>
      </c>
      <c r="H806" s="10" t="s">
        <v>9</v>
      </c>
      <c r="I806" s="12" t="s">
        <v>2337</v>
      </c>
      <c r="J806" s="9">
        <f t="shared" si="27"/>
        <v>2004</v>
      </c>
      <c r="K806" s="13">
        <f t="shared" ca="1" si="28"/>
        <v>13</v>
      </c>
      <c r="L806">
        <v>2004</v>
      </c>
      <c r="N806" s="20"/>
    </row>
    <row r="807" spans="1:14" ht="22.5" hidden="1" customHeight="1" x14ac:dyDescent="0.25">
      <c r="A807" s="17" t="s">
        <v>3001</v>
      </c>
      <c r="B807" s="17"/>
      <c r="C807" s="10">
        <v>8</v>
      </c>
      <c r="D807" s="10" t="s">
        <v>1666</v>
      </c>
      <c r="E807" s="11" t="s">
        <v>1693</v>
      </c>
      <c r="F807" s="12" t="s">
        <v>810</v>
      </c>
      <c r="G807" s="38" t="s">
        <v>2998</v>
      </c>
      <c r="H807" s="10" t="s">
        <v>8</v>
      </c>
      <c r="I807" s="12" t="s">
        <v>2338</v>
      </c>
      <c r="J807" s="9">
        <f t="shared" ref="J807:J870" si="29">YEAR(I807)</f>
        <v>2003</v>
      </c>
      <c r="K807" s="13">
        <f t="shared" ca="1" si="28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1694</v>
      </c>
      <c r="F808" s="12" t="s">
        <v>811</v>
      </c>
      <c r="G808" s="38" t="s">
        <v>2998</v>
      </c>
      <c r="H808" s="10" t="s">
        <v>8</v>
      </c>
      <c r="I808" s="12" t="s">
        <v>2339</v>
      </c>
      <c r="J808" s="9">
        <f t="shared" si="29"/>
        <v>2004</v>
      </c>
      <c r="K808" s="13">
        <f t="shared" ca="1" si="28"/>
        <v>13</v>
      </c>
      <c r="L808">
        <v>2004</v>
      </c>
      <c r="N808" s="20"/>
    </row>
    <row r="809" spans="1:14" ht="22.5" hidden="1" customHeight="1" x14ac:dyDescent="0.25">
      <c r="A809" s="17"/>
      <c r="B809" s="17"/>
      <c r="C809" s="10">
        <v>8</v>
      </c>
      <c r="D809" s="10" t="s">
        <v>1666</v>
      </c>
      <c r="E809" s="11" t="s">
        <v>1695</v>
      </c>
      <c r="F809" s="12" t="s">
        <v>812</v>
      </c>
      <c r="G809" s="38" t="s">
        <v>2998</v>
      </c>
      <c r="H809" s="10" t="s">
        <v>8</v>
      </c>
      <c r="I809" s="12" t="s">
        <v>2340</v>
      </c>
      <c r="J809" s="9">
        <f t="shared" si="29"/>
        <v>2004</v>
      </c>
      <c r="K809" s="13">
        <f t="shared" ca="1" si="28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1696</v>
      </c>
      <c r="F810" s="12" t="s">
        <v>813</v>
      </c>
      <c r="G810" s="38" t="s">
        <v>2998</v>
      </c>
      <c r="H810" s="10" t="s">
        <v>9</v>
      </c>
      <c r="I810" s="12" t="s">
        <v>2341</v>
      </c>
      <c r="J810" s="9">
        <f t="shared" si="29"/>
        <v>2003</v>
      </c>
      <c r="K810" s="13">
        <f t="shared" ca="1" si="28"/>
        <v>14</v>
      </c>
      <c r="L810">
        <v>2003</v>
      </c>
      <c r="N810" s="20"/>
    </row>
    <row r="811" spans="1:14" ht="22.5" hidden="1" customHeight="1" x14ac:dyDescent="0.25">
      <c r="A811" s="17" t="s">
        <v>3001</v>
      </c>
      <c r="B811" s="17"/>
      <c r="C811" s="10">
        <v>8</v>
      </c>
      <c r="D811" s="10" t="s">
        <v>1666</v>
      </c>
      <c r="E811" s="11" t="s">
        <v>1697</v>
      </c>
      <c r="F811" s="12" t="s">
        <v>814</v>
      </c>
      <c r="G811" s="38" t="s">
        <v>2998</v>
      </c>
      <c r="H811" s="10" t="s">
        <v>9</v>
      </c>
      <c r="I811" s="12" t="s">
        <v>2342</v>
      </c>
      <c r="J811" s="9">
        <f t="shared" si="29"/>
        <v>2004</v>
      </c>
      <c r="K811" s="13">
        <f t="shared" ca="1" si="28"/>
        <v>13</v>
      </c>
      <c r="L811">
        <v>2004</v>
      </c>
      <c r="N811" s="20"/>
    </row>
    <row r="812" spans="1:14" ht="22.5" hidden="1" customHeight="1" x14ac:dyDescent="0.25">
      <c r="A812" s="17" t="s">
        <v>3001</v>
      </c>
      <c r="B812" s="17"/>
      <c r="C812" s="10">
        <v>8</v>
      </c>
      <c r="D812" s="10" t="s">
        <v>1666</v>
      </c>
      <c r="E812" s="11" t="s">
        <v>1698</v>
      </c>
      <c r="F812" s="12" t="s">
        <v>815</v>
      </c>
      <c r="G812" s="38" t="s">
        <v>2998</v>
      </c>
      <c r="H812" s="10" t="s">
        <v>9</v>
      </c>
      <c r="I812" s="12" t="s">
        <v>2343</v>
      </c>
      <c r="J812" s="9">
        <f t="shared" si="29"/>
        <v>2004</v>
      </c>
      <c r="K812" s="13">
        <f t="shared" ca="1" si="28"/>
        <v>13</v>
      </c>
      <c r="L812">
        <v>2004</v>
      </c>
      <c r="N812" s="20"/>
    </row>
    <row r="813" spans="1:14" ht="22.5" hidden="1" customHeight="1" x14ac:dyDescent="0.25">
      <c r="A813" s="17"/>
      <c r="B813" s="17"/>
      <c r="C813" s="10">
        <v>8</v>
      </c>
      <c r="D813" s="10" t="s">
        <v>1666</v>
      </c>
      <c r="E813" s="11" t="s">
        <v>1699</v>
      </c>
      <c r="F813" s="12" t="s">
        <v>816</v>
      </c>
      <c r="G813" s="38" t="s">
        <v>2998</v>
      </c>
      <c r="H813" s="10" t="s">
        <v>9</v>
      </c>
      <c r="I813" s="12" t="s">
        <v>2344</v>
      </c>
      <c r="J813" s="9">
        <f t="shared" si="29"/>
        <v>2004</v>
      </c>
      <c r="K813" s="13">
        <f t="shared" ca="1" si="28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1700</v>
      </c>
      <c r="F814" s="12" t="s">
        <v>817</v>
      </c>
      <c r="G814" s="38" t="s">
        <v>2998</v>
      </c>
      <c r="H814" s="10" t="s">
        <v>9</v>
      </c>
      <c r="I814" s="12" t="s">
        <v>2345</v>
      </c>
      <c r="J814" s="9">
        <f t="shared" si="29"/>
        <v>2004</v>
      </c>
      <c r="K814" s="13">
        <f t="shared" ca="1" si="28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1701</v>
      </c>
      <c r="F815" s="12" t="s">
        <v>818</v>
      </c>
      <c r="G815" s="38" t="s">
        <v>2998</v>
      </c>
      <c r="H815" s="10" t="s">
        <v>9</v>
      </c>
      <c r="I815" s="12" t="s">
        <v>2346</v>
      </c>
      <c r="J815" s="9">
        <f t="shared" si="29"/>
        <v>2004</v>
      </c>
      <c r="K815" s="13">
        <f t="shared" ca="1" si="28"/>
        <v>13</v>
      </c>
      <c r="L815">
        <v>2004</v>
      </c>
      <c r="N815" s="20"/>
    </row>
    <row r="816" spans="1:14" ht="22.5" hidden="1" customHeight="1" x14ac:dyDescent="0.25">
      <c r="A816" s="17" t="s">
        <v>3001</v>
      </c>
      <c r="B816" s="17"/>
      <c r="C816" s="10">
        <v>8</v>
      </c>
      <c r="D816" s="10" t="s">
        <v>1666</v>
      </c>
      <c r="E816" s="11" t="s">
        <v>1702</v>
      </c>
      <c r="F816" s="12" t="s">
        <v>819</v>
      </c>
      <c r="G816" s="38" t="s">
        <v>2998</v>
      </c>
      <c r="H816" s="10" t="s">
        <v>8</v>
      </c>
      <c r="I816" s="12" t="s">
        <v>2347</v>
      </c>
      <c r="J816" s="9">
        <f t="shared" si="29"/>
        <v>2004</v>
      </c>
      <c r="K816" s="13">
        <f t="shared" ca="1" si="28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1666</v>
      </c>
      <c r="E817" s="11" t="s">
        <v>1703</v>
      </c>
      <c r="F817" s="12" t="s">
        <v>820</v>
      </c>
      <c r="G817" s="38" t="s">
        <v>2998</v>
      </c>
      <c r="H817" s="10" t="s">
        <v>8</v>
      </c>
      <c r="I817" s="12" t="s">
        <v>2348</v>
      </c>
      <c r="J817" s="9">
        <f t="shared" si="29"/>
        <v>2004</v>
      </c>
      <c r="K817" s="13">
        <f t="shared" ca="1" si="28"/>
        <v>13</v>
      </c>
      <c r="L817">
        <v>2004</v>
      </c>
      <c r="N817" s="20"/>
    </row>
    <row r="818" spans="1:14" ht="22.5" hidden="1" customHeight="1" x14ac:dyDescent="0.25">
      <c r="A818" s="17"/>
      <c r="B818" s="17"/>
      <c r="C818" s="10">
        <v>8</v>
      </c>
      <c r="D818" s="10" t="s">
        <v>1666</v>
      </c>
      <c r="E818" s="11" t="s">
        <v>1704</v>
      </c>
      <c r="F818" s="12" t="s">
        <v>821</v>
      </c>
      <c r="G818" s="38" t="s">
        <v>2998</v>
      </c>
      <c r="H818" s="10" t="s">
        <v>9</v>
      </c>
      <c r="I818" s="12" t="s">
        <v>2349</v>
      </c>
      <c r="J818" s="9">
        <f t="shared" si="29"/>
        <v>2004</v>
      </c>
      <c r="K818" s="13">
        <f t="shared" ca="1" si="28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1666</v>
      </c>
      <c r="E819" s="11" t="s">
        <v>1705</v>
      </c>
      <c r="F819" s="12" t="s">
        <v>822</v>
      </c>
      <c r="G819" s="38" t="s">
        <v>2998</v>
      </c>
      <c r="H819" s="10" t="s">
        <v>8</v>
      </c>
      <c r="I819" s="12" t="s">
        <v>2350</v>
      </c>
      <c r="J819" s="9">
        <f t="shared" si="29"/>
        <v>2004</v>
      </c>
      <c r="K819" s="13">
        <f t="shared" ca="1" si="28"/>
        <v>13</v>
      </c>
      <c r="L819">
        <v>2004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1681</v>
      </c>
      <c r="F820" s="12" t="s">
        <v>823</v>
      </c>
      <c r="G820" s="38" t="s">
        <v>2998</v>
      </c>
      <c r="H820" s="10" t="s">
        <v>9</v>
      </c>
      <c r="I820" s="12" t="s">
        <v>2351</v>
      </c>
      <c r="J820" s="9">
        <f t="shared" si="29"/>
        <v>2004</v>
      </c>
      <c r="K820" s="13">
        <f t="shared" ca="1" si="28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1682</v>
      </c>
      <c r="F821" s="12" t="s">
        <v>824</v>
      </c>
      <c r="G821" s="38" t="s">
        <v>2998</v>
      </c>
      <c r="H821" s="10" t="s">
        <v>8</v>
      </c>
      <c r="I821" s="12" t="s">
        <v>2352</v>
      </c>
      <c r="J821" s="9">
        <f t="shared" si="29"/>
        <v>2004</v>
      </c>
      <c r="K821" s="13">
        <f t="shared" ca="1" si="28"/>
        <v>13</v>
      </c>
      <c r="L821">
        <v>2004</v>
      </c>
      <c r="N821" s="20"/>
    </row>
    <row r="822" spans="1:14" ht="22.5" hidden="1" customHeight="1" x14ac:dyDescent="0.25">
      <c r="A822" s="17"/>
      <c r="B822" s="17"/>
      <c r="C822" s="10">
        <v>8</v>
      </c>
      <c r="D822" s="10" t="s">
        <v>1667</v>
      </c>
      <c r="E822" s="11" t="s">
        <v>1683</v>
      </c>
      <c r="F822" s="12" t="s">
        <v>825</v>
      </c>
      <c r="G822" s="38" t="s">
        <v>2998</v>
      </c>
      <c r="H822" s="10" t="s">
        <v>9</v>
      </c>
      <c r="I822" s="12" t="s">
        <v>2353</v>
      </c>
      <c r="J822" s="9">
        <f t="shared" si="29"/>
        <v>2003</v>
      </c>
      <c r="K822" s="13">
        <f t="shared" ca="1" si="28"/>
        <v>14</v>
      </c>
      <c r="L822">
        <v>2003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1684</v>
      </c>
      <c r="F823" s="12" t="s">
        <v>826</v>
      </c>
      <c r="G823" s="38" t="s">
        <v>2998</v>
      </c>
      <c r="H823" s="10" t="s">
        <v>9</v>
      </c>
      <c r="I823" s="12" t="s">
        <v>2354</v>
      </c>
      <c r="J823" s="9">
        <f t="shared" si="29"/>
        <v>2004</v>
      </c>
      <c r="K823" s="13">
        <f t="shared" ca="1" si="28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1685</v>
      </c>
      <c r="F824" s="12" t="s">
        <v>827</v>
      </c>
      <c r="G824" s="38" t="s">
        <v>2998</v>
      </c>
      <c r="H824" s="10" t="s">
        <v>9</v>
      </c>
      <c r="I824" s="12" t="s">
        <v>2355</v>
      </c>
      <c r="J824" s="9">
        <f t="shared" si="29"/>
        <v>2004</v>
      </c>
      <c r="K824" s="13">
        <f t="shared" ca="1" si="28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1686</v>
      </c>
      <c r="F825" s="12" t="s">
        <v>828</v>
      </c>
      <c r="G825" s="38" t="s">
        <v>2998</v>
      </c>
      <c r="H825" s="10" t="s">
        <v>8</v>
      </c>
      <c r="I825" s="12" t="s">
        <v>2356</v>
      </c>
      <c r="J825" s="9">
        <f t="shared" si="29"/>
        <v>2004</v>
      </c>
      <c r="K825" s="13">
        <f t="shared" ca="1" si="28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1687</v>
      </c>
      <c r="F826" s="12" t="s">
        <v>829</v>
      </c>
      <c r="G826" s="38" t="s">
        <v>2998</v>
      </c>
      <c r="H826" s="10" t="s">
        <v>8</v>
      </c>
      <c r="I826" s="12" t="s">
        <v>2325</v>
      </c>
      <c r="J826" s="9">
        <f t="shared" si="29"/>
        <v>2004</v>
      </c>
      <c r="K826" s="13">
        <f t="shared" ca="1" si="28"/>
        <v>13</v>
      </c>
      <c r="L826">
        <v>2004</v>
      </c>
      <c r="N826" s="20"/>
    </row>
    <row r="827" spans="1:14" ht="22.5" hidden="1" customHeight="1" x14ac:dyDescent="0.25">
      <c r="A827" s="17" t="s">
        <v>3001</v>
      </c>
      <c r="B827" s="17"/>
      <c r="C827" s="10">
        <v>8</v>
      </c>
      <c r="D827" s="10" t="s">
        <v>1667</v>
      </c>
      <c r="E827" s="11" t="s">
        <v>1688</v>
      </c>
      <c r="F827" s="12" t="s">
        <v>830</v>
      </c>
      <c r="G827" s="38" t="s">
        <v>2998</v>
      </c>
      <c r="H827" s="10" t="s">
        <v>8</v>
      </c>
      <c r="I827" s="12" t="s">
        <v>2357</v>
      </c>
      <c r="J827" s="9">
        <f t="shared" si="29"/>
        <v>2004</v>
      </c>
      <c r="K827" s="13">
        <f t="shared" ca="1" si="28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1689</v>
      </c>
      <c r="F828" s="12" t="s">
        <v>831</v>
      </c>
      <c r="G828" s="38" t="s">
        <v>2998</v>
      </c>
      <c r="H828" s="10" t="s">
        <v>8</v>
      </c>
      <c r="I828" s="12" t="s">
        <v>2358</v>
      </c>
      <c r="J828" s="9">
        <f t="shared" si="29"/>
        <v>2004</v>
      </c>
      <c r="K828" s="13">
        <f t="shared" ca="1" si="28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1690</v>
      </c>
      <c r="F829" s="12" t="s">
        <v>832</v>
      </c>
      <c r="G829" s="38" t="s">
        <v>2998</v>
      </c>
      <c r="H829" s="10" t="s">
        <v>8</v>
      </c>
      <c r="I829" s="12" t="s">
        <v>2359</v>
      </c>
      <c r="J829" s="9">
        <f t="shared" si="29"/>
        <v>2004</v>
      </c>
      <c r="K829" s="13">
        <f t="shared" ca="1" si="28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1691</v>
      </c>
      <c r="F830" s="12" t="s">
        <v>833</v>
      </c>
      <c r="G830" s="38" t="s">
        <v>2998</v>
      </c>
      <c r="H830" s="10" t="s">
        <v>8</v>
      </c>
      <c r="I830" s="12" t="s">
        <v>2360</v>
      </c>
      <c r="J830" s="9">
        <f t="shared" si="29"/>
        <v>2004</v>
      </c>
      <c r="K830" s="13">
        <f t="shared" ca="1" si="28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1692</v>
      </c>
      <c r="F831" s="12" t="s">
        <v>834</v>
      </c>
      <c r="G831" s="38" t="s">
        <v>2998</v>
      </c>
      <c r="H831" s="10" t="s">
        <v>9</v>
      </c>
      <c r="I831" s="12" t="s">
        <v>2361</v>
      </c>
      <c r="J831" s="9">
        <f t="shared" si="29"/>
        <v>2004</v>
      </c>
      <c r="K831" s="13">
        <f t="shared" ca="1" si="28"/>
        <v>13</v>
      </c>
      <c r="L831">
        <v>2004</v>
      </c>
      <c r="N831" s="20"/>
    </row>
    <row r="832" spans="1:14" ht="22.5" hidden="1" customHeight="1" x14ac:dyDescent="0.25">
      <c r="A832" s="17"/>
      <c r="B832" s="17"/>
      <c r="C832" s="10">
        <v>8</v>
      </c>
      <c r="D832" s="10" t="s">
        <v>1667</v>
      </c>
      <c r="E832" s="11" t="s">
        <v>1693</v>
      </c>
      <c r="F832" s="12" t="s">
        <v>835</v>
      </c>
      <c r="G832" s="38" t="s">
        <v>2998</v>
      </c>
      <c r="H832" s="10" t="s">
        <v>9</v>
      </c>
      <c r="I832" s="12" t="s">
        <v>2362</v>
      </c>
      <c r="J832" s="9">
        <f t="shared" si="29"/>
        <v>2004</v>
      </c>
      <c r="K832" s="13">
        <f t="shared" ca="1" si="28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1694</v>
      </c>
      <c r="F833" s="12" t="s">
        <v>836</v>
      </c>
      <c r="G833" s="38" t="s">
        <v>2998</v>
      </c>
      <c r="H833" s="10" t="s">
        <v>8</v>
      </c>
      <c r="I833" s="12" t="s">
        <v>2363</v>
      </c>
      <c r="J833" s="9">
        <f t="shared" si="29"/>
        <v>2004</v>
      </c>
      <c r="K833" s="13">
        <f t="shared" ca="1" si="28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1695</v>
      </c>
      <c r="F834" s="12" t="s">
        <v>837</v>
      </c>
      <c r="G834" s="38" t="s">
        <v>2998</v>
      </c>
      <c r="H834" s="10" t="s">
        <v>8</v>
      </c>
      <c r="I834" s="12" t="s">
        <v>2364</v>
      </c>
      <c r="J834" s="9">
        <f t="shared" si="29"/>
        <v>2004</v>
      </c>
      <c r="K834" s="13">
        <f t="shared" ca="1" si="28"/>
        <v>13</v>
      </c>
      <c r="L834">
        <v>2004</v>
      </c>
      <c r="N834" s="20"/>
    </row>
    <row r="835" spans="1:14" ht="22.5" hidden="1" customHeight="1" x14ac:dyDescent="0.25">
      <c r="A835" s="17" t="s">
        <v>3001</v>
      </c>
      <c r="B835" s="17"/>
      <c r="C835" s="10">
        <v>8</v>
      </c>
      <c r="D835" s="10" t="s">
        <v>1667</v>
      </c>
      <c r="E835" s="11" t="s">
        <v>1696</v>
      </c>
      <c r="F835" s="12" t="s">
        <v>838</v>
      </c>
      <c r="G835" s="38" t="s">
        <v>2998</v>
      </c>
      <c r="H835" s="10" t="s">
        <v>9</v>
      </c>
      <c r="I835" s="12" t="s">
        <v>2365</v>
      </c>
      <c r="J835" s="9">
        <f t="shared" si="29"/>
        <v>2004</v>
      </c>
      <c r="K835" s="13">
        <f t="shared" ca="1" si="28"/>
        <v>13</v>
      </c>
      <c r="L835">
        <v>2004</v>
      </c>
      <c r="N835" s="20"/>
    </row>
    <row r="836" spans="1:14" ht="22.5" hidden="1" customHeight="1" x14ac:dyDescent="0.25">
      <c r="A836" s="17"/>
      <c r="B836" s="17"/>
      <c r="C836" s="10">
        <v>8</v>
      </c>
      <c r="D836" s="10" t="s">
        <v>1667</v>
      </c>
      <c r="E836" s="11" t="s">
        <v>1697</v>
      </c>
      <c r="F836" s="12" t="s">
        <v>839</v>
      </c>
      <c r="G836" s="38" t="s">
        <v>2998</v>
      </c>
      <c r="H836" s="10" t="s">
        <v>9</v>
      </c>
      <c r="I836" s="12" t="s">
        <v>2283</v>
      </c>
      <c r="J836" s="9">
        <f t="shared" si="29"/>
        <v>2004</v>
      </c>
      <c r="K836" s="13">
        <f t="shared" ca="1" si="28"/>
        <v>13</v>
      </c>
      <c r="L836">
        <v>2004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1698</v>
      </c>
      <c r="F837" s="12" t="s">
        <v>840</v>
      </c>
      <c r="G837" s="38" t="s">
        <v>2998</v>
      </c>
      <c r="H837" s="10" t="s">
        <v>8</v>
      </c>
      <c r="I837" s="12" t="s">
        <v>2366</v>
      </c>
      <c r="J837" s="9">
        <f t="shared" si="29"/>
        <v>2004</v>
      </c>
      <c r="K837" s="13">
        <f t="shared" ca="1" si="28"/>
        <v>13</v>
      </c>
      <c r="L837">
        <v>2004</v>
      </c>
      <c r="N837" s="20"/>
    </row>
    <row r="838" spans="1:14" ht="22.5" hidden="1" customHeight="1" x14ac:dyDescent="0.25">
      <c r="A838" s="17"/>
      <c r="B838" s="17"/>
      <c r="C838" s="10">
        <v>8</v>
      </c>
      <c r="D838" s="10" t="s">
        <v>1667</v>
      </c>
      <c r="E838" s="11" t="s">
        <v>1699</v>
      </c>
      <c r="F838" s="12" t="s">
        <v>841</v>
      </c>
      <c r="G838" s="38" t="s">
        <v>2998</v>
      </c>
      <c r="H838" s="10" t="s">
        <v>9</v>
      </c>
      <c r="I838" s="12" t="s">
        <v>2309</v>
      </c>
      <c r="J838" s="9">
        <f t="shared" si="29"/>
        <v>2004</v>
      </c>
      <c r="K838" s="13">
        <f t="shared" ca="1" si="28"/>
        <v>13</v>
      </c>
      <c r="L838">
        <v>2004</v>
      </c>
      <c r="N838" s="20"/>
    </row>
    <row r="839" spans="1:14" ht="22.5" hidden="1" customHeight="1" x14ac:dyDescent="0.25">
      <c r="A839" s="17"/>
      <c r="B839" s="17"/>
      <c r="C839" s="10">
        <v>8</v>
      </c>
      <c r="D839" s="10" t="s">
        <v>1667</v>
      </c>
      <c r="E839" s="11" t="s">
        <v>1700</v>
      </c>
      <c r="F839" s="12" t="s">
        <v>842</v>
      </c>
      <c r="G839" s="17" t="s">
        <v>2999</v>
      </c>
      <c r="H839" s="10" t="s">
        <v>9</v>
      </c>
      <c r="I839" s="12" t="s">
        <v>2367</v>
      </c>
      <c r="J839" s="9">
        <f t="shared" si="29"/>
        <v>2005</v>
      </c>
      <c r="K839" s="13">
        <f t="shared" ref="K839:K902" ca="1" si="30">(YEAR(NOW())-YEAR(I839))</f>
        <v>12</v>
      </c>
      <c r="L839">
        <v>2005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1701</v>
      </c>
      <c r="F840" s="12" t="s">
        <v>843</v>
      </c>
      <c r="G840" s="38" t="s">
        <v>2998</v>
      </c>
      <c r="H840" s="10" t="s">
        <v>8</v>
      </c>
      <c r="I840" s="12" t="s">
        <v>2368</v>
      </c>
      <c r="J840" s="9">
        <f t="shared" si="29"/>
        <v>2004</v>
      </c>
      <c r="K840" s="13">
        <f t="shared" ca="1" si="30"/>
        <v>13</v>
      </c>
      <c r="L840">
        <v>2004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1702</v>
      </c>
      <c r="F841" s="12" t="s">
        <v>844</v>
      </c>
      <c r="G841" s="38" t="s">
        <v>2998</v>
      </c>
      <c r="H841" s="10" t="s">
        <v>8</v>
      </c>
      <c r="I841" s="12" t="s">
        <v>2369</v>
      </c>
      <c r="J841" s="9">
        <f t="shared" si="29"/>
        <v>2004</v>
      </c>
      <c r="K841" s="13">
        <f t="shared" ca="1" si="30"/>
        <v>13</v>
      </c>
      <c r="L841">
        <v>2004</v>
      </c>
      <c r="N841" s="20"/>
    </row>
    <row r="842" spans="1:14" ht="22.5" hidden="1" customHeight="1" x14ac:dyDescent="0.25">
      <c r="A842" s="17" t="s">
        <v>3001</v>
      </c>
      <c r="B842" s="17"/>
      <c r="C842" s="10">
        <v>8</v>
      </c>
      <c r="D842" s="10" t="s">
        <v>1667</v>
      </c>
      <c r="E842" s="11" t="s">
        <v>1703</v>
      </c>
      <c r="F842" s="12" t="s">
        <v>845</v>
      </c>
      <c r="G842" s="38" t="s">
        <v>2998</v>
      </c>
      <c r="H842" s="10" t="s">
        <v>8</v>
      </c>
      <c r="I842" s="12" t="s">
        <v>2314</v>
      </c>
      <c r="J842" s="9">
        <f t="shared" si="29"/>
        <v>2004</v>
      </c>
      <c r="K842" s="13">
        <f t="shared" ca="1" si="30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1704</v>
      </c>
      <c r="F843" s="12" t="s">
        <v>846</v>
      </c>
      <c r="G843" s="38" t="s">
        <v>2998</v>
      </c>
      <c r="H843" s="10" t="s">
        <v>8</v>
      </c>
      <c r="I843" s="12" t="s">
        <v>2370</v>
      </c>
      <c r="J843" s="9">
        <f t="shared" si="29"/>
        <v>2003</v>
      </c>
      <c r="K843" s="13">
        <f t="shared" ca="1" si="30"/>
        <v>14</v>
      </c>
      <c r="L843">
        <v>2003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1705</v>
      </c>
      <c r="F844" s="12" t="s">
        <v>847</v>
      </c>
      <c r="G844" s="38" t="s">
        <v>2998</v>
      </c>
      <c r="H844" s="10" t="s">
        <v>9</v>
      </c>
      <c r="I844" s="12" t="s">
        <v>2371</v>
      </c>
      <c r="J844" s="9">
        <f t="shared" si="29"/>
        <v>2004</v>
      </c>
      <c r="K844" s="13">
        <f t="shared" ca="1" si="30"/>
        <v>13</v>
      </c>
      <c r="L844">
        <v>2004</v>
      </c>
      <c r="N844" s="20"/>
    </row>
    <row r="845" spans="1:14" ht="22.5" hidden="1" customHeight="1" x14ac:dyDescent="0.25">
      <c r="A845" s="17"/>
      <c r="B845" s="17"/>
      <c r="C845" s="10">
        <v>8</v>
      </c>
      <c r="D845" s="10" t="s">
        <v>1667</v>
      </c>
      <c r="E845" s="11" t="s">
        <v>1706</v>
      </c>
      <c r="F845" s="12" t="s">
        <v>848</v>
      </c>
      <c r="G845" s="38" t="s">
        <v>2998</v>
      </c>
      <c r="H845" s="10" t="s">
        <v>9</v>
      </c>
      <c r="I845" s="12" t="s">
        <v>2372</v>
      </c>
      <c r="J845" s="9">
        <f t="shared" si="29"/>
        <v>2004</v>
      </c>
      <c r="K845" s="13">
        <f t="shared" ca="1" si="30"/>
        <v>13</v>
      </c>
      <c r="L845">
        <v>2004</v>
      </c>
      <c r="N845" s="20"/>
    </row>
    <row r="846" spans="1:14" ht="22.5" hidden="1" customHeight="1" x14ac:dyDescent="0.25">
      <c r="A846" s="17" t="s">
        <v>3001</v>
      </c>
      <c r="B846" s="17"/>
      <c r="C846" s="10">
        <v>8</v>
      </c>
      <c r="D846" s="10" t="s">
        <v>1667</v>
      </c>
      <c r="E846" s="11" t="s">
        <v>1707</v>
      </c>
      <c r="F846" s="12" t="s">
        <v>849</v>
      </c>
      <c r="G846" s="38" t="s">
        <v>2998</v>
      </c>
      <c r="H846" s="10" t="s">
        <v>8</v>
      </c>
      <c r="I846" s="12" t="s">
        <v>2373</v>
      </c>
      <c r="J846" s="9">
        <f t="shared" si="29"/>
        <v>2004</v>
      </c>
      <c r="K846" s="13">
        <f t="shared" ca="1" si="30"/>
        <v>13</v>
      </c>
      <c r="L846">
        <v>2004</v>
      </c>
      <c r="N846" s="20"/>
    </row>
    <row r="847" spans="1:14" ht="22.5" hidden="1" customHeight="1" x14ac:dyDescent="0.25">
      <c r="A847" s="17" t="s">
        <v>3001</v>
      </c>
      <c r="B847" s="17"/>
      <c r="C847" s="10">
        <v>8</v>
      </c>
      <c r="D847" s="10" t="s">
        <v>1667</v>
      </c>
      <c r="E847" s="11" t="s">
        <v>1708</v>
      </c>
      <c r="F847" s="12" t="s">
        <v>850</v>
      </c>
      <c r="G847" s="38" t="s">
        <v>2998</v>
      </c>
      <c r="H847" s="10" t="s">
        <v>8</v>
      </c>
      <c r="I847" s="12" t="s">
        <v>2374</v>
      </c>
      <c r="J847" s="9">
        <f t="shared" si="29"/>
        <v>2004</v>
      </c>
      <c r="K847" s="13">
        <f t="shared" ca="1" si="30"/>
        <v>13</v>
      </c>
      <c r="L847">
        <v>2004</v>
      </c>
      <c r="N847" s="20"/>
    </row>
    <row r="848" spans="1:14" ht="22.5" hidden="1" customHeight="1" x14ac:dyDescent="0.25">
      <c r="A848" s="17" t="s">
        <v>3002</v>
      </c>
      <c r="B848" s="17"/>
      <c r="C848" s="10">
        <v>8</v>
      </c>
      <c r="D848" s="10" t="s">
        <v>1668</v>
      </c>
      <c r="E848" s="11" t="s">
        <v>1681</v>
      </c>
      <c r="F848" s="12" t="s">
        <v>851</v>
      </c>
      <c r="G848" s="38" t="s">
        <v>2998</v>
      </c>
      <c r="H848" s="10" t="s">
        <v>8</v>
      </c>
      <c r="I848" s="12" t="s">
        <v>2375</v>
      </c>
      <c r="J848" s="9">
        <f t="shared" si="29"/>
        <v>2004</v>
      </c>
      <c r="K848" s="13">
        <f t="shared" ca="1" si="30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1682</v>
      </c>
      <c r="F849" s="12" t="s">
        <v>852</v>
      </c>
      <c r="G849" s="38" t="s">
        <v>2998</v>
      </c>
      <c r="H849" s="10" t="s">
        <v>8</v>
      </c>
      <c r="I849" s="12" t="s">
        <v>2376</v>
      </c>
      <c r="J849" s="9">
        <f t="shared" si="29"/>
        <v>2004</v>
      </c>
      <c r="K849" s="13">
        <f t="shared" ca="1" si="30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1683</v>
      </c>
      <c r="F850" s="12" t="s">
        <v>853</v>
      </c>
      <c r="G850" s="38" t="s">
        <v>2998</v>
      </c>
      <c r="H850" s="10" t="s">
        <v>8</v>
      </c>
      <c r="I850" s="12" t="s">
        <v>2309</v>
      </c>
      <c r="J850" s="9">
        <f t="shared" si="29"/>
        <v>2004</v>
      </c>
      <c r="K850" s="13">
        <f t="shared" ca="1" si="30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1684</v>
      </c>
      <c r="F851" s="12" t="s">
        <v>854</v>
      </c>
      <c r="G851" s="38" t="s">
        <v>2998</v>
      </c>
      <c r="H851" s="10" t="s">
        <v>8</v>
      </c>
      <c r="I851" s="12" t="s">
        <v>2364</v>
      </c>
      <c r="J851" s="9">
        <f t="shared" si="29"/>
        <v>2004</v>
      </c>
      <c r="K851" s="13">
        <f t="shared" ca="1" si="30"/>
        <v>13</v>
      </c>
      <c r="L851">
        <v>2004</v>
      </c>
      <c r="N851" s="20"/>
    </row>
    <row r="852" spans="1:14" ht="22.5" hidden="1" customHeight="1" x14ac:dyDescent="0.25">
      <c r="A852" s="17"/>
      <c r="B852" s="17"/>
      <c r="C852" s="10">
        <v>8</v>
      </c>
      <c r="D852" s="10" t="s">
        <v>1668</v>
      </c>
      <c r="E852" s="11" t="s">
        <v>1685</v>
      </c>
      <c r="F852" s="12" t="s">
        <v>855</v>
      </c>
      <c r="G852" s="38" t="s">
        <v>2998</v>
      </c>
      <c r="H852" s="10" t="s">
        <v>9</v>
      </c>
      <c r="I852" s="12" t="s">
        <v>2362</v>
      </c>
      <c r="J852" s="9">
        <f t="shared" si="29"/>
        <v>2004</v>
      </c>
      <c r="K852" s="13">
        <f t="shared" ca="1" si="30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1686</v>
      </c>
      <c r="F853" s="12" t="s">
        <v>856</v>
      </c>
      <c r="G853" s="38" t="s">
        <v>2998</v>
      </c>
      <c r="H853" s="10" t="s">
        <v>9</v>
      </c>
      <c r="I853" s="12" t="s">
        <v>2283</v>
      </c>
      <c r="J853" s="9">
        <f t="shared" si="29"/>
        <v>2004</v>
      </c>
      <c r="K853" s="13">
        <f t="shared" ca="1" si="30"/>
        <v>13</v>
      </c>
      <c r="L853">
        <v>2004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1687</v>
      </c>
      <c r="F854" s="12" t="s">
        <v>857</v>
      </c>
      <c r="G854" s="38" t="s">
        <v>2998</v>
      </c>
      <c r="H854" s="10" t="s">
        <v>9</v>
      </c>
      <c r="I854" s="12" t="s">
        <v>2377</v>
      </c>
      <c r="J854" s="9">
        <f t="shared" si="29"/>
        <v>2004</v>
      </c>
      <c r="K854" s="13">
        <f t="shared" ca="1" si="30"/>
        <v>13</v>
      </c>
      <c r="L854">
        <v>2004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1688</v>
      </c>
      <c r="F855" s="12" t="s">
        <v>858</v>
      </c>
      <c r="G855" s="38" t="s">
        <v>2998</v>
      </c>
      <c r="H855" s="10" t="s">
        <v>8</v>
      </c>
      <c r="I855" s="12" t="s">
        <v>2378</v>
      </c>
      <c r="J855" s="9">
        <f t="shared" si="29"/>
        <v>2004</v>
      </c>
      <c r="K855" s="13">
        <f t="shared" ca="1" si="30"/>
        <v>13</v>
      </c>
      <c r="L855">
        <v>2004</v>
      </c>
      <c r="N855" s="20"/>
    </row>
    <row r="856" spans="1:14" ht="22.5" hidden="1" customHeight="1" x14ac:dyDescent="0.25">
      <c r="A856" s="17"/>
      <c r="B856" s="17"/>
      <c r="C856" s="10">
        <v>8</v>
      </c>
      <c r="D856" s="10" t="s">
        <v>1668</v>
      </c>
      <c r="E856" s="11" t="s">
        <v>1689</v>
      </c>
      <c r="F856" s="12" t="s">
        <v>859</v>
      </c>
      <c r="G856" s="38" t="s">
        <v>2998</v>
      </c>
      <c r="H856" s="10" t="s">
        <v>8</v>
      </c>
      <c r="I856" s="12" t="s">
        <v>2379</v>
      </c>
      <c r="J856" s="9">
        <f t="shared" si="29"/>
        <v>2003</v>
      </c>
      <c r="K856" s="13">
        <f t="shared" ca="1" si="30"/>
        <v>14</v>
      </c>
      <c r="L856">
        <v>2003</v>
      </c>
      <c r="N856" s="20"/>
    </row>
    <row r="857" spans="1:14" ht="22.5" hidden="1" customHeight="1" x14ac:dyDescent="0.25">
      <c r="A857" s="17"/>
      <c r="B857" s="17"/>
      <c r="C857" s="10">
        <v>8</v>
      </c>
      <c r="D857" s="10" t="s">
        <v>1668</v>
      </c>
      <c r="E857" s="11" t="s">
        <v>1690</v>
      </c>
      <c r="F857" s="12" t="s">
        <v>860</v>
      </c>
      <c r="G857" s="38" t="s">
        <v>2998</v>
      </c>
      <c r="H857" s="10" t="s">
        <v>8</v>
      </c>
      <c r="I857" s="12" t="s">
        <v>2380</v>
      </c>
      <c r="J857" s="9">
        <f t="shared" si="29"/>
        <v>2003</v>
      </c>
      <c r="K857" s="13">
        <f t="shared" ca="1" si="30"/>
        <v>14</v>
      </c>
      <c r="L857">
        <v>2003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1691</v>
      </c>
      <c r="F858" s="12" t="s">
        <v>861</v>
      </c>
      <c r="G858" s="38" t="s">
        <v>2998</v>
      </c>
      <c r="H858" s="10" t="s">
        <v>8</v>
      </c>
      <c r="I858" s="12" t="s">
        <v>2381</v>
      </c>
      <c r="J858" s="9">
        <f t="shared" si="29"/>
        <v>2004</v>
      </c>
      <c r="K858" s="13">
        <f t="shared" ca="1" si="30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1692</v>
      </c>
      <c r="F859" s="12" t="s">
        <v>862</v>
      </c>
      <c r="G859" s="38" t="s">
        <v>2998</v>
      </c>
      <c r="H859" s="10" t="s">
        <v>8</v>
      </c>
      <c r="I859" s="12" t="s">
        <v>2382</v>
      </c>
      <c r="J859" s="9">
        <f t="shared" si="29"/>
        <v>2004</v>
      </c>
      <c r="K859" s="13">
        <f t="shared" ca="1" si="30"/>
        <v>13</v>
      </c>
      <c r="L859">
        <v>2004</v>
      </c>
      <c r="N859" s="20"/>
    </row>
    <row r="860" spans="1:14" ht="22.5" hidden="1" customHeight="1" x14ac:dyDescent="0.25">
      <c r="A860" s="17" t="s">
        <v>3002</v>
      </c>
      <c r="B860" s="17"/>
      <c r="C860" s="10">
        <v>8</v>
      </c>
      <c r="D860" s="10" t="s">
        <v>1668</v>
      </c>
      <c r="E860" s="11" t="s">
        <v>1693</v>
      </c>
      <c r="F860" s="12" t="s">
        <v>863</v>
      </c>
      <c r="G860" s="38" t="s">
        <v>2998</v>
      </c>
      <c r="H860" s="10" t="s">
        <v>9</v>
      </c>
      <c r="I860" s="12" t="s">
        <v>2264</v>
      </c>
      <c r="J860" s="9">
        <f t="shared" si="29"/>
        <v>2004</v>
      </c>
      <c r="K860" s="13">
        <f t="shared" ca="1" si="30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1694</v>
      </c>
      <c r="F861" s="12" t="s">
        <v>864</v>
      </c>
      <c r="G861" s="38" t="s">
        <v>2998</v>
      </c>
      <c r="H861" s="10" t="s">
        <v>9</v>
      </c>
      <c r="I861" s="12" t="s">
        <v>2383</v>
      </c>
      <c r="J861" s="9">
        <f t="shared" si="29"/>
        <v>2004</v>
      </c>
      <c r="K861" s="13">
        <f t="shared" ca="1" si="30"/>
        <v>13</v>
      </c>
      <c r="L861">
        <v>2004</v>
      </c>
      <c r="N861" s="20"/>
    </row>
    <row r="862" spans="1:14" ht="22.5" hidden="1" customHeight="1" x14ac:dyDescent="0.25">
      <c r="A862" s="17" t="s">
        <v>3002</v>
      </c>
      <c r="B862" s="17"/>
      <c r="C862" s="10">
        <v>8</v>
      </c>
      <c r="D862" s="10" t="s">
        <v>1668</v>
      </c>
      <c r="E862" s="11" t="s">
        <v>1695</v>
      </c>
      <c r="F862" s="12" t="s">
        <v>865</v>
      </c>
      <c r="G862" s="38" t="s">
        <v>2998</v>
      </c>
      <c r="H862" s="10" t="s">
        <v>8</v>
      </c>
      <c r="I862" s="12" t="s">
        <v>2384</v>
      </c>
      <c r="J862" s="9">
        <f t="shared" si="29"/>
        <v>2004</v>
      </c>
      <c r="K862" s="13">
        <f t="shared" ca="1" si="30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1696</v>
      </c>
      <c r="F863" s="12" t="s">
        <v>866</v>
      </c>
      <c r="G863" s="38" t="s">
        <v>2998</v>
      </c>
      <c r="H863" s="10" t="s">
        <v>9</v>
      </c>
      <c r="I863" s="12" t="s">
        <v>2385</v>
      </c>
      <c r="J863" s="9">
        <f t="shared" si="29"/>
        <v>2004</v>
      </c>
      <c r="K863" s="13">
        <f t="shared" ca="1" si="30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1697</v>
      </c>
      <c r="F864" s="12" t="s">
        <v>867</v>
      </c>
      <c r="G864" s="38" t="s">
        <v>2998</v>
      </c>
      <c r="H864" s="10" t="s">
        <v>8</v>
      </c>
      <c r="I864" s="12" t="s">
        <v>2386</v>
      </c>
      <c r="J864" s="9">
        <f t="shared" si="29"/>
        <v>2004</v>
      </c>
      <c r="K864" s="13">
        <f t="shared" ca="1" si="30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1698</v>
      </c>
      <c r="F865" s="12" t="s">
        <v>868</v>
      </c>
      <c r="G865" s="38" t="s">
        <v>2998</v>
      </c>
      <c r="H865" s="10" t="s">
        <v>9</v>
      </c>
      <c r="I865" s="12" t="s">
        <v>2317</v>
      </c>
      <c r="J865" s="9">
        <f t="shared" si="29"/>
        <v>2004</v>
      </c>
      <c r="K865" s="13">
        <f t="shared" ca="1" si="30"/>
        <v>13</v>
      </c>
      <c r="L865">
        <v>2004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1700</v>
      </c>
      <c r="F866" s="12" t="s">
        <v>869</v>
      </c>
      <c r="G866" s="38" t="s">
        <v>2998</v>
      </c>
      <c r="H866" s="10" t="s">
        <v>9</v>
      </c>
      <c r="I866" s="12" t="s">
        <v>2387</v>
      </c>
      <c r="J866" s="9">
        <f t="shared" si="29"/>
        <v>2004</v>
      </c>
      <c r="K866" s="13">
        <f t="shared" ca="1" si="30"/>
        <v>13</v>
      </c>
      <c r="L866">
        <v>2004</v>
      </c>
      <c r="N866" s="20"/>
    </row>
    <row r="867" spans="1:14" ht="22.5" hidden="1" customHeight="1" x14ac:dyDescent="0.25">
      <c r="A867" s="17" t="s">
        <v>3002</v>
      </c>
      <c r="B867" s="17"/>
      <c r="C867" s="10">
        <v>8</v>
      </c>
      <c r="D867" s="10" t="s">
        <v>1668</v>
      </c>
      <c r="E867" s="11" t="s">
        <v>1701</v>
      </c>
      <c r="F867" s="12" t="s">
        <v>870</v>
      </c>
      <c r="G867" s="38" t="s">
        <v>2998</v>
      </c>
      <c r="H867" s="10" t="s">
        <v>8</v>
      </c>
      <c r="I867" s="12" t="s">
        <v>2388</v>
      </c>
      <c r="J867" s="9">
        <f t="shared" si="29"/>
        <v>2004</v>
      </c>
      <c r="K867" s="13">
        <f t="shared" ca="1" si="30"/>
        <v>13</v>
      </c>
      <c r="L867">
        <v>2004</v>
      </c>
      <c r="N867" s="20"/>
    </row>
    <row r="868" spans="1:14" ht="22.5" hidden="1" customHeight="1" x14ac:dyDescent="0.25">
      <c r="A868" s="17"/>
      <c r="B868" s="17"/>
      <c r="C868" s="10">
        <v>8</v>
      </c>
      <c r="D868" s="10" t="s">
        <v>1668</v>
      </c>
      <c r="E868" s="11" t="s">
        <v>1702</v>
      </c>
      <c r="F868" s="12" t="s">
        <v>871</v>
      </c>
      <c r="G868" s="38" t="s">
        <v>2998</v>
      </c>
      <c r="H868" s="10" t="s">
        <v>8</v>
      </c>
      <c r="I868" s="12" t="s">
        <v>2389</v>
      </c>
      <c r="J868" s="9">
        <f t="shared" si="29"/>
        <v>2003</v>
      </c>
      <c r="K868" s="13">
        <f t="shared" ca="1" si="30"/>
        <v>14</v>
      </c>
      <c r="L868">
        <v>2003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1703</v>
      </c>
      <c r="F869" s="12" t="s">
        <v>872</v>
      </c>
      <c r="G869" s="38" t="s">
        <v>2998</v>
      </c>
      <c r="H869" s="10" t="s">
        <v>8</v>
      </c>
      <c r="I869" s="12" t="s">
        <v>2390</v>
      </c>
      <c r="J869" s="9">
        <f t="shared" si="29"/>
        <v>2004</v>
      </c>
      <c r="K869" s="13">
        <f t="shared" ca="1" si="30"/>
        <v>13</v>
      </c>
      <c r="L869">
        <v>2004</v>
      </c>
      <c r="N869" s="20"/>
    </row>
    <row r="870" spans="1:14" ht="22.5" hidden="1" customHeight="1" x14ac:dyDescent="0.25">
      <c r="A870" s="17"/>
      <c r="B870" s="17"/>
      <c r="C870" s="10">
        <v>8</v>
      </c>
      <c r="D870" s="10" t="s">
        <v>1668</v>
      </c>
      <c r="E870" s="11" t="s">
        <v>1704</v>
      </c>
      <c r="F870" s="12" t="s">
        <v>873</v>
      </c>
      <c r="G870" s="38" t="s">
        <v>2998</v>
      </c>
      <c r="H870" s="10" t="s">
        <v>8</v>
      </c>
      <c r="I870" s="12" t="s">
        <v>2206</v>
      </c>
      <c r="J870" s="9">
        <f t="shared" si="29"/>
        <v>2004</v>
      </c>
      <c r="K870" s="13">
        <f t="shared" ca="1" si="30"/>
        <v>13</v>
      </c>
      <c r="L870">
        <v>2004</v>
      </c>
      <c r="N870" s="20"/>
    </row>
    <row r="871" spans="1:14" ht="22.5" hidden="1" customHeight="1" x14ac:dyDescent="0.25">
      <c r="A871" s="17" t="s">
        <v>3002</v>
      </c>
      <c r="B871" s="17"/>
      <c r="C871" s="10">
        <v>8</v>
      </c>
      <c r="D871" s="10" t="s">
        <v>1668</v>
      </c>
      <c r="E871" s="11" t="s">
        <v>1705</v>
      </c>
      <c r="F871" s="12" t="s">
        <v>874</v>
      </c>
      <c r="G871" s="38" t="s">
        <v>2998</v>
      </c>
      <c r="H871" s="10" t="s">
        <v>8</v>
      </c>
      <c r="I871" s="12" t="s">
        <v>2344</v>
      </c>
      <c r="J871" s="9">
        <f t="shared" ref="J871:J934" si="31">YEAR(I871)</f>
        <v>2004</v>
      </c>
      <c r="K871" s="13">
        <f t="shared" ca="1" si="30"/>
        <v>13</v>
      </c>
      <c r="L871">
        <v>2004</v>
      </c>
      <c r="N871" s="20"/>
    </row>
    <row r="872" spans="1:14" ht="22.5" hidden="1" customHeight="1" x14ac:dyDescent="0.25">
      <c r="A872" s="17"/>
      <c r="B872" s="17"/>
      <c r="C872" s="10">
        <v>8</v>
      </c>
      <c r="D872" s="10" t="s">
        <v>1668</v>
      </c>
      <c r="E872" s="11" t="s">
        <v>1706</v>
      </c>
      <c r="F872" s="12" t="s">
        <v>875</v>
      </c>
      <c r="G872" s="38" t="s">
        <v>2998</v>
      </c>
      <c r="H872" s="10" t="s">
        <v>9</v>
      </c>
      <c r="I872" s="12" t="s">
        <v>2391</v>
      </c>
      <c r="J872" s="9">
        <f t="shared" si="31"/>
        <v>2004</v>
      </c>
      <c r="K872" s="13">
        <f t="shared" ca="1" si="30"/>
        <v>13</v>
      </c>
      <c r="L872">
        <v>2004</v>
      </c>
      <c r="N872" s="20"/>
    </row>
    <row r="873" spans="1:14" ht="22.5" hidden="1" customHeight="1" x14ac:dyDescent="0.25">
      <c r="A873" s="17" t="s">
        <v>3002</v>
      </c>
      <c r="B873" s="17"/>
      <c r="C873" s="10">
        <v>8</v>
      </c>
      <c r="D873" s="10" t="s">
        <v>1668</v>
      </c>
      <c r="E873" s="11" t="s">
        <v>1707</v>
      </c>
      <c r="F873" s="12" t="s">
        <v>876</v>
      </c>
      <c r="G873" s="38" t="s">
        <v>2998</v>
      </c>
      <c r="H873" s="10" t="s">
        <v>9</v>
      </c>
      <c r="I873" s="12" t="s">
        <v>2392</v>
      </c>
      <c r="J873" s="9">
        <f t="shared" si="31"/>
        <v>2004</v>
      </c>
      <c r="K873" s="13">
        <f t="shared" ca="1" si="30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1681</v>
      </c>
      <c r="F874" s="12" t="s">
        <v>877</v>
      </c>
      <c r="G874" s="38" t="s">
        <v>2998</v>
      </c>
      <c r="H874" s="10" t="s">
        <v>8</v>
      </c>
      <c r="I874" s="12" t="s">
        <v>2393</v>
      </c>
      <c r="J874" s="9">
        <f t="shared" si="31"/>
        <v>2004</v>
      </c>
      <c r="K874" s="13">
        <f t="shared" ca="1" si="30"/>
        <v>13</v>
      </c>
      <c r="L874">
        <v>2004</v>
      </c>
      <c r="N874" s="20"/>
    </row>
    <row r="875" spans="1:14" ht="22.5" hidden="1" customHeight="1" x14ac:dyDescent="0.25">
      <c r="A875" s="17" t="s">
        <v>3001</v>
      </c>
      <c r="B875" s="17"/>
      <c r="C875" s="10">
        <v>8</v>
      </c>
      <c r="D875" s="10" t="s">
        <v>1669</v>
      </c>
      <c r="E875" s="11" t="s">
        <v>1682</v>
      </c>
      <c r="F875" s="12" t="s">
        <v>878</v>
      </c>
      <c r="G875" s="38" t="s">
        <v>2998</v>
      </c>
      <c r="H875" s="10" t="s">
        <v>9</v>
      </c>
      <c r="I875" s="12" t="s">
        <v>2394</v>
      </c>
      <c r="J875" s="9">
        <f t="shared" si="31"/>
        <v>2004</v>
      </c>
      <c r="K875" s="13">
        <f t="shared" ca="1" si="30"/>
        <v>13</v>
      </c>
      <c r="L875">
        <v>2004</v>
      </c>
      <c r="N875" s="20"/>
    </row>
    <row r="876" spans="1:14" ht="22.5" hidden="1" customHeight="1" x14ac:dyDescent="0.25">
      <c r="A876" s="17" t="s">
        <v>3001</v>
      </c>
      <c r="B876" s="17"/>
      <c r="C876" s="10">
        <v>8</v>
      </c>
      <c r="D876" s="10" t="s">
        <v>1669</v>
      </c>
      <c r="E876" s="11" t="s">
        <v>1683</v>
      </c>
      <c r="F876" s="12" t="s">
        <v>879</v>
      </c>
      <c r="G876" s="38" t="s">
        <v>2998</v>
      </c>
      <c r="H876" s="10" t="s">
        <v>8</v>
      </c>
      <c r="I876" s="12" t="s">
        <v>2395</v>
      </c>
      <c r="J876" s="9">
        <f t="shared" si="31"/>
        <v>2004</v>
      </c>
      <c r="K876" s="13">
        <f t="shared" ca="1" si="30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1684</v>
      </c>
      <c r="F877" s="12" t="s">
        <v>880</v>
      </c>
      <c r="G877" s="38" t="s">
        <v>2998</v>
      </c>
      <c r="H877" s="10" t="s">
        <v>8</v>
      </c>
      <c r="I877" s="12" t="s">
        <v>2396</v>
      </c>
      <c r="J877" s="9">
        <f t="shared" si="31"/>
        <v>2004</v>
      </c>
      <c r="K877" s="13">
        <f t="shared" ca="1" si="30"/>
        <v>13</v>
      </c>
      <c r="L877">
        <v>2004</v>
      </c>
      <c r="N877" s="20"/>
    </row>
    <row r="878" spans="1:14" ht="22.5" hidden="1" customHeight="1" x14ac:dyDescent="0.25">
      <c r="A878" s="17"/>
      <c r="B878" s="17"/>
      <c r="C878" s="10">
        <v>8</v>
      </c>
      <c r="D878" s="10" t="s">
        <v>1669</v>
      </c>
      <c r="E878" s="11" t="s">
        <v>1686</v>
      </c>
      <c r="F878" s="12" t="s">
        <v>881</v>
      </c>
      <c r="G878" s="38" t="s">
        <v>2998</v>
      </c>
      <c r="H878" s="10" t="s">
        <v>9</v>
      </c>
      <c r="I878" s="12" t="s">
        <v>2337</v>
      </c>
      <c r="J878" s="9">
        <f t="shared" si="31"/>
        <v>2004</v>
      </c>
      <c r="K878" s="13">
        <f t="shared" ca="1" si="30"/>
        <v>13</v>
      </c>
      <c r="L878">
        <v>2004</v>
      </c>
      <c r="N878" s="20"/>
    </row>
    <row r="879" spans="1:14" ht="22.5" hidden="1" customHeight="1" x14ac:dyDescent="0.25">
      <c r="A879" s="17"/>
      <c r="B879" s="17"/>
      <c r="C879" s="10">
        <v>8</v>
      </c>
      <c r="D879" s="10" t="s">
        <v>1669</v>
      </c>
      <c r="E879" s="11" t="s">
        <v>1687</v>
      </c>
      <c r="F879" s="12" t="s">
        <v>882</v>
      </c>
      <c r="G879" s="38" t="s">
        <v>2998</v>
      </c>
      <c r="H879" s="10" t="s">
        <v>9</v>
      </c>
      <c r="I879" s="12" t="s">
        <v>2397</v>
      </c>
      <c r="J879" s="9">
        <f t="shared" si="31"/>
        <v>2004</v>
      </c>
      <c r="K879" s="13">
        <f t="shared" ca="1" si="30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1688</v>
      </c>
      <c r="F880" s="12" t="s">
        <v>883</v>
      </c>
      <c r="G880" s="38" t="s">
        <v>2998</v>
      </c>
      <c r="H880" s="10" t="s">
        <v>9</v>
      </c>
      <c r="I880" s="12" t="s">
        <v>2398</v>
      </c>
      <c r="J880" s="9">
        <f t="shared" si="31"/>
        <v>2004</v>
      </c>
      <c r="K880" s="13">
        <f t="shared" ca="1" si="30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1689</v>
      </c>
      <c r="F881" s="12" t="s">
        <v>884</v>
      </c>
      <c r="G881" s="38" t="s">
        <v>2998</v>
      </c>
      <c r="H881" s="10" t="s">
        <v>8</v>
      </c>
      <c r="I881" s="12" t="s">
        <v>2399</v>
      </c>
      <c r="J881" s="9">
        <f t="shared" si="31"/>
        <v>2004</v>
      </c>
      <c r="K881" s="13">
        <f t="shared" ca="1" si="30"/>
        <v>13</v>
      </c>
      <c r="L881">
        <v>2004</v>
      </c>
      <c r="N881" s="20"/>
    </row>
    <row r="882" spans="1:14" ht="22.5" hidden="1" customHeight="1" x14ac:dyDescent="0.25">
      <c r="A882" s="17" t="s">
        <v>3001</v>
      </c>
      <c r="B882" s="17"/>
      <c r="C882" s="10">
        <v>8</v>
      </c>
      <c r="D882" s="10" t="s">
        <v>1669</v>
      </c>
      <c r="E882" s="11" t="s">
        <v>1690</v>
      </c>
      <c r="F882" s="12" t="s">
        <v>885</v>
      </c>
      <c r="G882" s="38" t="s">
        <v>2998</v>
      </c>
      <c r="H882" s="10" t="s">
        <v>9</v>
      </c>
      <c r="I882" s="12" t="s">
        <v>2400</v>
      </c>
      <c r="J882" s="9">
        <f t="shared" si="31"/>
        <v>2004</v>
      </c>
      <c r="K882" s="13">
        <f t="shared" ca="1" si="30"/>
        <v>13</v>
      </c>
      <c r="L882">
        <v>2004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1691</v>
      </c>
      <c r="F883" s="12" t="s">
        <v>886</v>
      </c>
      <c r="G883" s="38" t="s">
        <v>2998</v>
      </c>
      <c r="H883" s="10" t="s">
        <v>8</v>
      </c>
      <c r="I883" s="12" t="s">
        <v>2401</v>
      </c>
      <c r="J883" s="9">
        <f t="shared" si="31"/>
        <v>2004</v>
      </c>
      <c r="K883" s="13">
        <f t="shared" ca="1" si="30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1692</v>
      </c>
      <c r="F884" s="12" t="s">
        <v>887</v>
      </c>
      <c r="G884" s="38" t="s">
        <v>2998</v>
      </c>
      <c r="H884" s="10" t="s">
        <v>8</v>
      </c>
      <c r="I884" s="12" t="s">
        <v>2402</v>
      </c>
      <c r="J884" s="9">
        <f t="shared" si="31"/>
        <v>2004</v>
      </c>
      <c r="K884" s="13">
        <f t="shared" ca="1" si="30"/>
        <v>13</v>
      </c>
      <c r="L884">
        <v>2004</v>
      </c>
      <c r="N884" s="20"/>
    </row>
    <row r="885" spans="1:14" ht="22.5" hidden="1" customHeight="1" x14ac:dyDescent="0.25">
      <c r="A885" s="17"/>
      <c r="B885" s="17"/>
      <c r="C885" s="10">
        <v>8</v>
      </c>
      <c r="D885" s="10" t="s">
        <v>1669</v>
      </c>
      <c r="E885" s="11" t="s">
        <v>1693</v>
      </c>
      <c r="F885" s="12" t="s">
        <v>888</v>
      </c>
      <c r="G885" s="38" t="s">
        <v>2997</v>
      </c>
      <c r="H885" s="10" t="s">
        <v>9</v>
      </c>
      <c r="I885" s="12" t="s">
        <v>2403</v>
      </c>
      <c r="J885" s="9">
        <f t="shared" si="31"/>
        <v>2002</v>
      </c>
      <c r="K885" s="13">
        <f t="shared" ca="1" si="30"/>
        <v>15</v>
      </c>
      <c r="L885">
        <v>2002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1694</v>
      </c>
      <c r="F886" s="12" t="s">
        <v>889</v>
      </c>
      <c r="G886" s="38" t="s">
        <v>2998</v>
      </c>
      <c r="H886" s="10" t="s">
        <v>9</v>
      </c>
      <c r="I886" s="12" t="s">
        <v>2404</v>
      </c>
      <c r="J886" s="9">
        <f t="shared" si="31"/>
        <v>2004</v>
      </c>
      <c r="K886" s="13">
        <f t="shared" ca="1" si="30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1695</v>
      </c>
      <c r="F887" s="12" t="s">
        <v>890</v>
      </c>
      <c r="G887" s="38" t="s">
        <v>2998</v>
      </c>
      <c r="H887" s="10" t="s">
        <v>8</v>
      </c>
      <c r="I887" s="12" t="s">
        <v>2405</v>
      </c>
      <c r="J887" s="9">
        <f t="shared" si="31"/>
        <v>2004</v>
      </c>
      <c r="K887" s="13">
        <f t="shared" ca="1" si="30"/>
        <v>13</v>
      </c>
      <c r="L887">
        <v>2004</v>
      </c>
      <c r="N887" s="20"/>
    </row>
    <row r="888" spans="1:14" ht="22.5" hidden="1" customHeight="1" x14ac:dyDescent="0.25">
      <c r="A888" s="17" t="s">
        <v>3001</v>
      </c>
      <c r="B888" s="17"/>
      <c r="C888" s="10">
        <v>8</v>
      </c>
      <c r="D888" s="10" t="s">
        <v>1669</v>
      </c>
      <c r="E888" s="11" t="s">
        <v>1696</v>
      </c>
      <c r="F888" s="12" t="s">
        <v>891</v>
      </c>
      <c r="G888" s="38" t="s">
        <v>2998</v>
      </c>
      <c r="H888" s="10" t="s">
        <v>9</v>
      </c>
      <c r="I888" s="12" t="s">
        <v>2406</v>
      </c>
      <c r="J888" s="9">
        <f t="shared" si="31"/>
        <v>2004</v>
      </c>
      <c r="K888" s="13">
        <f t="shared" ca="1" si="30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1697</v>
      </c>
      <c r="F889" s="12" t="s">
        <v>892</v>
      </c>
      <c r="G889" s="38" t="s">
        <v>2998</v>
      </c>
      <c r="H889" s="10" t="s">
        <v>9</v>
      </c>
      <c r="I889" s="12" t="s">
        <v>2322</v>
      </c>
      <c r="J889" s="9">
        <f t="shared" si="31"/>
        <v>2004</v>
      </c>
      <c r="K889" s="13">
        <f t="shared" ca="1" si="30"/>
        <v>13</v>
      </c>
      <c r="L889">
        <v>2004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1698</v>
      </c>
      <c r="F890" s="12" t="s">
        <v>893</v>
      </c>
      <c r="G890" s="38" t="s">
        <v>2998</v>
      </c>
      <c r="H890" s="10" t="s">
        <v>9</v>
      </c>
      <c r="I890" s="12" t="s">
        <v>2387</v>
      </c>
      <c r="J890" s="9">
        <f t="shared" si="31"/>
        <v>2004</v>
      </c>
      <c r="K890" s="13">
        <f t="shared" ca="1" si="30"/>
        <v>13</v>
      </c>
      <c r="L890">
        <v>2004</v>
      </c>
      <c r="N890" s="20"/>
    </row>
    <row r="891" spans="1:14" ht="22.5" hidden="1" customHeight="1" x14ac:dyDescent="0.25">
      <c r="A891" s="17"/>
      <c r="B891" s="17"/>
      <c r="C891" s="10">
        <v>8</v>
      </c>
      <c r="D891" s="10" t="s">
        <v>1669</v>
      </c>
      <c r="E891" s="11" t="s">
        <v>1699</v>
      </c>
      <c r="F891" s="12" t="s">
        <v>894</v>
      </c>
      <c r="G891" s="38" t="s">
        <v>2998</v>
      </c>
      <c r="H891" s="10" t="s">
        <v>9</v>
      </c>
      <c r="I891" s="12" t="s">
        <v>2407</v>
      </c>
      <c r="J891" s="9">
        <f t="shared" si="31"/>
        <v>2004</v>
      </c>
      <c r="K891" s="13">
        <f t="shared" ca="1" si="30"/>
        <v>13</v>
      </c>
      <c r="L891">
        <v>2004</v>
      </c>
      <c r="N891" s="20"/>
    </row>
    <row r="892" spans="1:14" ht="22.5" hidden="1" customHeight="1" x14ac:dyDescent="0.25">
      <c r="A892" s="17" t="s">
        <v>3001</v>
      </c>
      <c r="B892" s="17"/>
      <c r="C892" s="10">
        <v>8</v>
      </c>
      <c r="D892" s="10" t="s">
        <v>1669</v>
      </c>
      <c r="E892" s="11" t="s">
        <v>1700</v>
      </c>
      <c r="F892" s="12" t="s">
        <v>895</v>
      </c>
      <c r="G892" s="38" t="s">
        <v>2998</v>
      </c>
      <c r="H892" s="10" t="s">
        <v>8</v>
      </c>
      <c r="I892" s="12" t="s">
        <v>2247</v>
      </c>
      <c r="J892" s="9">
        <f t="shared" si="31"/>
        <v>2003</v>
      </c>
      <c r="K892" s="13">
        <f t="shared" ca="1" si="30"/>
        <v>14</v>
      </c>
      <c r="L892">
        <v>2003</v>
      </c>
      <c r="N892" s="20"/>
    </row>
    <row r="893" spans="1:14" ht="22.5" hidden="1" customHeight="1" x14ac:dyDescent="0.25">
      <c r="A893" s="17" t="s">
        <v>3001</v>
      </c>
      <c r="B893" s="17"/>
      <c r="C893" s="10">
        <v>8</v>
      </c>
      <c r="D893" s="10" t="s">
        <v>1669</v>
      </c>
      <c r="E893" s="11" t="s">
        <v>1701</v>
      </c>
      <c r="F893" s="12" t="s">
        <v>896</v>
      </c>
      <c r="G893" s="38" t="s">
        <v>2998</v>
      </c>
      <c r="H893" s="10" t="s">
        <v>8</v>
      </c>
      <c r="I893" s="12" t="s">
        <v>2408</v>
      </c>
      <c r="J893" s="9">
        <f t="shared" si="31"/>
        <v>2004</v>
      </c>
      <c r="K893" s="13">
        <f t="shared" ca="1" si="30"/>
        <v>13</v>
      </c>
      <c r="L893">
        <v>2004</v>
      </c>
      <c r="N893" s="20"/>
    </row>
    <row r="894" spans="1:14" ht="22.5" hidden="1" customHeight="1" x14ac:dyDescent="0.25">
      <c r="A894" s="17" t="s">
        <v>3001</v>
      </c>
      <c r="B894" s="17"/>
      <c r="C894" s="10">
        <v>8</v>
      </c>
      <c r="D894" s="10" t="s">
        <v>1669</v>
      </c>
      <c r="E894" s="11" t="s">
        <v>1702</v>
      </c>
      <c r="F894" s="12" t="s">
        <v>897</v>
      </c>
      <c r="G894" s="38" t="s">
        <v>2998</v>
      </c>
      <c r="H894" s="10" t="s">
        <v>8</v>
      </c>
      <c r="I894" s="12" t="s">
        <v>2399</v>
      </c>
      <c r="J894" s="9">
        <f t="shared" si="31"/>
        <v>2004</v>
      </c>
      <c r="K894" s="13">
        <f t="shared" ca="1" si="30"/>
        <v>13</v>
      </c>
      <c r="L894">
        <v>2004</v>
      </c>
      <c r="N894" s="20"/>
    </row>
    <row r="895" spans="1:14" ht="22.5" hidden="1" customHeight="1" x14ac:dyDescent="0.25">
      <c r="A895" s="17"/>
      <c r="B895" s="17"/>
      <c r="C895" s="10">
        <v>8</v>
      </c>
      <c r="D895" s="10" t="s">
        <v>9</v>
      </c>
      <c r="E895" s="11" t="s">
        <v>1681</v>
      </c>
      <c r="F895" s="12" t="s">
        <v>898</v>
      </c>
      <c r="G895" s="38" t="s">
        <v>2998</v>
      </c>
      <c r="H895" s="10" t="s">
        <v>8</v>
      </c>
      <c r="I895" s="12" t="s">
        <v>2409</v>
      </c>
      <c r="J895" s="9">
        <f t="shared" si="31"/>
        <v>2004</v>
      </c>
      <c r="K895" s="13">
        <f t="shared" ca="1" si="30"/>
        <v>13</v>
      </c>
      <c r="L895">
        <v>2004</v>
      </c>
      <c r="N895" s="20"/>
    </row>
    <row r="896" spans="1:14" ht="22.5" hidden="1" customHeight="1" x14ac:dyDescent="0.25">
      <c r="A896" s="17"/>
      <c r="B896" s="17"/>
      <c r="C896" s="10">
        <v>8</v>
      </c>
      <c r="D896" s="10" t="s">
        <v>9</v>
      </c>
      <c r="E896" s="11" t="s">
        <v>1682</v>
      </c>
      <c r="F896" s="12" t="s">
        <v>899</v>
      </c>
      <c r="G896" s="38" t="s">
        <v>2998</v>
      </c>
      <c r="H896" s="10" t="s">
        <v>9</v>
      </c>
      <c r="I896" s="12" t="s">
        <v>2410</v>
      </c>
      <c r="J896" s="9">
        <f t="shared" si="31"/>
        <v>2004</v>
      </c>
      <c r="K896" s="13">
        <f t="shared" ca="1" si="30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1683</v>
      </c>
      <c r="F897" s="12" t="s">
        <v>900</v>
      </c>
      <c r="G897" s="38" t="s">
        <v>2998</v>
      </c>
      <c r="H897" s="10" t="s">
        <v>8</v>
      </c>
      <c r="I897" s="12" t="s">
        <v>2411</v>
      </c>
      <c r="J897" s="9">
        <f t="shared" si="31"/>
        <v>2003</v>
      </c>
      <c r="K897" s="13">
        <f t="shared" ca="1" si="30"/>
        <v>14</v>
      </c>
      <c r="L897">
        <v>2003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1684</v>
      </c>
      <c r="F898" s="12" t="s">
        <v>901</v>
      </c>
      <c r="G898" s="38" t="s">
        <v>2998</v>
      </c>
      <c r="H898" s="10" t="s">
        <v>8</v>
      </c>
      <c r="I898" s="12" t="s">
        <v>2363</v>
      </c>
      <c r="J898" s="9">
        <f t="shared" si="31"/>
        <v>2004</v>
      </c>
      <c r="K898" s="13">
        <f t="shared" ca="1" si="30"/>
        <v>13</v>
      </c>
      <c r="L898">
        <v>2004</v>
      </c>
      <c r="N898" s="20"/>
    </row>
    <row r="899" spans="1:14" ht="22.5" hidden="1" customHeight="1" x14ac:dyDescent="0.25">
      <c r="A899" s="17" t="s">
        <v>3002</v>
      </c>
      <c r="B899" s="17"/>
      <c r="C899" s="10">
        <v>8</v>
      </c>
      <c r="D899" s="10" t="s">
        <v>9</v>
      </c>
      <c r="E899" s="11" t="s">
        <v>1685</v>
      </c>
      <c r="F899" s="12" t="s">
        <v>902</v>
      </c>
      <c r="G899" s="38" t="s">
        <v>2998</v>
      </c>
      <c r="H899" s="10" t="s">
        <v>9</v>
      </c>
      <c r="I899" s="12" t="s">
        <v>2412</v>
      </c>
      <c r="J899" s="9">
        <f t="shared" si="31"/>
        <v>2004</v>
      </c>
      <c r="K899" s="13">
        <f t="shared" ca="1" si="30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1686</v>
      </c>
      <c r="F900" s="12" t="s">
        <v>903</v>
      </c>
      <c r="G900" s="38" t="s">
        <v>2998</v>
      </c>
      <c r="H900" s="10" t="s">
        <v>8</v>
      </c>
      <c r="I900" s="12" t="s">
        <v>2413</v>
      </c>
      <c r="J900" s="9">
        <f t="shared" si="31"/>
        <v>2004</v>
      </c>
      <c r="K900" s="13">
        <f t="shared" ca="1" si="30"/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1687</v>
      </c>
      <c r="F901" s="12" t="s">
        <v>904</v>
      </c>
      <c r="G901" s="38" t="s">
        <v>2998</v>
      </c>
      <c r="H901" s="10" t="s">
        <v>8</v>
      </c>
      <c r="I901" s="12" t="s">
        <v>2414</v>
      </c>
      <c r="J901" s="9">
        <f t="shared" si="31"/>
        <v>2004</v>
      </c>
      <c r="K901" s="13">
        <f t="shared" ca="1" si="30"/>
        <v>13</v>
      </c>
      <c r="L901">
        <v>2004</v>
      </c>
      <c r="N901" s="20"/>
    </row>
    <row r="902" spans="1:14" ht="22.5" hidden="1" customHeight="1" x14ac:dyDescent="0.25">
      <c r="A902" s="17"/>
      <c r="B902" s="17"/>
      <c r="C902" s="10">
        <v>8</v>
      </c>
      <c r="D902" s="10" t="s">
        <v>9</v>
      </c>
      <c r="E902" s="11" t="s">
        <v>1688</v>
      </c>
      <c r="F902" s="12" t="s">
        <v>905</v>
      </c>
      <c r="G902" s="38" t="s">
        <v>2998</v>
      </c>
      <c r="H902" s="10" t="s">
        <v>8</v>
      </c>
      <c r="I902" s="12" t="s">
        <v>2415</v>
      </c>
      <c r="J902" s="9">
        <f t="shared" si="31"/>
        <v>2004</v>
      </c>
      <c r="K902" s="13">
        <f t="shared" ca="1" si="30"/>
        <v>13</v>
      </c>
      <c r="L902">
        <v>2004</v>
      </c>
      <c r="N902" s="20"/>
    </row>
    <row r="903" spans="1:14" ht="22.5" hidden="1" customHeight="1" x14ac:dyDescent="0.25">
      <c r="A903" s="17" t="s">
        <v>3002</v>
      </c>
      <c r="B903" s="17"/>
      <c r="C903" s="10">
        <v>8</v>
      </c>
      <c r="D903" s="10" t="s">
        <v>9</v>
      </c>
      <c r="E903" s="11" t="s">
        <v>1689</v>
      </c>
      <c r="F903" s="12" t="s">
        <v>906</v>
      </c>
      <c r="G903" s="38" t="s">
        <v>2998</v>
      </c>
      <c r="H903" s="10" t="s">
        <v>9</v>
      </c>
      <c r="I903" s="12" t="s">
        <v>2094</v>
      </c>
      <c r="J903" s="9">
        <f t="shared" si="31"/>
        <v>2004</v>
      </c>
      <c r="K903" s="13">
        <f t="shared" ref="K903:K966" ca="1" si="32">(YEAR(NOW())-YEAR(I903))</f>
        <v>13</v>
      </c>
      <c r="L903">
        <v>2004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1690</v>
      </c>
      <c r="F904" s="12" t="s">
        <v>907</v>
      </c>
      <c r="G904" s="38" t="s">
        <v>2998</v>
      </c>
      <c r="H904" s="10" t="s">
        <v>8</v>
      </c>
      <c r="I904" s="12" t="s">
        <v>2416</v>
      </c>
      <c r="J904" s="9">
        <f t="shared" si="31"/>
        <v>2004</v>
      </c>
      <c r="K904" s="13">
        <f t="shared" ca="1" si="32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1691</v>
      </c>
      <c r="F905" s="12" t="s">
        <v>908</v>
      </c>
      <c r="G905" s="38" t="s">
        <v>2998</v>
      </c>
      <c r="H905" s="10" t="s">
        <v>8</v>
      </c>
      <c r="I905" s="12" t="s">
        <v>2417</v>
      </c>
      <c r="J905" s="9">
        <f t="shared" si="31"/>
        <v>2004</v>
      </c>
      <c r="K905" s="13">
        <f t="shared" ca="1" si="32"/>
        <v>13</v>
      </c>
      <c r="L905">
        <v>2004</v>
      </c>
      <c r="N905" s="20"/>
    </row>
    <row r="906" spans="1:14" ht="22.5" hidden="1" customHeight="1" x14ac:dyDescent="0.25">
      <c r="A906" s="17"/>
      <c r="B906" s="17"/>
      <c r="C906" s="10">
        <v>8</v>
      </c>
      <c r="D906" s="10" t="s">
        <v>9</v>
      </c>
      <c r="E906" s="11" t="s">
        <v>1692</v>
      </c>
      <c r="F906" s="12" t="s">
        <v>909</v>
      </c>
      <c r="G906" s="38" t="s">
        <v>2997</v>
      </c>
      <c r="H906" s="10" t="s">
        <v>8</v>
      </c>
      <c r="I906" s="12" t="s">
        <v>2418</v>
      </c>
      <c r="J906" s="9">
        <f t="shared" si="31"/>
        <v>2002</v>
      </c>
      <c r="K906" s="13">
        <f t="shared" ca="1" si="32"/>
        <v>15</v>
      </c>
      <c r="L906">
        <v>2002</v>
      </c>
      <c r="N906" s="20"/>
    </row>
    <row r="907" spans="1:14" ht="22.5" hidden="1" customHeight="1" x14ac:dyDescent="0.25">
      <c r="A907" s="17" t="s">
        <v>3002</v>
      </c>
      <c r="B907" s="17"/>
      <c r="C907" s="10">
        <v>8</v>
      </c>
      <c r="D907" s="10" t="s">
        <v>9</v>
      </c>
      <c r="E907" s="11" t="s">
        <v>1693</v>
      </c>
      <c r="F907" s="12" t="s">
        <v>910</v>
      </c>
      <c r="G907" s="38" t="s">
        <v>2998</v>
      </c>
      <c r="H907" s="10" t="s">
        <v>8</v>
      </c>
      <c r="I907" s="12" t="s">
        <v>2332</v>
      </c>
      <c r="J907" s="9">
        <f t="shared" si="31"/>
        <v>2004</v>
      </c>
      <c r="K907" s="13">
        <f t="shared" ca="1" si="32"/>
        <v>13</v>
      </c>
      <c r="L907">
        <v>2004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1694</v>
      </c>
      <c r="F908" s="12" t="s">
        <v>911</v>
      </c>
      <c r="G908" s="38" t="s">
        <v>2998</v>
      </c>
      <c r="H908" s="10" t="s">
        <v>9</v>
      </c>
      <c r="I908" s="12" t="s">
        <v>2393</v>
      </c>
      <c r="J908" s="9">
        <f t="shared" si="31"/>
        <v>2004</v>
      </c>
      <c r="K908" s="13">
        <f t="shared" ca="1" si="32"/>
        <v>13</v>
      </c>
      <c r="L908">
        <v>2004</v>
      </c>
      <c r="N908" s="20"/>
    </row>
    <row r="909" spans="1:14" ht="22.5" hidden="1" customHeight="1" x14ac:dyDescent="0.25">
      <c r="A909" s="17" t="s">
        <v>3002</v>
      </c>
      <c r="B909" s="17"/>
      <c r="C909" s="10">
        <v>8</v>
      </c>
      <c r="D909" s="10" t="s">
        <v>9</v>
      </c>
      <c r="E909" s="11" t="s">
        <v>1695</v>
      </c>
      <c r="F909" s="12" t="s">
        <v>912</v>
      </c>
      <c r="G909" s="38" t="s">
        <v>2998</v>
      </c>
      <c r="H909" s="10" t="s">
        <v>9</v>
      </c>
      <c r="I909" s="12" t="s">
        <v>2390</v>
      </c>
      <c r="J909" s="9">
        <f t="shared" si="31"/>
        <v>2004</v>
      </c>
      <c r="K909" s="13">
        <f t="shared" ca="1" si="32"/>
        <v>13</v>
      </c>
      <c r="L909">
        <v>2004</v>
      </c>
      <c r="N909" s="20"/>
    </row>
    <row r="910" spans="1:14" ht="22.5" hidden="1" customHeight="1" x14ac:dyDescent="0.25">
      <c r="A910" s="17"/>
      <c r="B910" s="17"/>
      <c r="C910" s="10">
        <v>8</v>
      </c>
      <c r="D910" s="10" t="s">
        <v>9</v>
      </c>
      <c r="E910" s="11" t="s">
        <v>1696</v>
      </c>
      <c r="F910" s="12" t="s">
        <v>913</v>
      </c>
      <c r="G910" s="38" t="s">
        <v>2998</v>
      </c>
      <c r="H910" s="10" t="s">
        <v>9</v>
      </c>
      <c r="I910" s="12" t="s">
        <v>2419</v>
      </c>
      <c r="J910" s="9">
        <f t="shared" si="31"/>
        <v>2003</v>
      </c>
      <c r="K910" s="13">
        <f t="shared" ca="1" si="32"/>
        <v>14</v>
      </c>
      <c r="L910">
        <v>2003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1697</v>
      </c>
      <c r="F911" s="12" t="s">
        <v>914</v>
      </c>
      <c r="G911" s="38" t="s">
        <v>2998</v>
      </c>
      <c r="H911" s="10" t="s">
        <v>8</v>
      </c>
      <c r="I911" s="12" t="s">
        <v>2420</v>
      </c>
      <c r="J911" s="9">
        <f t="shared" si="31"/>
        <v>2003</v>
      </c>
      <c r="K911" s="13">
        <f t="shared" ca="1" si="32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1698</v>
      </c>
      <c r="F912" s="12" t="s">
        <v>915</v>
      </c>
      <c r="G912" s="38" t="s">
        <v>2998</v>
      </c>
      <c r="H912" s="10" t="s">
        <v>8</v>
      </c>
      <c r="I912" s="12" t="s">
        <v>2332</v>
      </c>
      <c r="J912" s="9">
        <f t="shared" si="31"/>
        <v>2004</v>
      </c>
      <c r="K912" s="13">
        <f t="shared" ca="1" si="32"/>
        <v>13</v>
      </c>
      <c r="L912">
        <v>2004</v>
      </c>
      <c r="N912" s="20"/>
    </row>
    <row r="913" spans="1:14" ht="22.5" hidden="1" customHeight="1" x14ac:dyDescent="0.25">
      <c r="A913" s="17" t="s">
        <v>3002</v>
      </c>
      <c r="B913" s="17"/>
      <c r="C913" s="10">
        <v>8</v>
      </c>
      <c r="D913" s="10" t="s">
        <v>9</v>
      </c>
      <c r="E913" s="11" t="s">
        <v>1699</v>
      </c>
      <c r="F913" s="12" t="s">
        <v>916</v>
      </c>
      <c r="G913" s="38" t="s">
        <v>2998</v>
      </c>
      <c r="H913" s="10" t="s">
        <v>8</v>
      </c>
      <c r="I913" s="12" t="s">
        <v>2410</v>
      </c>
      <c r="J913" s="9">
        <f t="shared" si="31"/>
        <v>2004</v>
      </c>
      <c r="K913" s="13">
        <f t="shared" ca="1" si="32"/>
        <v>13</v>
      </c>
      <c r="L913">
        <v>2004</v>
      </c>
      <c r="N913" s="20"/>
    </row>
    <row r="914" spans="1:14" ht="22.5" hidden="1" customHeight="1" x14ac:dyDescent="0.25">
      <c r="A914" s="17" t="s">
        <v>3002</v>
      </c>
      <c r="B914" s="17"/>
      <c r="C914" s="10">
        <v>8</v>
      </c>
      <c r="D914" s="10" t="s">
        <v>9</v>
      </c>
      <c r="E914" s="11" t="s">
        <v>1700</v>
      </c>
      <c r="F914" s="12" t="s">
        <v>917</v>
      </c>
      <c r="G914" s="38" t="s">
        <v>2998</v>
      </c>
      <c r="H914" s="10" t="s">
        <v>8</v>
      </c>
      <c r="I914" s="12" t="s">
        <v>2421</v>
      </c>
      <c r="J914" s="9">
        <f t="shared" si="31"/>
        <v>2003</v>
      </c>
      <c r="K914" s="13">
        <f t="shared" ca="1" si="32"/>
        <v>14</v>
      </c>
      <c r="L914">
        <v>2003</v>
      </c>
      <c r="N914" s="20"/>
    </row>
    <row r="915" spans="1:14" ht="22.5" hidden="1" customHeight="1" x14ac:dyDescent="0.25">
      <c r="A915" s="17"/>
      <c r="B915" s="17"/>
      <c r="C915" s="10">
        <v>8</v>
      </c>
      <c r="D915" s="10" t="s">
        <v>9</v>
      </c>
      <c r="E915" s="11" t="s">
        <v>1701</v>
      </c>
      <c r="F915" s="12" t="s">
        <v>918</v>
      </c>
      <c r="G915" s="38" t="s">
        <v>2998</v>
      </c>
      <c r="H915" s="10" t="s">
        <v>8</v>
      </c>
      <c r="I915" s="12" t="s">
        <v>2349</v>
      </c>
      <c r="J915" s="9">
        <f t="shared" si="31"/>
        <v>2004</v>
      </c>
      <c r="K915" s="13">
        <f t="shared" ca="1" si="32"/>
        <v>13</v>
      </c>
      <c r="L915">
        <v>2004</v>
      </c>
      <c r="N915" s="20"/>
    </row>
    <row r="916" spans="1:14" ht="22.5" hidden="1" customHeight="1" x14ac:dyDescent="0.25">
      <c r="A916" s="17"/>
      <c r="B916" s="17"/>
      <c r="C916" s="10">
        <v>8</v>
      </c>
      <c r="D916" s="10" t="s">
        <v>9</v>
      </c>
      <c r="E916" s="11" t="s">
        <v>1702</v>
      </c>
      <c r="F916" s="12" t="s">
        <v>919</v>
      </c>
      <c r="G916" s="38" t="s">
        <v>2998</v>
      </c>
      <c r="H916" s="10" t="s">
        <v>8</v>
      </c>
      <c r="I916" s="12" t="s">
        <v>2422</v>
      </c>
      <c r="J916" s="9">
        <f t="shared" si="31"/>
        <v>2004</v>
      </c>
      <c r="K916" s="13">
        <f t="shared" ca="1" si="32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1682</v>
      </c>
      <c r="F917" s="12" t="s">
        <v>920</v>
      </c>
      <c r="G917" s="38" t="s">
        <v>2998</v>
      </c>
      <c r="H917" s="10" t="s">
        <v>8</v>
      </c>
      <c r="I917" s="12" t="s">
        <v>2423</v>
      </c>
      <c r="J917" s="9">
        <f t="shared" si="31"/>
        <v>2004</v>
      </c>
      <c r="K917" s="13">
        <f t="shared" ca="1" si="32"/>
        <v>13</v>
      </c>
      <c r="L917">
        <v>2004</v>
      </c>
      <c r="N917" s="20"/>
    </row>
    <row r="918" spans="1:14" ht="22.5" hidden="1" customHeight="1" x14ac:dyDescent="0.25">
      <c r="A918" s="17" t="s">
        <v>3001</v>
      </c>
      <c r="B918" s="17"/>
      <c r="C918" s="10">
        <v>8</v>
      </c>
      <c r="D918" s="10" t="s">
        <v>1670</v>
      </c>
      <c r="E918" s="11" t="s">
        <v>1683</v>
      </c>
      <c r="F918" s="12" t="s">
        <v>921</v>
      </c>
      <c r="G918" s="38" t="s">
        <v>2998</v>
      </c>
      <c r="H918" s="10" t="s">
        <v>9</v>
      </c>
      <c r="I918" s="12" t="s">
        <v>2424</v>
      </c>
      <c r="J918" s="9">
        <f t="shared" si="31"/>
        <v>2004</v>
      </c>
      <c r="K918" s="13">
        <f t="shared" ca="1" si="32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1684</v>
      </c>
      <c r="F919" s="12" t="s">
        <v>922</v>
      </c>
      <c r="G919" s="38" t="s">
        <v>2998</v>
      </c>
      <c r="H919" s="10" t="s">
        <v>8</v>
      </c>
      <c r="I919" s="12" t="s">
        <v>2391</v>
      </c>
      <c r="J919" s="9">
        <f t="shared" si="31"/>
        <v>2004</v>
      </c>
      <c r="K919" s="13">
        <f t="shared" ca="1" si="32"/>
        <v>13</v>
      </c>
      <c r="L919">
        <v>2004</v>
      </c>
      <c r="N919" s="20"/>
    </row>
    <row r="920" spans="1:14" ht="22.5" hidden="1" customHeight="1" x14ac:dyDescent="0.25">
      <c r="A920" s="17" t="s">
        <v>3001</v>
      </c>
      <c r="B920" s="17"/>
      <c r="C920" s="10">
        <v>8</v>
      </c>
      <c r="D920" s="10" t="s">
        <v>1670</v>
      </c>
      <c r="E920" s="11" t="s">
        <v>1686</v>
      </c>
      <c r="F920" s="12" t="s">
        <v>923</v>
      </c>
      <c r="G920" s="38" t="s">
        <v>2998</v>
      </c>
      <c r="H920" s="10" t="s">
        <v>8</v>
      </c>
      <c r="I920" s="12" t="s">
        <v>2343</v>
      </c>
      <c r="J920" s="9">
        <f t="shared" si="31"/>
        <v>2004</v>
      </c>
      <c r="K920" s="13">
        <f t="shared" ca="1" si="32"/>
        <v>13</v>
      </c>
      <c r="L920">
        <v>2004</v>
      </c>
      <c r="N920" s="20"/>
    </row>
    <row r="921" spans="1:14" ht="22.5" hidden="1" customHeight="1" x14ac:dyDescent="0.25">
      <c r="A921" s="17"/>
      <c r="B921" s="17"/>
      <c r="C921" s="10">
        <v>8</v>
      </c>
      <c r="D921" s="10" t="s">
        <v>1670</v>
      </c>
      <c r="E921" s="11" t="s">
        <v>1687</v>
      </c>
      <c r="F921" s="12" t="s">
        <v>924</v>
      </c>
      <c r="G921" s="38" t="s">
        <v>2998</v>
      </c>
      <c r="H921" s="10" t="s">
        <v>9</v>
      </c>
      <c r="I921" s="12" t="s">
        <v>2425</v>
      </c>
      <c r="J921" s="9">
        <f t="shared" si="31"/>
        <v>2004</v>
      </c>
      <c r="K921" s="13">
        <f t="shared" ca="1" si="32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1688</v>
      </c>
      <c r="F922" s="12" t="s">
        <v>925</v>
      </c>
      <c r="G922" s="38" t="s">
        <v>2998</v>
      </c>
      <c r="H922" s="10" t="s">
        <v>9</v>
      </c>
      <c r="I922" s="12" t="s">
        <v>2426</v>
      </c>
      <c r="J922" s="9">
        <f t="shared" si="31"/>
        <v>2004</v>
      </c>
      <c r="K922" s="13">
        <f t="shared" ca="1" si="32"/>
        <v>13</v>
      </c>
      <c r="L922">
        <v>2004</v>
      </c>
      <c r="N922" s="20"/>
    </row>
    <row r="923" spans="1:14" ht="22.5" hidden="1" customHeight="1" x14ac:dyDescent="0.25">
      <c r="A923" s="17"/>
      <c r="B923" s="17"/>
      <c r="C923" s="10">
        <v>8</v>
      </c>
      <c r="D923" s="10" t="s">
        <v>1670</v>
      </c>
      <c r="E923" s="11" t="s">
        <v>1689</v>
      </c>
      <c r="F923" s="12" t="s">
        <v>926</v>
      </c>
      <c r="G923" s="38" t="s">
        <v>2997</v>
      </c>
      <c r="H923" s="10" t="s">
        <v>8</v>
      </c>
      <c r="I923" s="12" t="s">
        <v>2427</v>
      </c>
      <c r="J923" s="9">
        <f t="shared" si="31"/>
        <v>2001</v>
      </c>
      <c r="K923" s="13">
        <f t="shared" ca="1" si="32"/>
        <v>16</v>
      </c>
      <c r="L923">
        <v>2001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1690</v>
      </c>
      <c r="F924" s="12" t="s">
        <v>927</v>
      </c>
      <c r="G924" s="38" t="s">
        <v>2998</v>
      </c>
      <c r="H924" s="10" t="s">
        <v>8</v>
      </c>
      <c r="I924" s="12" t="s">
        <v>2406</v>
      </c>
      <c r="J924" s="9">
        <f t="shared" si="31"/>
        <v>2004</v>
      </c>
      <c r="K924" s="13">
        <f t="shared" ca="1" si="32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1691</v>
      </c>
      <c r="F925" s="12" t="s">
        <v>928</v>
      </c>
      <c r="G925" s="38" t="s">
        <v>2998</v>
      </c>
      <c r="H925" s="10" t="s">
        <v>9</v>
      </c>
      <c r="I925" s="12" t="s">
        <v>2428</v>
      </c>
      <c r="J925" s="9">
        <f t="shared" si="31"/>
        <v>2004</v>
      </c>
      <c r="K925" s="13">
        <f t="shared" ca="1" si="32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1692</v>
      </c>
      <c r="F926" s="12" t="s">
        <v>929</v>
      </c>
      <c r="G926" s="38" t="s">
        <v>2998</v>
      </c>
      <c r="H926" s="10" t="s">
        <v>9</v>
      </c>
      <c r="I926" s="12" t="s">
        <v>2429</v>
      </c>
      <c r="J926" s="9">
        <f t="shared" si="31"/>
        <v>2004</v>
      </c>
      <c r="K926" s="13">
        <f t="shared" ca="1" si="32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1693</v>
      </c>
      <c r="F927" s="12" t="s">
        <v>930</v>
      </c>
      <c r="G927" s="38" t="s">
        <v>2998</v>
      </c>
      <c r="H927" s="10" t="s">
        <v>8</v>
      </c>
      <c r="I927" s="12" t="s">
        <v>2430</v>
      </c>
      <c r="J927" s="9">
        <f t="shared" si="31"/>
        <v>2004</v>
      </c>
      <c r="K927" s="13">
        <f t="shared" ca="1" si="32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1695</v>
      </c>
      <c r="F928" s="12" t="s">
        <v>931</v>
      </c>
      <c r="G928" s="38" t="s">
        <v>2998</v>
      </c>
      <c r="H928" s="10" t="s">
        <v>9</v>
      </c>
      <c r="I928" s="12" t="s">
        <v>2337</v>
      </c>
      <c r="J928" s="9">
        <f t="shared" si="31"/>
        <v>2004</v>
      </c>
      <c r="K928" s="13">
        <f t="shared" ca="1" si="32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1696</v>
      </c>
      <c r="F929" s="12" t="s">
        <v>932</v>
      </c>
      <c r="G929" s="38" t="s">
        <v>2998</v>
      </c>
      <c r="H929" s="10" t="s">
        <v>9</v>
      </c>
      <c r="I929" s="12" t="s">
        <v>2431</v>
      </c>
      <c r="J929" s="9">
        <f t="shared" si="31"/>
        <v>2004</v>
      </c>
      <c r="K929" s="13">
        <f t="shared" ca="1" si="32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1697</v>
      </c>
      <c r="F930" s="12" t="s">
        <v>933</v>
      </c>
      <c r="G930" s="38" t="s">
        <v>2998</v>
      </c>
      <c r="H930" s="10" t="s">
        <v>9</v>
      </c>
      <c r="I930" s="12" t="s">
        <v>2432</v>
      </c>
      <c r="J930" s="9">
        <f t="shared" si="31"/>
        <v>2004</v>
      </c>
      <c r="K930" s="13">
        <f t="shared" ca="1" si="32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1698</v>
      </c>
      <c r="F931" s="12" t="s">
        <v>934</v>
      </c>
      <c r="G931" s="38" t="s">
        <v>2998</v>
      </c>
      <c r="H931" s="10" t="s">
        <v>9</v>
      </c>
      <c r="I931" s="12" t="s">
        <v>2365</v>
      </c>
      <c r="J931" s="9">
        <f t="shared" si="31"/>
        <v>2004</v>
      </c>
      <c r="K931" s="13">
        <f t="shared" ca="1" si="32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1699</v>
      </c>
      <c r="F932" s="12" t="s">
        <v>935</v>
      </c>
      <c r="G932" s="38" t="s">
        <v>2998</v>
      </c>
      <c r="H932" s="10" t="s">
        <v>9</v>
      </c>
      <c r="I932" s="12" t="s">
        <v>2332</v>
      </c>
      <c r="J932" s="9">
        <f t="shared" si="31"/>
        <v>2004</v>
      </c>
      <c r="K932" s="13">
        <f t="shared" ca="1" si="32"/>
        <v>13</v>
      </c>
      <c r="L932">
        <v>2004</v>
      </c>
      <c r="N932" s="20"/>
    </row>
    <row r="933" spans="1:14" ht="22.5" hidden="1" customHeight="1" x14ac:dyDescent="0.25">
      <c r="A933" s="17" t="s">
        <v>3001</v>
      </c>
      <c r="B933" s="17"/>
      <c r="C933" s="10">
        <v>8</v>
      </c>
      <c r="D933" s="10" t="s">
        <v>1670</v>
      </c>
      <c r="E933" s="11" t="s">
        <v>1701</v>
      </c>
      <c r="F933" s="12" t="s">
        <v>936</v>
      </c>
      <c r="G933" s="38" t="s">
        <v>2998</v>
      </c>
      <c r="H933" s="10" t="s">
        <v>8</v>
      </c>
      <c r="I933" s="12" t="s">
        <v>2433</v>
      </c>
      <c r="J933" s="9">
        <f t="shared" si="31"/>
        <v>2004</v>
      </c>
      <c r="K933" s="13">
        <f t="shared" ca="1" si="32"/>
        <v>13</v>
      </c>
      <c r="L933">
        <v>2004</v>
      </c>
      <c r="N933" s="20"/>
    </row>
    <row r="934" spans="1:14" ht="22.5" hidden="1" customHeight="1" x14ac:dyDescent="0.25">
      <c r="A934" s="17" t="s">
        <v>3001</v>
      </c>
      <c r="B934" s="17"/>
      <c r="C934" s="10">
        <v>8</v>
      </c>
      <c r="D934" s="10" t="s">
        <v>1670</v>
      </c>
      <c r="E934" s="11" t="s">
        <v>1702</v>
      </c>
      <c r="F934" s="12" t="s">
        <v>937</v>
      </c>
      <c r="G934" s="38" t="s">
        <v>2998</v>
      </c>
      <c r="H934" s="10" t="s">
        <v>9</v>
      </c>
      <c r="I934" s="12" t="s">
        <v>2434</v>
      </c>
      <c r="J934" s="9">
        <f t="shared" si="31"/>
        <v>2004</v>
      </c>
      <c r="K934" s="13">
        <f t="shared" ca="1" si="32"/>
        <v>13</v>
      </c>
      <c r="L934">
        <v>2004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1703</v>
      </c>
      <c r="F935" s="12" t="s">
        <v>938</v>
      </c>
      <c r="G935" s="38" t="s">
        <v>2998</v>
      </c>
      <c r="H935" s="10" t="s">
        <v>8</v>
      </c>
      <c r="I935" s="12" t="s">
        <v>2435</v>
      </c>
      <c r="J935" s="9">
        <f t="shared" ref="J935:J998" si="33">YEAR(I935)</f>
        <v>2003</v>
      </c>
      <c r="K935" s="13">
        <f t="shared" ca="1" si="32"/>
        <v>14</v>
      </c>
      <c r="L935">
        <v>2003</v>
      </c>
      <c r="N935" s="20"/>
    </row>
    <row r="936" spans="1:14" ht="22.5" hidden="1" customHeight="1" x14ac:dyDescent="0.25">
      <c r="A936" s="17"/>
      <c r="B936" s="17"/>
      <c r="C936" s="10">
        <v>8</v>
      </c>
      <c r="D936" s="10" t="s">
        <v>1670</v>
      </c>
      <c r="E936" s="11" t="s">
        <v>1704</v>
      </c>
      <c r="F936" s="12" t="s">
        <v>939</v>
      </c>
      <c r="G936" s="38" t="s">
        <v>2998</v>
      </c>
      <c r="H936" s="10" t="s">
        <v>8</v>
      </c>
      <c r="I936" s="12" t="s">
        <v>2406</v>
      </c>
      <c r="J936" s="9">
        <f t="shared" si="33"/>
        <v>2004</v>
      </c>
      <c r="K936" s="13">
        <f t="shared" ca="1" si="32"/>
        <v>13</v>
      </c>
      <c r="L936">
        <v>2004</v>
      </c>
      <c r="N936" s="20"/>
    </row>
    <row r="937" spans="1:14" ht="22.5" hidden="1" customHeight="1" x14ac:dyDescent="0.25">
      <c r="A937" s="17"/>
      <c r="B937" s="17"/>
      <c r="C937" s="10">
        <v>8</v>
      </c>
      <c r="D937" s="10" t="s">
        <v>1670</v>
      </c>
      <c r="E937" s="11" t="s">
        <v>1705</v>
      </c>
      <c r="F937" s="12" t="s">
        <v>940</v>
      </c>
      <c r="G937" s="38" t="s">
        <v>2997</v>
      </c>
      <c r="H937" s="10" t="s">
        <v>8</v>
      </c>
      <c r="I937" s="12" t="s">
        <v>2436</v>
      </c>
      <c r="J937" s="9">
        <f t="shared" si="33"/>
        <v>2000</v>
      </c>
      <c r="K937" s="13">
        <f t="shared" ca="1" si="32"/>
        <v>17</v>
      </c>
      <c r="L937">
        <v>2000</v>
      </c>
      <c r="N937" s="20"/>
    </row>
    <row r="938" spans="1:14" ht="22.5" hidden="1" customHeight="1" x14ac:dyDescent="0.25">
      <c r="A938" s="17" t="s">
        <v>3001</v>
      </c>
      <c r="B938" s="17"/>
      <c r="C938" s="10">
        <v>8</v>
      </c>
      <c r="D938" s="10" t="s">
        <v>1670</v>
      </c>
      <c r="E938" s="11" t="s">
        <v>1706</v>
      </c>
      <c r="F938" s="12" t="s">
        <v>941</v>
      </c>
      <c r="G938" s="38" t="s">
        <v>2998</v>
      </c>
      <c r="H938" s="10" t="s">
        <v>8</v>
      </c>
      <c r="I938" s="12" t="s">
        <v>2365</v>
      </c>
      <c r="J938" s="9">
        <f t="shared" si="33"/>
        <v>2004</v>
      </c>
      <c r="K938" s="13">
        <f t="shared" ca="1" si="32"/>
        <v>13</v>
      </c>
      <c r="L938">
        <v>2004</v>
      </c>
      <c r="N938" s="20"/>
    </row>
    <row r="939" spans="1:14" ht="22.5" hidden="1" customHeight="1" x14ac:dyDescent="0.25">
      <c r="A939" s="17" t="s">
        <v>3001</v>
      </c>
      <c r="B939" s="17"/>
      <c r="C939" s="10">
        <v>8</v>
      </c>
      <c r="D939" s="10" t="s">
        <v>1670</v>
      </c>
      <c r="E939" s="11" t="s">
        <v>1707</v>
      </c>
      <c r="F939" s="12" t="s">
        <v>942</v>
      </c>
      <c r="G939" s="38" t="s">
        <v>2998</v>
      </c>
      <c r="H939" s="10" t="s">
        <v>8</v>
      </c>
      <c r="I939" s="12" t="s">
        <v>2324</v>
      </c>
      <c r="J939" s="9">
        <f t="shared" si="33"/>
        <v>2004</v>
      </c>
      <c r="K939" s="13">
        <f t="shared" ca="1" si="32"/>
        <v>13</v>
      </c>
      <c r="L939">
        <v>2004</v>
      </c>
      <c r="N939" s="20"/>
    </row>
    <row r="940" spans="1:14" ht="22.5" hidden="1" customHeight="1" x14ac:dyDescent="0.25">
      <c r="A940" s="17" t="s">
        <v>3002</v>
      </c>
      <c r="B940" s="17"/>
      <c r="C940" s="10">
        <v>8</v>
      </c>
      <c r="D940" s="10" t="s">
        <v>1671</v>
      </c>
      <c r="E940" s="11" t="s">
        <v>1681</v>
      </c>
      <c r="F940" s="12" t="s">
        <v>943</v>
      </c>
      <c r="G940" s="38" t="s">
        <v>2998</v>
      </c>
      <c r="H940" s="10" t="s">
        <v>8</v>
      </c>
      <c r="I940" s="12" t="s">
        <v>2402</v>
      </c>
      <c r="J940" s="9">
        <f t="shared" si="33"/>
        <v>2004</v>
      </c>
      <c r="K940" s="13">
        <f t="shared" ca="1" si="32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1682</v>
      </c>
      <c r="F941" s="12" t="s">
        <v>944</v>
      </c>
      <c r="G941" s="38" t="s">
        <v>2998</v>
      </c>
      <c r="H941" s="10" t="s">
        <v>8</v>
      </c>
      <c r="I941" s="12" t="s">
        <v>2318</v>
      </c>
      <c r="J941" s="9">
        <f t="shared" si="33"/>
        <v>2004</v>
      </c>
      <c r="K941" s="13">
        <f t="shared" ca="1" si="32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1683</v>
      </c>
      <c r="F942" s="12" t="s">
        <v>945</v>
      </c>
      <c r="G942" s="38" t="s">
        <v>2998</v>
      </c>
      <c r="H942" s="10" t="s">
        <v>8</v>
      </c>
      <c r="I942" s="12" t="s">
        <v>2311</v>
      </c>
      <c r="J942" s="9">
        <f t="shared" si="33"/>
        <v>2004</v>
      </c>
      <c r="K942" s="13">
        <f t="shared" ca="1" si="32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1684</v>
      </c>
      <c r="F943" s="12" t="s">
        <v>946</v>
      </c>
      <c r="G943" s="38" t="s">
        <v>2998</v>
      </c>
      <c r="H943" s="10" t="s">
        <v>9</v>
      </c>
      <c r="I943" s="12" t="s">
        <v>2398</v>
      </c>
      <c r="J943" s="9">
        <f t="shared" si="33"/>
        <v>2004</v>
      </c>
      <c r="K943" s="13">
        <f t="shared" ca="1" si="32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1685</v>
      </c>
      <c r="F944" s="12" t="s">
        <v>947</v>
      </c>
      <c r="G944" s="38" t="s">
        <v>2998</v>
      </c>
      <c r="H944" s="10" t="s">
        <v>8</v>
      </c>
      <c r="I944" s="12" t="s">
        <v>2345</v>
      </c>
      <c r="J944" s="9">
        <f t="shared" si="33"/>
        <v>2004</v>
      </c>
      <c r="K944" s="13">
        <f t="shared" ca="1" si="32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1686</v>
      </c>
      <c r="F945" s="12" t="s">
        <v>948</v>
      </c>
      <c r="G945" s="38" t="s">
        <v>2998</v>
      </c>
      <c r="H945" s="10" t="s">
        <v>9</v>
      </c>
      <c r="I945" s="12" t="s">
        <v>2437</v>
      </c>
      <c r="J945" s="9">
        <f t="shared" si="33"/>
        <v>2004</v>
      </c>
      <c r="K945" s="13">
        <f t="shared" ca="1" si="32"/>
        <v>13</v>
      </c>
      <c r="L945">
        <v>2004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1688</v>
      </c>
      <c r="F946" s="12" t="s">
        <v>949</v>
      </c>
      <c r="G946" s="38" t="s">
        <v>2998</v>
      </c>
      <c r="H946" s="10" t="s">
        <v>8</v>
      </c>
      <c r="I946" s="12" t="s">
        <v>2354</v>
      </c>
      <c r="J946" s="9">
        <f t="shared" si="33"/>
        <v>2004</v>
      </c>
      <c r="K946" s="13">
        <f t="shared" ca="1" si="32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1689</v>
      </c>
      <c r="F947" s="12" t="s">
        <v>950</v>
      </c>
      <c r="G947" s="38" t="s">
        <v>2998</v>
      </c>
      <c r="H947" s="10" t="s">
        <v>8</v>
      </c>
      <c r="I947" s="12" t="s">
        <v>2399</v>
      </c>
      <c r="J947" s="9">
        <f t="shared" si="33"/>
        <v>2004</v>
      </c>
      <c r="K947" s="13">
        <f t="shared" ca="1" si="32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1690</v>
      </c>
      <c r="F948" s="12" t="s">
        <v>951</v>
      </c>
      <c r="G948" s="38" t="s">
        <v>2998</v>
      </c>
      <c r="H948" s="10" t="s">
        <v>8</v>
      </c>
      <c r="I948" s="12" t="s">
        <v>2438</v>
      </c>
      <c r="J948" s="9">
        <f t="shared" si="33"/>
        <v>2003</v>
      </c>
      <c r="K948" s="13">
        <f t="shared" ca="1" si="32"/>
        <v>14</v>
      </c>
      <c r="L948">
        <v>2003</v>
      </c>
      <c r="N948" s="20"/>
    </row>
    <row r="949" spans="1:14" ht="22.5" hidden="1" customHeight="1" x14ac:dyDescent="0.25">
      <c r="A949" s="17"/>
      <c r="B949" s="17"/>
      <c r="C949" s="10">
        <v>8</v>
      </c>
      <c r="D949" s="10" t="s">
        <v>1671</v>
      </c>
      <c r="E949" s="11" t="s">
        <v>1691</v>
      </c>
      <c r="F949" s="12" t="s">
        <v>952</v>
      </c>
      <c r="G949" s="38" t="s">
        <v>2998</v>
      </c>
      <c r="H949" s="10" t="s">
        <v>8</v>
      </c>
      <c r="I949" s="12" t="s">
        <v>2312</v>
      </c>
      <c r="J949" s="9">
        <f t="shared" si="33"/>
        <v>2004</v>
      </c>
      <c r="K949" s="13">
        <f t="shared" ca="1" si="32"/>
        <v>13</v>
      </c>
      <c r="L949">
        <v>2004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1692</v>
      </c>
      <c r="F950" s="12" t="s">
        <v>953</v>
      </c>
      <c r="G950" s="38" t="s">
        <v>2998</v>
      </c>
      <c r="H950" s="10" t="s">
        <v>8</v>
      </c>
      <c r="I950" s="12" t="s">
        <v>2439</v>
      </c>
      <c r="J950" s="9">
        <f t="shared" si="33"/>
        <v>2004</v>
      </c>
      <c r="K950" s="13">
        <f t="shared" ca="1" si="32"/>
        <v>13</v>
      </c>
      <c r="L950">
        <v>2004</v>
      </c>
      <c r="N950" s="20"/>
    </row>
    <row r="951" spans="1:14" ht="22.5" hidden="1" customHeight="1" x14ac:dyDescent="0.25">
      <c r="A951" s="17"/>
      <c r="B951" s="17"/>
      <c r="C951" s="10">
        <v>8</v>
      </c>
      <c r="D951" s="10" t="s">
        <v>1671</v>
      </c>
      <c r="E951" s="11" t="s">
        <v>1693</v>
      </c>
      <c r="F951" s="12" t="s">
        <v>954</v>
      </c>
      <c r="G951" s="38" t="s">
        <v>2998</v>
      </c>
      <c r="H951" s="10" t="s">
        <v>8</v>
      </c>
      <c r="I951" s="12" t="s">
        <v>2440</v>
      </c>
      <c r="J951" s="9">
        <f t="shared" si="33"/>
        <v>2004</v>
      </c>
      <c r="K951" s="13">
        <f t="shared" ca="1" si="32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1694</v>
      </c>
      <c r="F952" s="12" t="s">
        <v>955</v>
      </c>
      <c r="G952" s="38" t="s">
        <v>2997</v>
      </c>
      <c r="H952" s="10" t="s">
        <v>9</v>
      </c>
      <c r="I952" s="12" t="s">
        <v>2441</v>
      </c>
      <c r="J952" s="9">
        <f t="shared" si="33"/>
        <v>2002</v>
      </c>
      <c r="K952" s="13">
        <f t="shared" ca="1" si="32"/>
        <v>15</v>
      </c>
      <c r="L952">
        <v>2002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1695</v>
      </c>
      <c r="F953" s="12" t="s">
        <v>956</v>
      </c>
      <c r="G953" s="38" t="s">
        <v>2998</v>
      </c>
      <c r="H953" s="10" t="s">
        <v>9</v>
      </c>
      <c r="I953" s="12" t="s">
        <v>2350</v>
      </c>
      <c r="J953" s="9">
        <f t="shared" si="33"/>
        <v>2004</v>
      </c>
      <c r="K953" s="13">
        <f t="shared" ca="1" si="32"/>
        <v>13</v>
      </c>
      <c r="L953">
        <v>2004</v>
      </c>
      <c r="N953" s="20"/>
    </row>
    <row r="954" spans="1:14" ht="22.5" hidden="1" customHeight="1" x14ac:dyDescent="0.25">
      <c r="A954" s="17" t="s">
        <v>3002</v>
      </c>
      <c r="B954" s="17"/>
      <c r="C954" s="10">
        <v>8</v>
      </c>
      <c r="D954" s="10" t="s">
        <v>1671</v>
      </c>
      <c r="E954" s="11" t="s">
        <v>1696</v>
      </c>
      <c r="F954" s="12" t="s">
        <v>957</v>
      </c>
      <c r="G954" s="38" t="s">
        <v>2998</v>
      </c>
      <c r="H954" s="10" t="s">
        <v>8</v>
      </c>
      <c r="I954" s="12" t="s">
        <v>2442</v>
      </c>
      <c r="J954" s="9">
        <f t="shared" si="33"/>
        <v>2004</v>
      </c>
      <c r="K954" s="13">
        <f t="shared" ca="1" si="32"/>
        <v>13</v>
      </c>
      <c r="L954">
        <v>2004</v>
      </c>
      <c r="N954" s="20"/>
    </row>
    <row r="955" spans="1:14" ht="22.5" hidden="1" customHeight="1" x14ac:dyDescent="0.25">
      <c r="A955" s="17" t="s">
        <v>3002</v>
      </c>
      <c r="B955" s="17"/>
      <c r="C955" s="10">
        <v>8</v>
      </c>
      <c r="D955" s="10" t="s">
        <v>1671</v>
      </c>
      <c r="E955" s="11" t="s">
        <v>1697</v>
      </c>
      <c r="F955" s="12" t="s">
        <v>958</v>
      </c>
      <c r="G955" s="38" t="s">
        <v>2998</v>
      </c>
      <c r="H955" s="10" t="s">
        <v>8</v>
      </c>
      <c r="I955" s="12" t="s">
        <v>2443</v>
      </c>
      <c r="J955" s="9">
        <f t="shared" si="33"/>
        <v>2003</v>
      </c>
      <c r="K955" s="13">
        <f t="shared" ca="1" si="32"/>
        <v>14</v>
      </c>
      <c r="L955">
        <v>2003</v>
      </c>
      <c r="N955" s="20"/>
    </row>
    <row r="956" spans="1:14" ht="22.5" hidden="1" customHeight="1" x14ac:dyDescent="0.25">
      <c r="A956" s="17" t="s">
        <v>3002</v>
      </c>
      <c r="B956" s="17"/>
      <c r="C956" s="10">
        <v>8</v>
      </c>
      <c r="D956" s="10" t="s">
        <v>1671</v>
      </c>
      <c r="E956" s="11" t="s">
        <v>1698</v>
      </c>
      <c r="F956" s="12" t="s">
        <v>959</v>
      </c>
      <c r="G956" s="38" t="s">
        <v>2998</v>
      </c>
      <c r="H956" s="10" t="s">
        <v>8</v>
      </c>
      <c r="I956" s="12" t="s">
        <v>2094</v>
      </c>
      <c r="J956" s="9">
        <f t="shared" si="33"/>
        <v>2004</v>
      </c>
      <c r="K956" s="13">
        <f t="shared" ca="1" si="32"/>
        <v>13</v>
      </c>
      <c r="L956">
        <v>2004</v>
      </c>
      <c r="N956" s="20"/>
    </row>
    <row r="957" spans="1:14" ht="22.5" hidden="1" customHeight="1" x14ac:dyDescent="0.25">
      <c r="A957" s="17"/>
      <c r="B957" s="17"/>
      <c r="C957" s="10">
        <v>8</v>
      </c>
      <c r="D957" s="10" t="s">
        <v>1671</v>
      </c>
      <c r="E957" s="11" t="s">
        <v>1699</v>
      </c>
      <c r="F957" s="12" t="s">
        <v>960</v>
      </c>
      <c r="G957" s="38" t="s">
        <v>2998</v>
      </c>
      <c r="H957" s="10" t="s">
        <v>9</v>
      </c>
      <c r="I957" s="12" t="s">
        <v>2345</v>
      </c>
      <c r="J957" s="9">
        <f t="shared" si="33"/>
        <v>2004</v>
      </c>
      <c r="K957" s="13">
        <f t="shared" ca="1" si="32"/>
        <v>13</v>
      </c>
      <c r="L957">
        <v>2004</v>
      </c>
      <c r="N957" s="20"/>
    </row>
    <row r="958" spans="1:14" ht="22.5" hidden="1" customHeight="1" x14ac:dyDescent="0.25">
      <c r="A958" s="17"/>
      <c r="B958" s="17"/>
      <c r="C958" s="10">
        <v>8</v>
      </c>
      <c r="D958" s="10" t="s">
        <v>1671</v>
      </c>
      <c r="E958" s="11" t="s">
        <v>1700</v>
      </c>
      <c r="F958" s="12" t="s">
        <v>961</v>
      </c>
      <c r="G958" s="38" t="s">
        <v>2998</v>
      </c>
      <c r="H958" s="10" t="s">
        <v>9</v>
      </c>
      <c r="I958" s="12" t="s">
        <v>2378</v>
      </c>
      <c r="J958" s="9">
        <f t="shared" si="33"/>
        <v>2004</v>
      </c>
      <c r="K958" s="13">
        <f t="shared" ca="1" si="32"/>
        <v>13</v>
      </c>
      <c r="L958">
        <v>2004</v>
      </c>
      <c r="N958" s="20"/>
    </row>
    <row r="959" spans="1:14" ht="22.5" hidden="1" customHeight="1" x14ac:dyDescent="0.25">
      <c r="A959" s="17"/>
      <c r="B959" s="17"/>
      <c r="C959" s="10">
        <v>8</v>
      </c>
      <c r="D959" s="10" t="s">
        <v>1671</v>
      </c>
      <c r="E959" s="11" t="s">
        <v>1701</v>
      </c>
      <c r="F959" s="12" t="s">
        <v>962</v>
      </c>
      <c r="G959" s="38" t="s">
        <v>2998</v>
      </c>
      <c r="H959" s="10" t="s">
        <v>9</v>
      </c>
      <c r="I959" s="12" t="s">
        <v>2444</v>
      </c>
      <c r="J959" s="9">
        <f t="shared" si="33"/>
        <v>2004</v>
      </c>
      <c r="K959" s="13">
        <f t="shared" ca="1" si="32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1702</v>
      </c>
      <c r="F960" s="12" t="s">
        <v>963</v>
      </c>
      <c r="G960" s="38" t="s">
        <v>2998</v>
      </c>
      <c r="H960" s="10" t="s">
        <v>8</v>
      </c>
      <c r="I960" s="12" t="s">
        <v>2343</v>
      </c>
      <c r="J960" s="9">
        <f t="shared" si="33"/>
        <v>2004</v>
      </c>
      <c r="K960" s="13">
        <f t="shared" ca="1" si="32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1703</v>
      </c>
      <c r="F961" s="12" t="s">
        <v>964</v>
      </c>
      <c r="G961" s="38" t="s">
        <v>2998</v>
      </c>
      <c r="H961" s="10" t="s">
        <v>9</v>
      </c>
      <c r="I961" s="12" t="s">
        <v>2365</v>
      </c>
      <c r="J961" s="9">
        <f t="shared" si="33"/>
        <v>2004</v>
      </c>
      <c r="K961" s="13">
        <f t="shared" ca="1" si="32"/>
        <v>13</v>
      </c>
      <c r="L961">
        <v>2004</v>
      </c>
      <c r="N961" s="20"/>
    </row>
    <row r="962" spans="1:14" ht="22.5" hidden="1" customHeight="1" x14ac:dyDescent="0.25">
      <c r="A962" s="17" t="s">
        <v>3002</v>
      </c>
      <c r="B962" s="17"/>
      <c r="C962" s="10">
        <v>8</v>
      </c>
      <c r="D962" s="10" t="s">
        <v>1671</v>
      </c>
      <c r="E962" s="11" t="s">
        <v>1704</v>
      </c>
      <c r="F962" s="12" t="s">
        <v>965</v>
      </c>
      <c r="G962" s="38" t="s">
        <v>2998</v>
      </c>
      <c r="H962" s="10" t="s">
        <v>8</v>
      </c>
      <c r="I962" s="12" t="s">
        <v>2094</v>
      </c>
      <c r="J962" s="9">
        <f t="shared" si="33"/>
        <v>2004</v>
      </c>
      <c r="K962" s="13">
        <f t="shared" ca="1" si="32"/>
        <v>13</v>
      </c>
      <c r="L962">
        <v>2004</v>
      </c>
      <c r="N962" s="20"/>
    </row>
    <row r="963" spans="1:14" ht="22.5" hidden="1" customHeight="1" x14ac:dyDescent="0.25">
      <c r="A963" s="17" t="s">
        <v>3002</v>
      </c>
      <c r="B963" s="17"/>
      <c r="C963" s="10">
        <v>8</v>
      </c>
      <c r="D963" s="10" t="s">
        <v>1671</v>
      </c>
      <c r="E963" s="11" t="s">
        <v>1705</v>
      </c>
      <c r="F963" s="12" t="s">
        <v>966</v>
      </c>
      <c r="G963" s="38" t="s">
        <v>2998</v>
      </c>
      <c r="H963" s="10" t="s">
        <v>9</v>
      </c>
      <c r="I963" s="12" t="s">
        <v>2445</v>
      </c>
      <c r="J963" s="9">
        <f t="shared" si="33"/>
        <v>2004</v>
      </c>
      <c r="K963" s="13">
        <f t="shared" ca="1" si="32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1706</v>
      </c>
      <c r="F964" s="12" t="s">
        <v>967</v>
      </c>
      <c r="G964" s="38" t="s">
        <v>2998</v>
      </c>
      <c r="H964" s="10" t="s">
        <v>9</v>
      </c>
      <c r="I964" s="12" t="s">
        <v>2183</v>
      </c>
      <c r="J964" s="9">
        <f t="shared" si="33"/>
        <v>2004</v>
      </c>
      <c r="K964" s="13">
        <f t="shared" ca="1" si="32"/>
        <v>13</v>
      </c>
      <c r="L964">
        <v>2004</v>
      </c>
      <c r="N964" s="20"/>
    </row>
    <row r="965" spans="1:14" ht="22.5" hidden="1" customHeight="1" x14ac:dyDescent="0.25">
      <c r="A965" s="17"/>
      <c r="B965" s="17"/>
      <c r="C965" s="10">
        <v>8</v>
      </c>
      <c r="D965" s="10" t="s">
        <v>1671</v>
      </c>
      <c r="E965" s="11" t="s">
        <v>1707</v>
      </c>
      <c r="F965" s="12" t="s">
        <v>968</v>
      </c>
      <c r="G965" s="38" t="s">
        <v>2998</v>
      </c>
      <c r="H965" s="10" t="s">
        <v>8</v>
      </c>
      <c r="I965" s="12" t="s">
        <v>2315</v>
      </c>
      <c r="J965" s="9">
        <f t="shared" si="33"/>
        <v>2004</v>
      </c>
      <c r="K965" s="13">
        <f t="shared" ca="1" si="32"/>
        <v>13</v>
      </c>
      <c r="L965">
        <v>2004</v>
      </c>
      <c r="N965" s="20"/>
    </row>
    <row r="966" spans="1:14" ht="22.5" hidden="1" customHeight="1" x14ac:dyDescent="0.25">
      <c r="A966" s="17"/>
      <c r="B966" s="17"/>
      <c r="C966" s="10">
        <v>8</v>
      </c>
      <c r="D966" s="10" t="s">
        <v>1671</v>
      </c>
      <c r="E966" s="11" t="s">
        <v>1708</v>
      </c>
      <c r="F966" s="12" t="s">
        <v>969</v>
      </c>
      <c r="G966" s="38" t="s">
        <v>2998</v>
      </c>
      <c r="H966" s="10" t="s">
        <v>9</v>
      </c>
      <c r="I966" s="12" t="s">
        <v>2446</v>
      </c>
      <c r="J966" s="9">
        <f t="shared" si="33"/>
        <v>2004</v>
      </c>
      <c r="K966" s="13">
        <f t="shared" ca="1" si="32"/>
        <v>13</v>
      </c>
      <c r="L966">
        <v>2004</v>
      </c>
      <c r="N966" s="20"/>
    </row>
    <row r="967" spans="1:14" ht="22.5" hidden="1" customHeight="1" x14ac:dyDescent="0.25">
      <c r="A967" s="17" t="s">
        <v>3002</v>
      </c>
      <c r="B967" s="17"/>
      <c r="C967" s="10">
        <v>8</v>
      </c>
      <c r="D967" s="10" t="s">
        <v>1671</v>
      </c>
      <c r="E967" s="11" t="s">
        <v>1709</v>
      </c>
      <c r="F967" s="12" t="s">
        <v>970</v>
      </c>
      <c r="G967" s="38" t="s">
        <v>2998</v>
      </c>
      <c r="H967" s="10" t="s">
        <v>8</v>
      </c>
      <c r="I967" s="12" t="s">
        <v>2308</v>
      </c>
      <c r="J967" s="9">
        <f t="shared" si="33"/>
        <v>2004</v>
      </c>
      <c r="K967" s="13">
        <f t="shared" ref="K967:K1030" ca="1" si="34">(YEAR(NOW())-YEAR(I967))</f>
        <v>13</v>
      </c>
      <c r="L967">
        <v>2004</v>
      </c>
      <c r="N967" s="20"/>
    </row>
    <row r="968" spans="1:14" ht="22.5" hidden="1" customHeight="1" x14ac:dyDescent="0.25">
      <c r="A968" s="17" t="s">
        <v>3001</v>
      </c>
      <c r="B968" s="17"/>
      <c r="C968" s="10">
        <v>9</v>
      </c>
      <c r="D968" s="10" t="s">
        <v>1665</v>
      </c>
      <c r="E968" s="11" t="s">
        <v>1681</v>
      </c>
      <c r="F968" s="12" t="s">
        <v>971</v>
      </c>
      <c r="G968" s="38" t="s">
        <v>2998</v>
      </c>
      <c r="H968" s="10" t="s">
        <v>8</v>
      </c>
      <c r="I968" s="12" t="s">
        <v>2447</v>
      </c>
      <c r="J968" s="9">
        <f t="shared" si="33"/>
        <v>2003</v>
      </c>
      <c r="K968" s="13">
        <f t="shared" ca="1" si="34"/>
        <v>14</v>
      </c>
      <c r="L968">
        <v>2003</v>
      </c>
      <c r="N968" s="20"/>
    </row>
    <row r="969" spans="1:14" ht="22.5" hidden="1" customHeight="1" x14ac:dyDescent="0.25">
      <c r="A969" s="21" t="s">
        <v>3001</v>
      </c>
      <c r="B969" s="21"/>
      <c r="C969" s="10">
        <v>9</v>
      </c>
      <c r="D969" s="10" t="s">
        <v>1665</v>
      </c>
      <c r="E969" s="11" t="s">
        <v>1682</v>
      </c>
      <c r="F969" s="12" t="s">
        <v>972</v>
      </c>
      <c r="G969" s="38" t="s">
        <v>2998</v>
      </c>
      <c r="H969" s="10" t="s">
        <v>8</v>
      </c>
      <c r="I969" s="12" t="s">
        <v>2448</v>
      </c>
      <c r="J969" s="9">
        <f t="shared" si="33"/>
        <v>2003</v>
      </c>
      <c r="K969" s="13">
        <f t="shared" ca="1" si="34"/>
        <v>14</v>
      </c>
      <c r="L969">
        <v>2003</v>
      </c>
      <c r="N969" s="20"/>
    </row>
    <row r="970" spans="1:14" ht="22.5" hidden="1" customHeight="1" x14ac:dyDescent="0.25">
      <c r="A970" s="17"/>
      <c r="B970" s="17"/>
      <c r="C970" s="10">
        <v>9</v>
      </c>
      <c r="D970" s="10" t="s">
        <v>1665</v>
      </c>
      <c r="E970" s="11" t="s">
        <v>1683</v>
      </c>
      <c r="F970" s="12" t="s">
        <v>973</v>
      </c>
      <c r="G970" s="38" t="s">
        <v>2998</v>
      </c>
      <c r="H970" s="10" t="s">
        <v>9</v>
      </c>
      <c r="I970" s="12" t="s">
        <v>2449</v>
      </c>
      <c r="J970" s="9">
        <f t="shared" si="33"/>
        <v>2003</v>
      </c>
      <c r="K970" s="13">
        <f t="shared" ca="1" si="34"/>
        <v>14</v>
      </c>
      <c r="L970">
        <v>2003</v>
      </c>
      <c r="N970" s="20"/>
    </row>
    <row r="971" spans="1:14" ht="22.5" hidden="1" customHeight="1" x14ac:dyDescent="0.25">
      <c r="A971" s="17"/>
      <c r="B971" s="17"/>
      <c r="C971" s="10">
        <v>9</v>
      </c>
      <c r="D971" s="10" t="s">
        <v>1665</v>
      </c>
      <c r="E971" s="11" t="s">
        <v>1684</v>
      </c>
      <c r="F971" s="12" t="s">
        <v>974</v>
      </c>
      <c r="G971" s="38" t="s">
        <v>2997</v>
      </c>
      <c r="H971" s="10" t="s">
        <v>8</v>
      </c>
      <c r="I971" s="12" t="s">
        <v>2450</v>
      </c>
      <c r="J971" s="9">
        <f t="shared" si="33"/>
        <v>2002</v>
      </c>
      <c r="K971" s="13">
        <f t="shared" ca="1" si="34"/>
        <v>15</v>
      </c>
      <c r="L971">
        <v>2002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1685</v>
      </c>
      <c r="F972" s="12" t="s">
        <v>975</v>
      </c>
      <c r="G972" s="38" t="s">
        <v>2998</v>
      </c>
      <c r="H972" s="10" t="s">
        <v>9</v>
      </c>
      <c r="I972" s="12" t="s">
        <v>2451</v>
      </c>
      <c r="J972" s="9">
        <f t="shared" si="33"/>
        <v>2003</v>
      </c>
      <c r="K972" s="13">
        <f t="shared" ca="1" si="34"/>
        <v>14</v>
      </c>
      <c r="L972">
        <v>2003</v>
      </c>
      <c r="N972" s="20"/>
    </row>
    <row r="973" spans="1:14" ht="22.5" hidden="1" customHeight="1" x14ac:dyDescent="0.25">
      <c r="A973" s="17" t="s">
        <v>3001</v>
      </c>
      <c r="B973" s="17"/>
      <c r="C973" s="10">
        <v>9</v>
      </c>
      <c r="D973" s="10" t="s">
        <v>1665</v>
      </c>
      <c r="E973" s="11" t="s">
        <v>1686</v>
      </c>
      <c r="F973" s="12" t="s">
        <v>976</v>
      </c>
      <c r="G973" s="38" t="s">
        <v>2998</v>
      </c>
      <c r="H973" s="10" t="s">
        <v>9</v>
      </c>
      <c r="I973" s="12" t="s">
        <v>2452</v>
      </c>
      <c r="J973" s="9">
        <f t="shared" si="33"/>
        <v>2003</v>
      </c>
      <c r="K973" s="13">
        <f t="shared" ca="1" si="34"/>
        <v>14</v>
      </c>
      <c r="L973">
        <v>2003</v>
      </c>
      <c r="N973" s="20"/>
    </row>
    <row r="974" spans="1:14" ht="22.5" hidden="1" customHeight="1" x14ac:dyDescent="0.25">
      <c r="A974" s="17" t="s">
        <v>3001</v>
      </c>
      <c r="B974" s="17"/>
      <c r="C974" s="10">
        <v>9</v>
      </c>
      <c r="D974" s="10" t="s">
        <v>1665</v>
      </c>
      <c r="E974" s="11" t="s">
        <v>1688</v>
      </c>
      <c r="F974" s="12" t="s">
        <v>977</v>
      </c>
      <c r="G974" s="38" t="s">
        <v>2998</v>
      </c>
      <c r="H974" s="10" t="s">
        <v>8</v>
      </c>
      <c r="I974" s="12" t="s">
        <v>2453</v>
      </c>
      <c r="J974" s="9">
        <f t="shared" si="33"/>
        <v>2003</v>
      </c>
      <c r="K974" s="13">
        <f t="shared" ca="1" si="34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1689</v>
      </c>
      <c r="F975" s="12" t="s">
        <v>978</v>
      </c>
      <c r="G975" s="38" t="s">
        <v>2997</v>
      </c>
      <c r="H975" s="10" t="s">
        <v>8</v>
      </c>
      <c r="I975" s="12" t="s">
        <v>2454</v>
      </c>
      <c r="J975" s="9">
        <f t="shared" si="33"/>
        <v>2001</v>
      </c>
      <c r="K975" s="13">
        <f t="shared" ca="1" si="34"/>
        <v>16</v>
      </c>
      <c r="L975">
        <v>2001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1690</v>
      </c>
      <c r="F976" s="12" t="s">
        <v>979</v>
      </c>
      <c r="G976" s="38" t="s">
        <v>2998</v>
      </c>
      <c r="H976" s="10" t="s">
        <v>9</v>
      </c>
      <c r="I976" s="12" t="s">
        <v>2455</v>
      </c>
      <c r="J976" s="9">
        <f t="shared" si="33"/>
        <v>2003</v>
      </c>
      <c r="K976" s="13">
        <f t="shared" ca="1" si="34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1691</v>
      </c>
      <c r="F977" s="12" t="s">
        <v>980</v>
      </c>
      <c r="G977" s="38" t="s">
        <v>2998</v>
      </c>
      <c r="H977" s="10" t="s">
        <v>9</v>
      </c>
      <c r="I977" s="12" t="s">
        <v>2456</v>
      </c>
      <c r="J977" s="9">
        <f t="shared" si="33"/>
        <v>2003</v>
      </c>
      <c r="K977" s="13">
        <f t="shared" ca="1" si="34"/>
        <v>14</v>
      </c>
      <c r="L977">
        <v>2003</v>
      </c>
      <c r="N977" s="20"/>
    </row>
    <row r="978" spans="1:14" ht="22.5" hidden="1" customHeight="1" x14ac:dyDescent="0.25">
      <c r="A978" s="17" t="s">
        <v>3001</v>
      </c>
      <c r="B978" s="17"/>
      <c r="C978" s="10">
        <v>9</v>
      </c>
      <c r="D978" s="10" t="s">
        <v>1665</v>
      </c>
      <c r="E978" s="11" t="s">
        <v>1692</v>
      </c>
      <c r="F978" s="12" t="s">
        <v>981</v>
      </c>
      <c r="G978" s="38" t="s">
        <v>2998</v>
      </c>
      <c r="H978" s="10" t="s">
        <v>8</v>
      </c>
      <c r="I978" s="12" t="s">
        <v>2457</v>
      </c>
      <c r="J978" s="9">
        <f t="shared" si="33"/>
        <v>2003</v>
      </c>
      <c r="K978" s="13">
        <f t="shared" ca="1" si="34"/>
        <v>14</v>
      </c>
      <c r="L978">
        <v>2003</v>
      </c>
      <c r="N978" s="20"/>
    </row>
    <row r="979" spans="1:14" ht="22.5" hidden="1" customHeight="1" x14ac:dyDescent="0.25">
      <c r="A979" s="17"/>
      <c r="B979" s="17"/>
      <c r="C979" s="10">
        <v>9</v>
      </c>
      <c r="D979" s="10" t="s">
        <v>1665</v>
      </c>
      <c r="E979" s="11" t="s">
        <v>1693</v>
      </c>
      <c r="F979" s="12" t="s">
        <v>982</v>
      </c>
      <c r="G979" s="38" t="s">
        <v>2998</v>
      </c>
      <c r="H979" s="10" t="s">
        <v>8</v>
      </c>
      <c r="I979" s="12" t="s">
        <v>2327</v>
      </c>
      <c r="J979" s="9">
        <f t="shared" si="33"/>
        <v>2003</v>
      </c>
      <c r="K979" s="13">
        <f t="shared" ca="1" si="34"/>
        <v>14</v>
      </c>
      <c r="L979">
        <v>2003</v>
      </c>
      <c r="N979" s="20"/>
    </row>
    <row r="980" spans="1:14" ht="22.5" hidden="1" customHeight="1" x14ac:dyDescent="0.25">
      <c r="A980" s="17"/>
      <c r="B980" s="17"/>
      <c r="C980" s="10">
        <v>9</v>
      </c>
      <c r="D980" s="10" t="s">
        <v>1665</v>
      </c>
      <c r="E980" s="11" t="s">
        <v>1694</v>
      </c>
      <c r="F980" s="12" t="s">
        <v>983</v>
      </c>
      <c r="G980" s="38" t="s">
        <v>2998</v>
      </c>
      <c r="H980" s="10" t="s">
        <v>8</v>
      </c>
      <c r="I980" s="12" t="s">
        <v>2455</v>
      </c>
      <c r="J980" s="9">
        <f t="shared" si="33"/>
        <v>2003</v>
      </c>
      <c r="K980" s="13">
        <f t="shared" ca="1" si="34"/>
        <v>14</v>
      </c>
      <c r="L980">
        <v>2003</v>
      </c>
      <c r="N980" s="20"/>
    </row>
    <row r="981" spans="1:14" ht="22.5" hidden="1" customHeight="1" x14ac:dyDescent="0.25">
      <c r="A981" s="17"/>
      <c r="B981" s="17"/>
      <c r="C981" s="10">
        <v>9</v>
      </c>
      <c r="D981" s="10" t="s">
        <v>1665</v>
      </c>
      <c r="E981" s="11" t="s">
        <v>1695</v>
      </c>
      <c r="F981" s="12" t="s">
        <v>984</v>
      </c>
      <c r="G981" s="38" t="s">
        <v>2998</v>
      </c>
      <c r="H981" s="10" t="s">
        <v>9</v>
      </c>
      <c r="I981" s="12" t="s">
        <v>2449</v>
      </c>
      <c r="J981" s="9">
        <f t="shared" si="33"/>
        <v>2003</v>
      </c>
      <c r="K981" s="13">
        <f t="shared" ca="1" si="34"/>
        <v>14</v>
      </c>
      <c r="L981">
        <v>2003</v>
      </c>
      <c r="N981" s="20"/>
    </row>
    <row r="982" spans="1:14" ht="22.5" hidden="1" customHeight="1" x14ac:dyDescent="0.25">
      <c r="A982" s="17" t="s">
        <v>3001</v>
      </c>
      <c r="B982" s="17"/>
      <c r="C982" s="10">
        <v>9</v>
      </c>
      <c r="D982" s="10" t="s">
        <v>1665</v>
      </c>
      <c r="E982" s="11" t="s">
        <v>1696</v>
      </c>
      <c r="F982" s="12" t="s">
        <v>985</v>
      </c>
      <c r="G982" s="38" t="s">
        <v>2998</v>
      </c>
      <c r="H982" s="10" t="s">
        <v>9</v>
      </c>
      <c r="I982" s="12" t="s">
        <v>2458</v>
      </c>
      <c r="J982" s="9">
        <f t="shared" si="33"/>
        <v>2003</v>
      </c>
      <c r="K982" s="13">
        <f t="shared" ca="1" si="34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1697</v>
      </c>
      <c r="F983" s="12" t="s">
        <v>986</v>
      </c>
      <c r="G983" s="38" t="s">
        <v>2997</v>
      </c>
      <c r="H983" s="10" t="s">
        <v>9</v>
      </c>
      <c r="I983" s="12" t="s">
        <v>2459</v>
      </c>
      <c r="J983" s="9">
        <f t="shared" si="33"/>
        <v>2002</v>
      </c>
      <c r="K983" s="13">
        <f t="shared" ca="1" si="34"/>
        <v>15</v>
      </c>
      <c r="L983">
        <v>2002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1698</v>
      </c>
      <c r="F984" s="12" t="s">
        <v>987</v>
      </c>
      <c r="G984" s="38" t="s">
        <v>2998</v>
      </c>
      <c r="H984" s="10" t="s">
        <v>9</v>
      </c>
      <c r="I984" s="12" t="s">
        <v>2460</v>
      </c>
      <c r="J984" s="9">
        <f t="shared" si="33"/>
        <v>2003</v>
      </c>
      <c r="K984" s="13">
        <f t="shared" ca="1" si="34"/>
        <v>14</v>
      </c>
      <c r="L984">
        <v>2003</v>
      </c>
      <c r="N984" s="20"/>
    </row>
    <row r="985" spans="1:14" ht="22.5" hidden="1" customHeight="1" x14ac:dyDescent="0.25">
      <c r="A985" s="17"/>
      <c r="B985" s="17"/>
      <c r="C985" s="10">
        <v>9</v>
      </c>
      <c r="D985" s="10" t="s">
        <v>1665</v>
      </c>
      <c r="E985" s="11" t="s">
        <v>1699</v>
      </c>
      <c r="F985" s="12" t="s">
        <v>988</v>
      </c>
      <c r="G985" s="38" t="s">
        <v>2998</v>
      </c>
      <c r="H985" s="10" t="s">
        <v>9</v>
      </c>
      <c r="I985" s="12" t="s">
        <v>2333</v>
      </c>
      <c r="J985" s="9">
        <f t="shared" si="33"/>
        <v>2003</v>
      </c>
      <c r="K985" s="13">
        <f t="shared" ca="1" si="34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1700</v>
      </c>
      <c r="F986" s="12" t="s">
        <v>989</v>
      </c>
      <c r="G986" s="38" t="s">
        <v>2998</v>
      </c>
      <c r="H986" s="10" t="s">
        <v>9</v>
      </c>
      <c r="I986" s="12" t="s">
        <v>2461</v>
      </c>
      <c r="J986" s="9">
        <f t="shared" si="33"/>
        <v>2003</v>
      </c>
      <c r="K986" s="13">
        <f t="shared" ca="1" si="34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1701</v>
      </c>
      <c r="F987" s="12" t="s">
        <v>990</v>
      </c>
      <c r="G987" s="38" t="s">
        <v>2998</v>
      </c>
      <c r="H987" s="10" t="s">
        <v>9</v>
      </c>
      <c r="I987" s="12" t="s">
        <v>2462</v>
      </c>
      <c r="J987" s="9">
        <f t="shared" si="33"/>
        <v>2003</v>
      </c>
      <c r="K987" s="13">
        <f t="shared" ca="1" si="34"/>
        <v>14</v>
      </c>
      <c r="L987">
        <v>2003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1702</v>
      </c>
      <c r="F988" s="12" t="s">
        <v>991</v>
      </c>
      <c r="G988" s="38" t="s">
        <v>2998</v>
      </c>
      <c r="H988" s="10" t="s">
        <v>9</v>
      </c>
      <c r="I988" s="12" t="s">
        <v>2463</v>
      </c>
      <c r="J988" s="9">
        <f t="shared" si="33"/>
        <v>2003</v>
      </c>
      <c r="K988" s="13">
        <f t="shared" ca="1" si="34"/>
        <v>14</v>
      </c>
      <c r="L988">
        <v>2003</v>
      </c>
      <c r="N988" s="20"/>
    </row>
    <row r="989" spans="1:14" ht="22.5" hidden="1" customHeight="1" x14ac:dyDescent="0.25">
      <c r="A989" s="17" t="s">
        <v>3001</v>
      </c>
      <c r="B989" s="17"/>
      <c r="C989" s="10">
        <v>9</v>
      </c>
      <c r="D989" s="10" t="s">
        <v>1665</v>
      </c>
      <c r="E989" s="11" t="s">
        <v>1703</v>
      </c>
      <c r="F989" s="12" t="s">
        <v>992</v>
      </c>
      <c r="G989" s="38" t="s">
        <v>2998</v>
      </c>
      <c r="H989" s="10" t="s">
        <v>8</v>
      </c>
      <c r="I989" s="12" t="s">
        <v>2464</v>
      </c>
      <c r="J989" s="9">
        <f t="shared" si="33"/>
        <v>2003</v>
      </c>
      <c r="K989" s="13">
        <f t="shared" ca="1" si="34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1704</v>
      </c>
      <c r="F990" s="12" t="s">
        <v>993</v>
      </c>
      <c r="G990" s="38" t="s">
        <v>2998</v>
      </c>
      <c r="H990" s="10" t="s">
        <v>8</v>
      </c>
      <c r="I990" s="12" t="s">
        <v>2368</v>
      </c>
      <c r="J990" s="9">
        <f t="shared" si="33"/>
        <v>2004</v>
      </c>
      <c r="K990" s="13">
        <f t="shared" ca="1" si="34"/>
        <v>13</v>
      </c>
      <c r="L990">
        <v>2004</v>
      </c>
      <c r="N990" s="20"/>
    </row>
    <row r="991" spans="1:14" ht="22.5" hidden="1" customHeight="1" x14ac:dyDescent="0.25">
      <c r="A991" s="17" t="s">
        <v>3001</v>
      </c>
      <c r="B991" s="17"/>
      <c r="C991" s="10">
        <v>9</v>
      </c>
      <c r="D991" s="10" t="s">
        <v>1665</v>
      </c>
      <c r="E991" s="11" t="s">
        <v>1705</v>
      </c>
      <c r="F991" s="12" t="s">
        <v>994</v>
      </c>
      <c r="G991" s="38" t="s">
        <v>2998</v>
      </c>
      <c r="H991" s="10" t="s">
        <v>8</v>
      </c>
      <c r="I991" s="12" t="s">
        <v>2465</v>
      </c>
      <c r="J991" s="9">
        <f t="shared" si="33"/>
        <v>2003</v>
      </c>
      <c r="K991" s="13">
        <f t="shared" ca="1" si="34"/>
        <v>14</v>
      </c>
      <c r="L991">
        <v>2003</v>
      </c>
      <c r="N991" s="20"/>
    </row>
    <row r="992" spans="1:14" ht="22.5" hidden="1" customHeight="1" x14ac:dyDescent="0.25">
      <c r="A992" s="17"/>
      <c r="B992" s="17"/>
      <c r="C992" s="10">
        <v>9</v>
      </c>
      <c r="D992" s="10" t="s">
        <v>1665</v>
      </c>
      <c r="E992" s="11" t="s">
        <v>1706</v>
      </c>
      <c r="F992" s="12" t="s">
        <v>995</v>
      </c>
      <c r="G992" s="38" t="s">
        <v>2998</v>
      </c>
      <c r="H992" s="10" t="s">
        <v>9</v>
      </c>
      <c r="I992" s="12" t="s">
        <v>2455</v>
      </c>
      <c r="J992" s="9">
        <f t="shared" si="33"/>
        <v>2003</v>
      </c>
      <c r="K992" s="13">
        <f t="shared" ca="1" si="34"/>
        <v>14</v>
      </c>
      <c r="L992">
        <v>2003</v>
      </c>
      <c r="N992" s="20"/>
    </row>
    <row r="993" spans="1:14" ht="22.5" hidden="1" customHeight="1" x14ac:dyDescent="0.25">
      <c r="A993" s="17" t="s">
        <v>3001</v>
      </c>
      <c r="B993" s="17"/>
      <c r="C993" s="10">
        <v>9</v>
      </c>
      <c r="D993" s="10" t="s">
        <v>1665</v>
      </c>
      <c r="E993" s="11" t="s">
        <v>1707</v>
      </c>
      <c r="F993" s="12" t="s">
        <v>996</v>
      </c>
      <c r="G993" s="38" t="s">
        <v>2998</v>
      </c>
      <c r="H993" s="10" t="s">
        <v>8</v>
      </c>
      <c r="I993" s="12" t="s">
        <v>2466</v>
      </c>
      <c r="J993" s="9">
        <f t="shared" si="33"/>
        <v>2003</v>
      </c>
      <c r="K993" s="13">
        <f t="shared" ca="1" si="34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1665</v>
      </c>
      <c r="E994" s="11" t="s">
        <v>1708</v>
      </c>
      <c r="F994" s="12" t="s">
        <v>997</v>
      </c>
      <c r="G994" s="38" t="s">
        <v>2998</v>
      </c>
      <c r="H994" s="10" t="s">
        <v>8</v>
      </c>
      <c r="I994" s="12" t="s">
        <v>2467</v>
      </c>
      <c r="J994" s="9">
        <f t="shared" si="33"/>
        <v>2003</v>
      </c>
      <c r="K994" s="13">
        <f t="shared" ca="1" si="34"/>
        <v>14</v>
      </c>
      <c r="L994">
        <v>2003</v>
      </c>
      <c r="N994" s="20"/>
    </row>
    <row r="995" spans="1:14" ht="22.5" hidden="1" customHeight="1" x14ac:dyDescent="0.25">
      <c r="A995" s="17" t="s">
        <v>3002</v>
      </c>
      <c r="B995" s="17"/>
      <c r="C995" s="10">
        <v>9</v>
      </c>
      <c r="D995" s="10" t="s">
        <v>1666</v>
      </c>
      <c r="E995" s="11" t="s">
        <v>1681</v>
      </c>
      <c r="F995" s="12" t="s">
        <v>998</v>
      </c>
      <c r="G995" s="38" t="s">
        <v>2998</v>
      </c>
      <c r="H995" s="10" t="s">
        <v>8</v>
      </c>
      <c r="I995" s="12" t="s">
        <v>2468</v>
      </c>
      <c r="J995" s="9">
        <f t="shared" si="33"/>
        <v>2003</v>
      </c>
      <c r="K995" s="13">
        <f t="shared" ca="1" si="34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1682</v>
      </c>
      <c r="F996" s="12" t="s">
        <v>999</v>
      </c>
      <c r="G996" s="38" t="s">
        <v>2998</v>
      </c>
      <c r="H996" s="10" t="s">
        <v>9</v>
      </c>
      <c r="I996" s="12" t="s">
        <v>2469</v>
      </c>
      <c r="J996" s="9">
        <f t="shared" si="33"/>
        <v>2003</v>
      </c>
      <c r="K996" s="13">
        <f t="shared" ca="1" si="34"/>
        <v>14</v>
      </c>
      <c r="L996">
        <v>2003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1683</v>
      </c>
      <c r="F997" s="12" t="s">
        <v>1000</v>
      </c>
      <c r="G997" s="38" t="s">
        <v>2998</v>
      </c>
      <c r="H997" s="10" t="s">
        <v>9</v>
      </c>
      <c r="I997" s="12" t="s">
        <v>2470</v>
      </c>
      <c r="J997" s="9">
        <f t="shared" si="33"/>
        <v>2003</v>
      </c>
      <c r="K997" s="13">
        <f t="shared" ca="1" si="34"/>
        <v>14</v>
      </c>
      <c r="L997">
        <v>2003</v>
      </c>
      <c r="N997" s="20"/>
    </row>
    <row r="998" spans="1:14" ht="22.5" hidden="1" customHeight="1" x14ac:dyDescent="0.25">
      <c r="A998" s="17"/>
      <c r="B998" s="17"/>
      <c r="C998" s="10">
        <v>9</v>
      </c>
      <c r="D998" s="10" t="s">
        <v>1666</v>
      </c>
      <c r="E998" s="11" t="s">
        <v>1684</v>
      </c>
      <c r="F998" s="12" t="s">
        <v>1001</v>
      </c>
      <c r="G998" s="38" t="s">
        <v>2998</v>
      </c>
      <c r="H998" s="10" t="s">
        <v>8</v>
      </c>
      <c r="I998" s="12" t="s">
        <v>2471</v>
      </c>
      <c r="J998" s="9">
        <f t="shared" si="33"/>
        <v>2003</v>
      </c>
      <c r="K998" s="13">
        <f t="shared" ca="1" si="34"/>
        <v>14</v>
      </c>
      <c r="L998">
        <v>2003</v>
      </c>
      <c r="N998" s="20"/>
    </row>
    <row r="999" spans="1:14" ht="22.5" hidden="1" customHeight="1" x14ac:dyDescent="0.25">
      <c r="A999" s="17"/>
      <c r="B999" s="17"/>
      <c r="C999" s="10">
        <v>9</v>
      </c>
      <c r="D999" s="10" t="s">
        <v>1666</v>
      </c>
      <c r="E999" s="11" t="s">
        <v>1685</v>
      </c>
      <c r="F999" s="12" t="s">
        <v>1002</v>
      </c>
      <c r="G999" s="38" t="s">
        <v>2997</v>
      </c>
      <c r="H999" s="10" t="s">
        <v>9</v>
      </c>
      <c r="I999" s="12" t="s">
        <v>2472</v>
      </c>
      <c r="J999" s="9">
        <f t="shared" ref="J999:J1062" si="35">YEAR(I999)</f>
        <v>2001</v>
      </c>
      <c r="K999" s="13">
        <f t="shared" ca="1" si="34"/>
        <v>16</v>
      </c>
      <c r="L999">
        <v>2001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1686</v>
      </c>
      <c r="F1000" s="12" t="s">
        <v>1003</v>
      </c>
      <c r="G1000" s="38" t="s">
        <v>2998</v>
      </c>
      <c r="H1000" s="10" t="s">
        <v>9</v>
      </c>
      <c r="I1000" s="12" t="s">
        <v>2473</v>
      </c>
      <c r="J1000" s="9">
        <f t="shared" si="35"/>
        <v>2003</v>
      </c>
      <c r="K1000" s="13">
        <f t="shared" ca="1" si="34"/>
        <v>14</v>
      </c>
      <c r="L1000">
        <v>2003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1687</v>
      </c>
      <c r="F1001" s="12" t="s">
        <v>1004</v>
      </c>
      <c r="G1001" s="38" t="s">
        <v>2998</v>
      </c>
      <c r="H1001" s="10" t="s">
        <v>8</v>
      </c>
      <c r="I1001" s="12" t="s">
        <v>2474</v>
      </c>
      <c r="J1001" s="9">
        <f t="shared" si="35"/>
        <v>2003</v>
      </c>
      <c r="K1001" s="13">
        <f t="shared" ca="1" si="34"/>
        <v>14</v>
      </c>
      <c r="L1001">
        <v>2003</v>
      </c>
      <c r="N1001" s="20"/>
    </row>
    <row r="1002" spans="1:14" ht="22.5" hidden="1" customHeight="1" x14ac:dyDescent="0.25">
      <c r="A1002" s="17" t="s">
        <v>3002</v>
      </c>
      <c r="B1002" s="17"/>
      <c r="C1002" s="10">
        <v>9</v>
      </c>
      <c r="D1002" s="10" t="s">
        <v>1666</v>
      </c>
      <c r="E1002" s="11" t="s">
        <v>1688</v>
      </c>
      <c r="F1002" s="12" t="s">
        <v>1005</v>
      </c>
      <c r="G1002" s="38" t="s">
        <v>2998</v>
      </c>
      <c r="H1002" s="10" t="s">
        <v>8</v>
      </c>
      <c r="I1002" s="12" t="s">
        <v>2475</v>
      </c>
      <c r="J1002" s="9">
        <f t="shared" si="35"/>
        <v>2003</v>
      </c>
      <c r="K1002" s="13">
        <f t="shared" ca="1" si="34"/>
        <v>14</v>
      </c>
      <c r="L1002">
        <v>2003</v>
      </c>
      <c r="N1002" s="20"/>
    </row>
    <row r="1003" spans="1:14" ht="22.5" hidden="1" customHeight="1" x14ac:dyDescent="0.25">
      <c r="A1003" s="17"/>
      <c r="B1003" s="17"/>
      <c r="C1003" s="10">
        <v>9</v>
      </c>
      <c r="D1003" s="10" t="s">
        <v>1666</v>
      </c>
      <c r="E1003" s="11" t="s">
        <v>1689</v>
      </c>
      <c r="F1003" s="12" t="s">
        <v>1006</v>
      </c>
      <c r="G1003" s="38" t="s">
        <v>2997</v>
      </c>
      <c r="H1003" s="10" t="s">
        <v>9</v>
      </c>
      <c r="I1003" s="12" t="s">
        <v>2476</v>
      </c>
      <c r="J1003" s="9">
        <f t="shared" si="35"/>
        <v>2001</v>
      </c>
      <c r="K1003" s="13">
        <f t="shared" ca="1" si="34"/>
        <v>16</v>
      </c>
      <c r="L1003">
        <v>2001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1690</v>
      </c>
      <c r="F1004" s="12" t="s">
        <v>1007</v>
      </c>
      <c r="G1004" s="38" t="s">
        <v>2998</v>
      </c>
      <c r="H1004" s="10" t="s">
        <v>9</v>
      </c>
      <c r="I1004" s="12" t="s">
        <v>2477</v>
      </c>
      <c r="J1004" s="9">
        <f t="shared" si="35"/>
        <v>2003</v>
      </c>
      <c r="K1004" s="13">
        <f t="shared" ca="1" si="34"/>
        <v>14</v>
      </c>
      <c r="L1004">
        <v>2003</v>
      </c>
      <c r="N1004" s="20"/>
    </row>
    <row r="1005" spans="1:14" ht="22.5" hidden="1" customHeight="1" x14ac:dyDescent="0.25">
      <c r="A1005" s="17"/>
      <c r="B1005" s="17"/>
      <c r="C1005" s="10">
        <v>9</v>
      </c>
      <c r="D1005" s="10" t="s">
        <v>1666</v>
      </c>
      <c r="E1005" s="11" t="s">
        <v>1691</v>
      </c>
      <c r="F1005" s="12" t="s">
        <v>1008</v>
      </c>
      <c r="G1005" s="38" t="s">
        <v>2997</v>
      </c>
      <c r="H1005" s="10" t="s">
        <v>8</v>
      </c>
      <c r="I1005" s="12" t="s">
        <v>2478</v>
      </c>
      <c r="J1005" s="9">
        <f t="shared" si="35"/>
        <v>2002</v>
      </c>
      <c r="K1005" s="13">
        <f t="shared" ca="1" si="34"/>
        <v>15</v>
      </c>
      <c r="L1005">
        <v>2002</v>
      </c>
      <c r="N1005" s="20"/>
    </row>
    <row r="1006" spans="1:14" ht="22.5" hidden="1" customHeight="1" x14ac:dyDescent="0.25">
      <c r="A1006" s="17" t="s">
        <v>3002</v>
      </c>
      <c r="B1006" s="17"/>
      <c r="C1006" s="10">
        <v>9</v>
      </c>
      <c r="D1006" s="10" t="s">
        <v>1666</v>
      </c>
      <c r="E1006" s="11" t="s">
        <v>1692</v>
      </c>
      <c r="F1006" s="12" t="s">
        <v>1009</v>
      </c>
      <c r="G1006" s="38" t="s">
        <v>2998</v>
      </c>
      <c r="H1006" s="10" t="s">
        <v>9</v>
      </c>
      <c r="I1006" s="12" t="s">
        <v>2479</v>
      </c>
      <c r="J1006" s="9">
        <f t="shared" si="35"/>
        <v>2003</v>
      </c>
      <c r="K1006" s="13">
        <f t="shared" ca="1" si="34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1693</v>
      </c>
      <c r="F1007" s="12" t="s">
        <v>1010</v>
      </c>
      <c r="G1007" s="38" t="s">
        <v>2998</v>
      </c>
      <c r="H1007" s="10" t="s">
        <v>9</v>
      </c>
      <c r="I1007" s="12" t="s">
        <v>2480</v>
      </c>
      <c r="J1007" s="9">
        <f t="shared" si="35"/>
        <v>2003</v>
      </c>
      <c r="K1007" s="13">
        <f t="shared" ca="1" si="34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1694</v>
      </c>
      <c r="F1008" s="12" t="s">
        <v>1011</v>
      </c>
      <c r="G1008" s="38" t="s">
        <v>2998</v>
      </c>
      <c r="H1008" s="10" t="s">
        <v>9</v>
      </c>
      <c r="I1008" s="12" t="s">
        <v>2481</v>
      </c>
      <c r="J1008" s="9">
        <f t="shared" si="35"/>
        <v>2003</v>
      </c>
      <c r="K1008" s="13">
        <f t="shared" ca="1" si="34"/>
        <v>14</v>
      </c>
      <c r="L1008">
        <v>2003</v>
      </c>
      <c r="N1008" s="20"/>
    </row>
    <row r="1009" spans="1:14" ht="22.5" hidden="1" customHeight="1" x14ac:dyDescent="0.25">
      <c r="A1009" s="17"/>
      <c r="B1009" s="17"/>
      <c r="C1009" s="10">
        <v>9</v>
      </c>
      <c r="D1009" s="10" t="s">
        <v>1666</v>
      </c>
      <c r="E1009" s="11" t="s">
        <v>1695</v>
      </c>
      <c r="F1009" s="12" t="s">
        <v>1012</v>
      </c>
      <c r="G1009" s="38" t="s">
        <v>2998</v>
      </c>
      <c r="H1009" s="10" t="s">
        <v>9</v>
      </c>
      <c r="I1009" s="12" t="s">
        <v>2482</v>
      </c>
      <c r="J1009" s="9">
        <f t="shared" si="35"/>
        <v>2003</v>
      </c>
      <c r="K1009" s="13">
        <f t="shared" ca="1" si="34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1696</v>
      </c>
      <c r="F1010" s="12" t="s">
        <v>1013</v>
      </c>
      <c r="G1010" s="38" t="s">
        <v>2998</v>
      </c>
      <c r="H1010" s="10" t="s">
        <v>9</v>
      </c>
      <c r="I1010" s="12" t="s">
        <v>2483</v>
      </c>
      <c r="J1010" s="9">
        <f t="shared" si="35"/>
        <v>2003</v>
      </c>
      <c r="K1010" s="13">
        <f t="shared" ca="1" si="34"/>
        <v>14</v>
      </c>
      <c r="L1010">
        <v>2003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1697</v>
      </c>
      <c r="F1011" s="12" t="s">
        <v>1014</v>
      </c>
      <c r="G1011" s="38" t="s">
        <v>2998</v>
      </c>
      <c r="H1011" s="10" t="s">
        <v>8</v>
      </c>
      <c r="I1011" s="12" t="s">
        <v>2484</v>
      </c>
      <c r="J1011" s="9">
        <f t="shared" si="35"/>
        <v>2003</v>
      </c>
      <c r="K1011" s="13">
        <f t="shared" ca="1" si="34"/>
        <v>14</v>
      </c>
      <c r="L1011">
        <v>2003</v>
      </c>
      <c r="N1011" s="20"/>
    </row>
    <row r="1012" spans="1:14" ht="22.5" hidden="1" customHeight="1" x14ac:dyDescent="0.25">
      <c r="A1012" s="17" t="s">
        <v>3002</v>
      </c>
      <c r="B1012" s="17"/>
      <c r="C1012" s="10">
        <v>9</v>
      </c>
      <c r="D1012" s="10" t="s">
        <v>1666</v>
      </c>
      <c r="E1012" s="11" t="s">
        <v>1698</v>
      </c>
      <c r="F1012" s="12" t="s">
        <v>1015</v>
      </c>
      <c r="G1012" s="38" t="s">
        <v>2998</v>
      </c>
      <c r="H1012" s="10" t="s">
        <v>9</v>
      </c>
      <c r="I1012" s="12" t="s">
        <v>2485</v>
      </c>
      <c r="J1012" s="9">
        <f t="shared" si="35"/>
        <v>2003</v>
      </c>
      <c r="K1012" s="13">
        <f t="shared" ca="1" si="34"/>
        <v>14</v>
      </c>
      <c r="L1012">
        <v>2003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1699</v>
      </c>
      <c r="F1013" s="12" t="s">
        <v>1016</v>
      </c>
      <c r="G1013" s="38" t="s">
        <v>2997</v>
      </c>
      <c r="H1013" s="10" t="s">
        <v>8</v>
      </c>
      <c r="I1013" s="12" t="s">
        <v>2486</v>
      </c>
      <c r="J1013" s="9">
        <f t="shared" si="35"/>
        <v>2002</v>
      </c>
      <c r="K1013" s="13">
        <f t="shared" ca="1" si="34"/>
        <v>15</v>
      </c>
      <c r="L1013">
        <v>2002</v>
      </c>
      <c r="N1013" s="20"/>
    </row>
    <row r="1014" spans="1:14" ht="22.5" hidden="1" customHeight="1" x14ac:dyDescent="0.25">
      <c r="A1014" s="17" t="s">
        <v>3002</v>
      </c>
      <c r="B1014" s="17"/>
      <c r="C1014" s="10">
        <v>9</v>
      </c>
      <c r="D1014" s="10" t="s">
        <v>1666</v>
      </c>
      <c r="E1014" s="11" t="s">
        <v>1700</v>
      </c>
      <c r="F1014" s="12" t="s">
        <v>1017</v>
      </c>
      <c r="G1014" s="38" t="s">
        <v>2998</v>
      </c>
      <c r="H1014" s="10" t="s">
        <v>9</v>
      </c>
      <c r="I1014" s="12" t="s">
        <v>2487</v>
      </c>
      <c r="J1014" s="9">
        <f t="shared" si="35"/>
        <v>2003</v>
      </c>
      <c r="K1014" s="13">
        <f t="shared" ca="1" si="34"/>
        <v>14</v>
      </c>
      <c r="L1014">
        <v>2003</v>
      </c>
      <c r="N1014" s="20"/>
    </row>
    <row r="1015" spans="1:14" ht="22.5" hidden="1" customHeight="1" x14ac:dyDescent="0.25">
      <c r="A1015" s="17"/>
      <c r="B1015" s="17"/>
      <c r="C1015" s="10">
        <v>9</v>
      </c>
      <c r="D1015" s="10" t="s">
        <v>1666</v>
      </c>
      <c r="E1015" s="11" t="s">
        <v>1701</v>
      </c>
      <c r="F1015" s="12" t="s">
        <v>1018</v>
      </c>
      <c r="G1015" s="38" t="s">
        <v>2997</v>
      </c>
      <c r="H1015" s="10" t="s">
        <v>8</v>
      </c>
      <c r="I1015" s="12" t="s">
        <v>2459</v>
      </c>
      <c r="J1015" s="9">
        <f t="shared" si="35"/>
        <v>2002</v>
      </c>
      <c r="K1015" s="13">
        <f t="shared" ca="1" si="34"/>
        <v>15</v>
      </c>
      <c r="L1015">
        <v>2002</v>
      </c>
      <c r="N1015" s="20"/>
    </row>
    <row r="1016" spans="1:14" ht="22.5" hidden="1" customHeight="1" x14ac:dyDescent="0.25">
      <c r="A1016" s="17" t="s">
        <v>3002</v>
      </c>
      <c r="B1016" s="17"/>
      <c r="C1016" s="10">
        <v>9</v>
      </c>
      <c r="D1016" s="10" t="s">
        <v>1666</v>
      </c>
      <c r="E1016" s="11" t="s">
        <v>1702</v>
      </c>
      <c r="F1016" s="12" t="s">
        <v>1019</v>
      </c>
      <c r="G1016" s="38" t="s">
        <v>2998</v>
      </c>
      <c r="H1016" s="10" t="s">
        <v>8</v>
      </c>
      <c r="I1016" s="12" t="s">
        <v>2488</v>
      </c>
      <c r="J1016" s="9">
        <f t="shared" si="35"/>
        <v>2003</v>
      </c>
      <c r="K1016" s="13">
        <f t="shared" ca="1" si="34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1703</v>
      </c>
      <c r="F1017" s="12" t="s">
        <v>1020</v>
      </c>
      <c r="G1017" s="38" t="s">
        <v>2998</v>
      </c>
      <c r="H1017" s="10" t="s">
        <v>8</v>
      </c>
      <c r="I1017" s="12" t="s">
        <v>2489</v>
      </c>
      <c r="J1017" s="9">
        <f t="shared" si="35"/>
        <v>2003</v>
      </c>
      <c r="K1017" s="13">
        <f t="shared" ca="1" si="34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1704</v>
      </c>
      <c r="F1018" s="12" t="s">
        <v>1021</v>
      </c>
      <c r="G1018" s="38" t="s">
        <v>2998</v>
      </c>
      <c r="H1018" s="10" t="s">
        <v>8</v>
      </c>
      <c r="I1018" s="12" t="s">
        <v>2488</v>
      </c>
      <c r="J1018" s="9">
        <f t="shared" si="35"/>
        <v>2003</v>
      </c>
      <c r="K1018" s="13">
        <f t="shared" ca="1" si="34"/>
        <v>14</v>
      </c>
      <c r="L1018">
        <v>2003</v>
      </c>
      <c r="N1018" s="20"/>
    </row>
    <row r="1019" spans="1:14" ht="22.5" hidden="1" customHeight="1" x14ac:dyDescent="0.25">
      <c r="A1019" s="17"/>
      <c r="B1019" s="17"/>
      <c r="C1019" s="10">
        <v>9</v>
      </c>
      <c r="D1019" s="10" t="s">
        <v>1666</v>
      </c>
      <c r="E1019" s="11" t="s">
        <v>1705</v>
      </c>
      <c r="F1019" s="12" t="s">
        <v>1022</v>
      </c>
      <c r="G1019" s="38" t="s">
        <v>2998</v>
      </c>
      <c r="H1019" s="10" t="s">
        <v>8</v>
      </c>
      <c r="I1019" s="12" t="s">
        <v>2482</v>
      </c>
      <c r="J1019" s="9">
        <f t="shared" si="35"/>
        <v>2003</v>
      </c>
      <c r="K1019" s="13">
        <f t="shared" ca="1" si="34"/>
        <v>14</v>
      </c>
      <c r="L1019">
        <v>2003</v>
      </c>
      <c r="N1019" s="20"/>
    </row>
    <row r="1020" spans="1:14" ht="22.5" hidden="1" customHeight="1" x14ac:dyDescent="0.25">
      <c r="A1020" s="17"/>
      <c r="B1020" s="17"/>
      <c r="C1020" s="10">
        <v>9</v>
      </c>
      <c r="D1020" s="10" t="s">
        <v>1666</v>
      </c>
      <c r="E1020" s="11" t="s">
        <v>1706</v>
      </c>
      <c r="F1020" s="12" t="s">
        <v>1023</v>
      </c>
      <c r="G1020" s="38" t="s">
        <v>2998</v>
      </c>
      <c r="H1020" s="10" t="s">
        <v>8</v>
      </c>
      <c r="I1020" s="12" t="s">
        <v>2490</v>
      </c>
      <c r="J1020" s="9">
        <f t="shared" si="35"/>
        <v>2003</v>
      </c>
      <c r="K1020" s="13">
        <f t="shared" ca="1" si="34"/>
        <v>14</v>
      </c>
      <c r="L1020">
        <v>2003</v>
      </c>
      <c r="N1020" s="20"/>
    </row>
    <row r="1021" spans="1:14" ht="22.5" hidden="1" customHeight="1" x14ac:dyDescent="0.25">
      <c r="A1021" s="17" t="s">
        <v>3002</v>
      </c>
      <c r="B1021" s="17"/>
      <c r="C1021" s="10">
        <v>9</v>
      </c>
      <c r="D1021" s="10" t="s">
        <v>1666</v>
      </c>
      <c r="E1021" s="11" t="s">
        <v>1707</v>
      </c>
      <c r="F1021" s="12" t="s">
        <v>1024</v>
      </c>
      <c r="G1021" s="38" t="s">
        <v>2998</v>
      </c>
      <c r="H1021" s="10" t="s">
        <v>8</v>
      </c>
      <c r="I1021" s="12" t="s">
        <v>2491</v>
      </c>
      <c r="J1021" s="9">
        <f t="shared" si="35"/>
        <v>2003</v>
      </c>
      <c r="K1021" s="13">
        <f t="shared" ca="1" si="34"/>
        <v>14</v>
      </c>
      <c r="L1021">
        <v>2003</v>
      </c>
      <c r="N1021" s="20"/>
    </row>
    <row r="1022" spans="1:14" ht="22.5" hidden="1" customHeight="1" x14ac:dyDescent="0.25">
      <c r="A1022" s="17" t="s">
        <v>3001</v>
      </c>
      <c r="B1022" s="17"/>
      <c r="C1022" s="10">
        <v>9</v>
      </c>
      <c r="D1022" s="10" t="s">
        <v>1667</v>
      </c>
      <c r="E1022" s="11" t="s">
        <v>1681</v>
      </c>
      <c r="F1022" s="12" t="s">
        <v>1025</v>
      </c>
      <c r="G1022" s="38" t="s">
        <v>2998</v>
      </c>
      <c r="H1022" s="10" t="s">
        <v>8</v>
      </c>
      <c r="I1022" s="12" t="s">
        <v>2492</v>
      </c>
      <c r="J1022" s="9">
        <f t="shared" si="35"/>
        <v>2003</v>
      </c>
      <c r="K1022" s="13">
        <f t="shared" ca="1" si="34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1682</v>
      </c>
      <c r="F1023" s="12" t="s">
        <v>1026</v>
      </c>
      <c r="G1023" s="38" t="s">
        <v>2998</v>
      </c>
      <c r="H1023" s="10" t="s">
        <v>9</v>
      </c>
      <c r="I1023" s="12" t="s">
        <v>2493</v>
      </c>
      <c r="J1023" s="9">
        <f t="shared" si="35"/>
        <v>2003</v>
      </c>
      <c r="K1023" s="13">
        <f t="shared" ca="1" si="34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1683</v>
      </c>
      <c r="F1024" s="12" t="s">
        <v>1027</v>
      </c>
      <c r="G1024" s="38" t="s">
        <v>2998</v>
      </c>
      <c r="H1024" s="10" t="s">
        <v>9</v>
      </c>
      <c r="I1024" s="12" t="s">
        <v>2494</v>
      </c>
      <c r="J1024" s="9">
        <f t="shared" si="35"/>
        <v>2003</v>
      </c>
      <c r="K1024" s="13">
        <f t="shared" ca="1" si="34"/>
        <v>14</v>
      </c>
      <c r="L1024">
        <v>2003</v>
      </c>
      <c r="N1024" s="20"/>
    </row>
    <row r="1025" spans="1:14" ht="22.5" hidden="1" customHeight="1" x14ac:dyDescent="0.25">
      <c r="A1025" s="17"/>
      <c r="B1025" s="17"/>
      <c r="C1025" s="10">
        <v>9</v>
      </c>
      <c r="D1025" s="10" t="s">
        <v>1667</v>
      </c>
      <c r="E1025" s="11" t="s">
        <v>1684</v>
      </c>
      <c r="F1025" s="12" t="s">
        <v>1028</v>
      </c>
      <c r="G1025" s="38" t="s">
        <v>2998</v>
      </c>
      <c r="H1025" s="10" t="s">
        <v>9</v>
      </c>
      <c r="I1025" s="12" t="s">
        <v>2495</v>
      </c>
      <c r="J1025" s="9">
        <f t="shared" si="35"/>
        <v>2003</v>
      </c>
      <c r="K1025" s="13">
        <f t="shared" ca="1" si="34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1685</v>
      </c>
      <c r="F1026" s="12" t="s">
        <v>1029</v>
      </c>
      <c r="G1026" s="38" t="s">
        <v>2998</v>
      </c>
      <c r="H1026" s="10" t="s">
        <v>9</v>
      </c>
      <c r="I1026" s="12" t="s">
        <v>2496</v>
      </c>
      <c r="J1026" s="9">
        <f t="shared" si="35"/>
        <v>2003</v>
      </c>
      <c r="K1026" s="13">
        <f t="shared" ca="1" si="34"/>
        <v>14</v>
      </c>
      <c r="L1026">
        <v>2003</v>
      </c>
      <c r="N1026" s="20"/>
    </row>
    <row r="1027" spans="1:14" ht="22.5" hidden="1" customHeight="1" x14ac:dyDescent="0.25">
      <c r="A1027" s="17"/>
      <c r="B1027" s="17"/>
      <c r="C1027" s="10">
        <v>9</v>
      </c>
      <c r="D1027" s="10" t="s">
        <v>1667</v>
      </c>
      <c r="E1027" s="11" t="s">
        <v>1686</v>
      </c>
      <c r="F1027" s="12" t="s">
        <v>1030</v>
      </c>
      <c r="G1027" s="38" t="s">
        <v>2998</v>
      </c>
      <c r="H1027" s="10" t="s">
        <v>8</v>
      </c>
      <c r="I1027" s="12" t="s">
        <v>2497</v>
      </c>
      <c r="J1027" s="9">
        <f t="shared" si="35"/>
        <v>2003</v>
      </c>
      <c r="K1027" s="13">
        <f t="shared" ca="1" si="34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1687</v>
      </c>
      <c r="F1028" s="12" t="s">
        <v>1031</v>
      </c>
      <c r="G1028" s="38" t="s">
        <v>2998</v>
      </c>
      <c r="H1028" s="10" t="s">
        <v>8</v>
      </c>
      <c r="I1028" s="12" t="s">
        <v>2498</v>
      </c>
      <c r="J1028" s="9">
        <f t="shared" si="35"/>
        <v>2003</v>
      </c>
      <c r="K1028" s="13">
        <f t="shared" ca="1" si="34"/>
        <v>14</v>
      </c>
      <c r="L1028">
        <v>2003</v>
      </c>
      <c r="N1028" s="20"/>
    </row>
    <row r="1029" spans="1:14" ht="22.5" hidden="1" customHeight="1" x14ac:dyDescent="0.25">
      <c r="A1029" s="17" t="s">
        <v>3001</v>
      </c>
      <c r="B1029" s="17"/>
      <c r="C1029" s="10">
        <v>9</v>
      </c>
      <c r="D1029" s="10" t="s">
        <v>1667</v>
      </c>
      <c r="E1029" s="11" t="s">
        <v>1688</v>
      </c>
      <c r="F1029" s="12" t="s">
        <v>1032</v>
      </c>
      <c r="G1029" s="38" t="s">
        <v>2998</v>
      </c>
      <c r="H1029" s="10" t="s">
        <v>8</v>
      </c>
      <c r="I1029" s="12" t="s">
        <v>2499</v>
      </c>
      <c r="J1029" s="9">
        <f t="shared" si="35"/>
        <v>2003</v>
      </c>
      <c r="K1029" s="13">
        <f t="shared" ca="1" si="34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1689</v>
      </c>
      <c r="F1030" s="12" t="s">
        <v>1033</v>
      </c>
      <c r="G1030" s="38" t="s">
        <v>2998</v>
      </c>
      <c r="H1030" s="10" t="s">
        <v>8</v>
      </c>
      <c r="I1030" s="12" t="s">
        <v>2500</v>
      </c>
      <c r="J1030" s="9">
        <f t="shared" si="35"/>
        <v>2003</v>
      </c>
      <c r="K1030" s="13">
        <f t="shared" ca="1" si="34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1690</v>
      </c>
      <c r="F1031" s="12" t="s">
        <v>1034</v>
      </c>
      <c r="G1031" s="38" t="s">
        <v>2998</v>
      </c>
      <c r="H1031" s="10" t="s">
        <v>8</v>
      </c>
      <c r="I1031" s="12" t="s">
        <v>2501</v>
      </c>
      <c r="J1031" s="9">
        <f t="shared" si="35"/>
        <v>2003</v>
      </c>
      <c r="K1031" s="13">
        <f t="shared" ref="K1031:K1094" ca="1" si="36">(YEAR(NOW())-YEAR(I1031))</f>
        <v>14</v>
      </c>
      <c r="L1031">
        <v>2003</v>
      </c>
      <c r="N1031" s="20"/>
    </row>
    <row r="1032" spans="1:14" ht="22.5" hidden="1" customHeight="1" x14ac:dyDescent="0.25">
      <c r="A1032" s="17"/>
      <c r="B1032" s="17"/>
      <c r="C1032" s="10">
        <v>9</v>
      </c>
      <c r="D1032" s="10" t="s">
        <v>1667</v>
      </c>
      <c r="E1032" s="11" t="s">
        <v>1691</v>
      </c>
      <c r="F1032" s="12" t="s">
        <v>1035</v>
      </c>
      <c r="G1032" s="38" t="s">
        <v>2998</v>
      </c>
      <c r="H1032" s="10" t="s">
        <v>8</v>
      </c>
      <c r="I1032" s="12" t="s">
        <v>2502</v>
      </c>
      <c r="J1032" s="9">
        <f t="shared" si="35"/>
        <v>2003</v>
      </c>
      <c r="K1032" s="13">
        <f t="shared" ca="1" si="36"/>
        <v>14</v>
      </c>
      <c r="L1032">
        <v>2003</v>
      </c>
      <c r="N1032" s="20"/>
    </row>
    <row r="1033" spans="1:14" ht="22.5" hidden="1" customHeight="1" x14ac:dyDescent="0.25">
      <c r="A1033" s="17" t="s">
        <v>3001</v>
      </c>
      <c r="B1033" s="17"/>
      <c r="C1033" s="10">
        <v>9</v>
      </c>
      <c r="D1033" s="10" t="s">
        <v>1667</v>
      </c>
      <c r="E1033" s="11" t="s">
        <v>1692</v>
      </c>
      <c r="F1033" s="12" t="s">
        <v>1036</v>
      </c>
      <c r="G1033" s="38" t="s">
        <v>2998</v>
      </c>
      <c r="H1033" s="10" t="s">
        <v>8</v>
      </c>
      <c r="I1033" s="12" t="s">
        <v>2503</v>
      </c>
      <c r="J1033" s="9">
        <f t="shared" si="35"/>
        <v>2003</v>
      </c>
      <c r="K1033" s="13">
        <f t="shared" ca="1" si="36"/>
        <v>14</v>
      </c>
      <c r="L1033">
        <v>2003</v>
      </c>
      <c r="N1033" s="20"/>
    </row>
    <row r="1034" spans="1:14" ht="22.5" hidden="1" customHeight="1" x14ac:dyDescent="0.25">
      <c r="A1034" s="17" t="s">
        <v>3001</v>
      </c>
      <c r="B1034" s="17"/>
      <c r="C1034" s="10">
        <v>9</v>
      </c>
      <c r="D1034" s="10" t="s">
        <v>1667</v>
      </c>
      <c r="E1034" s="11" t="s">
        <v>1693</v>
      </c>
      <c r="F1034" s="12" t="s">
        <v>1037</v>
      </c>
      <c r="G1034" s="38" t="s">
        <v>2998</v>
      </c>
      <c r="H1034" s="10" t="s">
        <v>9</v>
      </c>
      <c r="I1034" s="12" t="s">
        <v>2172</v>
      </c>
      <c r="J1034" s="9">
        <f t="shared" si="35"/>
        <v>2003</v>
      </c>
      <c r="K1034" s="13">
        <f t="shared" ca="1" si="36"/>
        <v>14</v>
      </c>
      <c r="L1034">
        <v>2003</v>
      </c>
      <c r="N1034" s="20"/>
    </row>
    <row r="1035" spans="1:14" ht="22.5" hidden="1" customHeight="1" x14ac:dyDescent="0.25">
      <c r="A1035" s="17" t="s">
        <v>3001</v>
      </c>
      <c r="B1035" s="17"/>
      <c r="C1035" s="10">
        <v>9</v>
      </c>
      <c r="D1035" s="10" t="s">
        <v>1667</v>
      </c>
      <c r="E1035" s="11" t="s">
        <v>1694</v>
      </c>
      <c r="F1035" s="12" t="s">
        <v>1038</v>
      </c>
      <c r="G1035" s="38" t="s">
        <v>2998</v>
      </c>
      <c r="H1035" s="10" t="s">
        <v>9</v>
      </c>
      <c r="I1035" s="12" t="s">
        <v>2465</v>
      </c>
      <c r="J1035" s="9">
        <f t="shared" si="35"/>
        <v>2003</v>
      </c>
      <c r="K1035" s="13">
        <f t="shared" ca="1" si="36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1695</v>
      </c>
      <c r="F1036" s="12" t="s">
        <v>1039</v>
      </c>
      <c r="G1036" s="38" t="s">
        <v>2998</v>
      </c>
      <c r="H1036" s="10" t="s">
        <v>9</v>
      </c>
      <c r="I1036" s="12" t="s">
        <v>2504</v>
      </c>
      <c r="J1036" s="9">
        <f t="shared" si="35"/>
        <v>2003</v>
      </c>
      <c r="K1036" s="13">
        <f t="shared" ca="1" si="36"/>
        <v>14</v>
      </c>
      <c r="L1036">
        <v>2003</v>
      </c>
      <c r="N1036" s="20"/>
    </row>
    <row r="1037" spans="1:14" ht="22.5" hidden="1" customHeight="1" x14ac:dyDescent="0.25">
      <c r="A1037" s="17"/>
      <c r="B1037" s="17"/>
      <c r="C1037" s="10">
        <v>9</v>
      </c>
      <c r="D1037" s="10" t="s">
        <v>1667</v>
      </c>
      <c r="E1037" s="11" t="s">
        <v>1696</v>
      </c>
      <c r="F1037" s="12" t="s">
        <v>1040</v>
      </c>
      <c r="G1037" s="38" t="s">
        <v>2998</v>
      </c>
      <c r="H1037" s="10" t="s">
        <v>9</v>
      </c>
      <c r="I1037" s="12" t="s">
        <v>2505</v>
      </c>
      <c r="J1037" s="9">
        <f t="shared" si="35"/>
        <v>2003</v>
      </c>
      <c r="K1037" s="13">
        <f t="shared" ca="1" si="36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1697</v>
      </c>
      <c r="F1038" s="12" t="s">
        <v>1041</v>
      </c>
      <c r="G1038" s="38" t="s">
        <v>2998</v>
      </c>
      <c r="H1038" s="10" t="s">
        <v>9</v>
      </c>
      <c r="I1038" s="12" t="s">
        <v>2506</v>
      </c>
      <c r="J1038" s="9">
        <f t="shared" si="35"/>
        <v>2003</v>
      </c>
      <c r="K1038" s="13">
        <f t="shared" ca="1" si="36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1698</v>
      </c>
      <c r="F1039" s="12" t="s">
        <v>1042</v>
      </c>
      <c r="G1039" s="38" t="s">
        <v>2998</v>
      </c>
      <c r="H1039" s="10" t="s">
        <v>9</v>
      </c>
      <c r="I1039" s="12" t="s">
        <v>2507</v>
      </c>
      <c r="J1039" s="9">
        <f t="shared" si="35"/>
        <v>2003</v>
      </c>
      <c r="K1039" s="13">
        <f t="shared" ca="1" si="36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1699</v>
      </c>
      <c r="F1040" s="12" t="s">
        <v>1043</v>
      </c>
      <c r="G1040" s="38" t="s">
        <v>2998</v>
      </c>
      <c r="H1040" s="10" t="s">
        <v>9</v>
      </c>
      <c r="I1040" s="12" t="s">
        <v>2171</v>
      </c>
      <c r="J1040" s="9">
        <f t="shared" si="35"/>
        <v>2003</v>
      </c>
      <c r="K1040" s="13">
        <f t="shared" ca="1" si="36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1700</v>
      </c>
      <c r="F1041" s="12" t="s">
        <v>1044</v>
      </c>
      <c r="G1041" s="38" t="s">
        <v>2998</v>
      </c>
      <c r="H1041" s="10" t="s">
        <v>9</v>
      </c>
      <c r="I1041" s="12" t="s">
        <v>2508</v>
      </c>
      <c r="J1041" s="9">
        <f t="shared" si="35"/>
        <v>2003</v>
      </c>
      <c r="K1041" s="13">
        <f t="shared" ca="1" si="36"/>
        <v>14</v>
      </c>
      <c r="L1041">
        <v>2003</v>
      </c>
      <c r="N1041" s="20"/>
    </row>
    <row r="1042" spans="1:14" ht="22.5" hidden="1" customHeight="1" x14ac:dyDescent="0.25">
      <c r="A1042" s="17"/>
      <c r="B1042" s="17"/>
      <c r="C1042" s="10">
        <v>9</v>
      </c>
      <c r="D1042" s="10" t="s">
        <v>1667</v>
      </c>
      <c r="E1042" s="11" t="s">
        <v>1701</v>
      </c>
      <c r="F1042" s="12" t="s">
        <v>1045</v>
      </c>
      <c r="G1042" s="38" t="s">
        <v>2998</v>
      </c>
      <c r="H1042" s="10" t="s">
        <v>9</v>
      </c>
      <c r="I1042" s="12" t="s">
        <v>2509</v>
      </c>
      <c r="J1042" s="9">
        <f t="shared" si="35"/>
        <v>2003</v>
      </c>
      <c r="K1042" s="13">
        <f t="shared" ca="1" si="36"/>
        <v>14</v>
      </c>
      <c r="L1042">
        <v>2003</v>
      </c>
      <c r="N1042" s="20"/>
    </row>
    <row r="1043" spans="1:14" ht="22.5" hidden="1" customHeight="1" x14ac:dyDescent="0.25">
      <c r="A1043" s="17" t="s">
        <v>3001</v>
      </c>
      <c r="B1043" s="17"/>
      <c r="C1043" s="10">
        <v>9</v>
      </c>
      <c r="D1043" s="10" t="s">
        <v>1667</v>
      </c>
      <c r="E1043" s="11" t="s">
        <v>1702</v>
      </c>
      <c r="F1043" s="12" t="s">
        <v>1046</v>
      </c>
      <c r="G1043" s="38" t="s">
        <v>2998</v>
      </c>
      <c r="H1043" s="10" t="s">
        <v>8</v>
      </c>
      <c r="I1043" s="12" t="s">
        <v>2510</v>
      </c>
      <c r="J1043" s="9">
        <f t="shared" si="35"/>
        <v>2003</v>
      </c>
      <c r="K1043" s="13">
        <f t="shared" ca="1" si="36"/>
        <v>14</v>
      </c>
      <c r="L1043">
        <v>2003</v>
      </c>
      <c r="N1043" s="20"/>
    </row>
    <row r="1044" spans="1:14" ht="22.5" hidden="1" customHeight="1" x14ac:dyDescent="0.25">
      <c r="A1044" s="17"/>
      <c r="B1044" s="17"/>
      <c r="C1044" s="10">
        <v>9</v>
      </c>
      <c r="D1044" s="10" t="s">
        <v>1667</v>
      </c>
      <c r="E1044" s="11" t="s">
        <v>1703</v>
      </c>
      <c r="F1044" s="12" t="s">
        <v>1047</v>
      </c>
      <c r="G1044" s="38" t="s">
        <v>2997</v>
      </c>
      <c r="H1044" s="10" t="s">
        <v>9</v>
      </c>
      <c r="I1044" s="12" t="s">
        <v>2511</v>
      </c>
      <c r="J1044" s="9">
        <f t="shared" si="35"/>
        <v>2002</v>
      </c>
      <c r="K1044" s="13">
        <f t="shared" ca="1" si="36"/>
        <v>15</v>
      </c>
      <c r="L1044">
        <v>2002</v>
      </c>
      <c r="N1044" s="20"/>
    </row>
    <row r="1045" spans="1:14" ht="22.5" hidden="1" customHeight="1" x14ac:dyDescent="0.25">
      <c r="A1045" s="17" t="s">
        <v>3001</v>
      </c>
      <c r="B1045" s="17"/>
      <c r="C1045" s="10">
        <v>9</v>
      </c>
      <c r="D1045" s="10" t="s">
        <v>1667</v>
      </c>
      <c r="E1045" s="11" t="s">
        <v>1704</v>
      </c>
      <c r="F1045" s="12" t="s">
        <v>1048</v>
      </c>
      <c r="G1045" s="38" t="s">
        <v>2998</v>
      </c>
      <c r="H1045" s="10" t="s">
        <v>8</v>
      </c>
      <c r="I1045" s="12" t="s">
        <v>2509</v>
      </c>
      <c r="J1045" s="9">
        <f t="shared" si="35"/>
        <v>2003</v>
      </c>
      <c r="K1045" s="13">
        <f t="shared" ca="1" si="36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1667</v>
      </c>
      <c r="E1046" s="11" t="s">
        <v>1705</v>
      </c>
      <c r="F1046" s="12" t="s">
        <v>1049</v>
      </c>
      <c r="G1046" s="38" t="s">
        <v>2998</v>
      </c>
      <c r="H1046" s="10" t="s">
        <v>9</v>
      </c>
      <c r="I1046" s="12" t="s">
        <v>2498</v>
      </c>
      <c r="J1046" s="9">
        <f t="shared" si="35"/>
        <v>2003</v>
      </c>
      <c r="K1046" s="13">
        <f t="shared" ca="1" si="36"/>
        <v>14</v>
      </c>
      <c r="L1046">
        <v>2003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1667</v>
      </c>
      <c r="E1047" s="11" t="s">
        <v>1706</v>
      </c>
      <c r="F1047" s="12" t="s">
        <v>1050</v>
      </c>
      <c r="G1047" s="38" t="s">
        <v>2998</v>
      </c>
      <c r="H1047" s="10" t="s">
        <v>8</v>
      </c>
      <c r="I1047" s="12" t="s">
        <v>2471</v>
      </c>
      <c r="J1047" s="9">
        <f t="shared" si="35"/>
        <v>2003</v>
      </c>
      <c r="K1047" s="13">
        <f t="shared" ca="1" si="36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1667</v>
      </c>
      <c r="E1048" s="11" t="s">
        <v>1707</v>
      </c>
      <c r="F1048" s="12" t="s">
        <v>1051</v>
      </c>
      <c r="G1048" s="38" t="s">
        <v>2998</v>
      </c>
      <c r="H1048" s="10" t="s">
        <v>8</v>
      </c>
      <c r="I1048" s="12" t="s">
        <v>2512</v>
      </c>
      <c r="J1048" s="9">
        <f t="shared" si="35"/>
        <v>2003</v>
      </c>
      <c r="K1048" s="13">
        <f t="shared" ca="1" si="36"/>
        <v>14</v>
      </c>
      <c r="L1048">
        <v>2003</v>
      </c>
      <c r="N1048" s="20"/>
    </row>
    <row r="1049" spans="1:14" ht="22.5" hidden="1" customHeight="1" x14ac:dyDescent="0.25">
      <c r="A1049" s="17"/>
      <c r="B1049" s="17"/>
      <c r="C1049" s="10">
        <v>9</v>
      </c>
      <c r="D1049" s="10" t="s">
        <v>1668</v>
      </c>
      <c r="E1049" s="11" t="s">
        <v>1681</v>
      </c>
      <c r="F1049" s="12" t="s">
        <v>1052</v>
      </c>
      <c r="G1049" s="38" t="s">
        <v>2997</v>
      </c>
      <c r="H1049" s="10" t="s">
        <v>8</v>
      </c>
      <c r="I1049" s="12" t="s">
        <v>2513</v>
      </c>
      <c r="J1049" s="9">
        <f t="shared" si="35"/>
        <v>2002</v>
      </c>
      <c r="K1049" s="13">
        <f t="shared" ca="1" si="36"/>
        <v>15</v>
      </c>
      <c r="L1049">
        <v>2002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1682</v>
      </c>
      <c r="F1050" s="12" t="s">
        <v>1053</v>
      </c>
      <c r="G1050" s="38" t="s">
        <v>2998</v>
      </c>
      <c r="H1050" s="10" t="s">
        <v>9</v>
      </c>
      <c r="I1050" s="12" t="s">
        <v>2510</v>
      </c>
      <c r="J1050" s="9">
        <f t="shared" si="35"/>
        <v>2003</v>
      </c>
      <c r="K1050" s="13">
        <f t="shared" ca="1" si="36"/>
        <v>14</v>
      </c>
      <c r="L1050">
        <v>2003</v>
      </c>
      <c r="N1050" s="20"/>
    </row>
    <row r="1051" spans="1:14" ht="22.5" hidden="1" customHeight="1" x14ac:dyDescent="0.25">
      <c r="A1051" s="17"/>
      <c r="B1051" s="17"/>
      <c r="C1051" s="10">
        <v>9</v>
      </c>
      <c r="D1051" s="10" t="s">
        <v>1668</v>
      </c>
      <c r="E1051" s="11" t="s">
        <v>1683</v>
      </c>
      <c r="F1051" s="12" t="s">
        <v>1054</v>
      </c>
      <c r="G1051" s="38" t="s">
        <v>2997</v>
      </c>
      <c r="H1051" s="10" t="s">
        <v>9</v>
      </c>
      <c r="I1051" s="12" t="s">
        <v>2514</v>
      </c>
      <c r="J1051" s="9">
        <f t="shared" si="35"/>
        <v>2002</v>
      </c>
      <c r="K1051" s="13">
        <f t="shared" ca="1" si="36"/>
        <v>15</v>
      </c>
      <c r="L1051">
        <v>2002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1684</v>
      </c>
      <c r="F1052" s="12" t="s">
        <v>1055</v>
      </c>
      <c r="G1052" s="38" t="s">
        <v>2998</v>
      </c>
      <c r="H1052" s="10" t="s">
        <v>8</v>
      </c>
      <c r="I1052" s="12" t="s">
        <v>2515</v>
      </c>
      <c r="J1052" s="9">
        <f t="shared" si="35"/>
        <v>2003</v>
      </c>
      <c r="K1052" s="13">
        <f t="shared" ca="1" si="36"/>
        <v>14</v>
      </c>
      <c r="L1052">
        <v>2003</v>
      </c>
      <c r="N1052" s="20"/>
    </row>
    <row r="1053" spans="1:14" ht="22.5" hidden="1" customHeight="1" x14ac:dyDescent="0.25">
      <c r="A1053" s="17" t="s">
        <v>3001</v>
      </c>
      <c r="B1053" s="17"/>
      <c r="C1053" s="10">
        <v>9</v>
      </c>
      <c r="D1053" s="10" t="s">
        <v>1668</v>
      </c>
      <c r="E1053" s="11" t="s">
        <v>1685</v>
      </c>
      <c r="F1053" s="12" t="s">
        <v>1056</v>
      </c>
      <c r="G1053" s="38" t="s">
        <v>2998</v>
      </c>
      <c r="H1053" s="10" t="s">
        <v>9</v>
      </c>
      <c r="I1053" s="12" t="s">
        <v>2516</v>
      </c>
      <c r="J1053" s="9">
        <f t="shared" si="35"/>
        <v>2003</v>
      </c>
      <c r="K1053" s="13">
        <f t="shared" ca="1" si="36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1686</v>
      </c>
      <c r="F1054" s="12" t="s">
        <v>1057</v>
      </c>
      <c r="G1054" s="38" t="s">
        <v>2998</v>
      </c>
      <c r="H1054" s="10" t="s">
        <v>8</v>
      </c>
      <c r="I1054" s="12" t="s">
        <v>2517</v>
      </c>
      <c r="J1054" s="9">
        <f t="shared" si="35"/>
        <v>2003</v>
      </c>
      <c r="K1054" s="13">
        <f t="shared" ca="1" si="36"/>
        <v>14</v>
      </c>
      <c r="L1054">
        <v>2003</v>
      </c>
      <c r="N1054" s="20"/>
    </row>
    <row r="1055" spans="1:14" ht="22.5" hidden="1" customHeight="1" x14ac:dyDescent="0.25">
      <c r="A1055" s="17" t="s">
        <v>3001</v>
      </c>
      <c r="B1055" s="17"/>
      <c r="C1055" s="10">
        <v>9</v>
      </c>
      <c r="D1055" s="10" t="s">
        <v>1668</v>
      </c>
      <c r="E1055" s="11" t="s">
        <v>1687</v>
      </c>
      <c r="F1055" s="12" t="s">
        <v>1058</v>
      </c>
      <c r="G1055" s="38" t="s">
        <v>2998</v>
      </c>
      <c r="H1055" s="10" t="s">
        <v>8</v>
      </c>
      <c r="I1055" s="12" t="s">
        <v>2518</v>
      </c>
      <c r="J1055" s="9">
        <f t="shared" si="35"/>
        <v>2004</v>
      </c>
      <c r="K1055" s="13">
        <f t="shared" ca="1" si="36"/>
        <v>13</v>
      </c>
      <c r="L1055">
        <v>2004</v>
      </c>
      <c r="N1055" s="20"/>
    </row>
    <row r="1056" spans="1:14" ht="22.5" hidden="1" customHeight="1" x14ac:dyDescent="0.25">
      <c r="A1056" s="17"/>
      <c r="B1056" s="17"/>
      <c r="C1056" s="10">
        <v>9</v>
      </c>
      <c r="D1056" s="10" t="s">
        <v>1668</v>
      </c>
      <c r="E1056" s="11" t="s">
        <v>1688</v>
      </c>
      <c r="F1056" s="12" t="s">
        <v>1059</v>
      </c>
      <c r="G1056" s="38" t="s">
        <v>2998</v>
      </c>
      <c r="H1056" s="10" t="s">
        <v>8</v>
      </c>
      <c r="I1056" s="12" t="s">
        <v>2519</v>
      </c>
      <c r="J1056" s="9">
        <f t="shared" si="35"/>
        <v>2003</v>
      </c>
      <c r="K1056" s="13">
        <f t="shared" ca="1" si="36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1689</v>
      </c>
      <c r="F1057" s="12" t="s">
        <v>1060</v>
      </c>
      <c r="G1057" s="38" t="s">
        <v>2997</v>
      </c>
      <c r="H1057" s="10" t="s">
        <v>9</v>
      </c>
      <c r="I1057" s="12" t="s">
        <v>2450</v>
      </c>
      <c r="J1057" s="9">
        <f t="shared" si="35"/>
        <v>2002</v>
      </c>
      <c r="K1057" s="13">
        <f t="shared" ca="1" si="36"/>
        <v>15</v>
      </c>
      <c r="L1057">
        <v>2002</v>
      </c>
      <c r="N1057" s="20"/>
    </row>
    <row r="1058" spans="1:14" ht="22.5" hidden="1" customHeight="1" x14ac:dyDescent="0.25">
      <c r="A1058" s="17"/>
      <c r="B1058" s="17"/>
      <c r="C1058" s="10">
        <v>9</v>
      </c>
      <c r="D1058" s="10" t="s">
        <v>1668</v>
      </c>
      <c r="E1058" s="11" t="s">
        <v>1690</v>
      </c>
      <c r="F1058" s="12" t="s">
        <v>1061</v>
      </c>
      <c r="G1058" s="38" t="s">
        <v>2998</v>
      </c>
      <c r="H1058" s="10" t="s">
        <v>9</v>
      </c>
      <c r="I1058" s="12" t="s">
        <v>2520</v>
      </c>
      <c r="J1058" s="9">
        <f t="shared" si="35"/>
        <v>2003</v>
      </c>
      <c r="K1058" s="13">
        <f t="shared" ca="1" si="36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1691</v>
      </c>
      <c r="F1059" s="12" t="s">
        <v>1062</v>
      </c>
      <c r="G1059" s="38" t="s">
        <v>2998</v>
      </c>
      <c r="H1059" s="10" t="s">
        <v>8</v>
      </c>
      <c r="I1059" s="12" t="s">
        <v>2477</v>
      </c>
      <c r="J1059" s="9">
        <f t="shared" si="35"/>
        <v>2003</v>
      </c>
      <c r="K1059" s="13">
        <f t="shared" ca="1" si="36"/>
        <v>14</v>
      </c>
      <c r="L1059">
        <v>2003</v>
      </c>
      <c r="N1059" s="20"/>
    </row>
    <row r="1060" spans="1:14" ht="22.5" hidden="1" customHeight="1" x14ac:dyDescent="0.25">
      <c r="A1060" s="17" t="s">
        <v>3001</v>
      </c>
      <c r="B1060" s="17"/>
      <c r="C1060" s="10">
        <v>9</v>
      </c>
      <c r="D1060" s="10" t="s">
        <v>1668</v>
      </c>
      <c r="E1060" s="11" t="s">
        <v>1692</v>
      </c>
      <c r="F1060" s="12" t="s">
        <v>1063</v>
      </c>
      <c r="G1060" s="38" t="s">
        <v>2998</v>
      </c>
      <c r="H1060" s="10" t="s">
        <v>9</v>
      </c>
      <c r="I1060" s="12" t="s">
        <v>2521</v>
      </c>
      <c r="J1060" s="9">
        <f t="shared" si="35"/>
        <v>2003</v>
      </c>
      <c r="K1060" s="13">
        <f t="shared" ca="1" si="36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1693</v>
      </c>
      <c r="F1061" s="12" t="s">
        <v>1064</v>
      </c>
      <c r="G1061" s="38" t="s">
        <v>2998</v>
      </c>
      <c r="H1061" s="10" t="s">
        <v>9</v>
      </c>
      <c r="I1061" s="12" t="s">
        <v>2522</v>
      </c>
      <c r="J1061" s="9">
        <f t="shared" si="35"/>
        <v>2003</v>
      </c>
      <c r="K1061" s="13">
        <f t="shared" ca="1" si="36"/>
        <v>14</v>
      </c>
      <c r="L1061">
        <v>2003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1694</v>
      </c>
      <c r="F1062" s="12" t="s">
        <v>1065</v>
      </c>
      <c r="G1062" s="38" t="s">
        <v>2998</v>
      </c>
      <c r="H1062" s="10" t="s">
        <v>8</v>
      </c>
      <c r="I1062" s="12" t="s">
        <v>2330</v>
      </c>
      <c r="J1062" s="9">
        <f t="shared" si="35"/>
        <v>2003</v>
      </c>
      <c r="K1062" s="13">
        <f t="shared" ca="1" si="36"/>
        <v>14</v>
      </c>
      <c r="L1062">
        <v>2003</v>
      </c>
      <c r="N1062" s="20"/>
    </row>
    <row r="1063" spans="1:14" ht="22.5" hidden="1" customHeight="1" x14ac:dyDescent="0.25">
      <c r="A1063" s="17"/>
      <c r="B1063" s="17"/>
      <c r="C1063" s="10">
        <v>9</v>
      </c>
      <c r="D1063" s="10" t="s">
        <v>1668</v>
      </c>
      <c r="E1063" s="11" t="s">
        <v>1695</v>
      </c>
      <c r="F1063" s="12" t="s">
        <v>1066</v>
      </c>
      <c r="G1063" s="38" t="s">
        <v>2998</v>
      </c>
      <c r="H1063" s="10" t="s">
        <v>9</v>
      </c>
      <c r="I1063" s="12" t="s">
        <v>2455</v>
      </c>
      <c r="J1063" s="9">
        <f t="shared" ref="J1063:J1126" si="37">YEAR(I1063)</f>
        <v>2003</v>
      </c>
      <c r="K1063" s="13">
        <f t="shared" ca="1" si="36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1696</v>
      </c>
      <c r="F1064" s="12" t="s">
        <v>1067</v>
      </c>
      <c r="G1064" s="38" t="s">
        <v>2997</v>
      </c>
      <c r="H1064" s="10" t="s">
        <v>9</v>
      </c>
      <c r="I1064" s="12" t="s">
        <v>2523</v>
      </c>
      <c r="J1064" s="9">
        <f t="shared" si="37"/>
        <v>2002</v>
      </c>
      <c r="K1064" s="13">
        <f t="shared" ca="1" si="36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1697</v>
      </c>
      <c r="F1065" s="12" t="s">
        <v>1068</v>
      </c>
      <c r="G1065" s="38" t="s">
        <v>2998</v>
      </c>
      <c r="H1065" s="10" t="s">
        <v>9</v>
      </c>
      <c r="I1065" s="12" t="s">
        <v>2524</v>
      </c>
      <c r="J1065" s="9">
        <f t="shared" si="37"/>
        <v>2003</v>
      </c>
      <c r="K1065" s="13">
        <f t="shared" ca="1" si="36"/>
        <v>14</v>
      </c>
      <c r="L1065">
        <v>2003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1698</v>
      </c>
      <c r="F1066" s="12" t="s">
        <v>1069</v>
      </c>
      <c r="G1066" s="38" t="s">
        <v>2998</v>
      </c>
      <c r="H1066" s="10" t="s">
        <v>9</v>
      </c>
      <c r="I1066" s="12" t="s">
        <v>2525</v>
      </c>
      <c r="J1066" s="9">
        <f t="shared" si="37"/>
        <v>2003</v>
      </c>
      <c r="K1066" s="13">
        <f t="shared" ca="1" si="36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1699</v>
      </c>
      <c r="F1067" s="12" t="s">
        <v>1070</v>
      </c>
      <c r="G1067" s="38" t="s">
        <v>2997</v>
      </c>
      <c r="H1067" s="10" t="s">
        <v>8</v>
      </c>
      <c r="I1067" s="12" t="s">
        <v>2526</v>
      </c>
      <c r="J1067" s="9">
        <f t="shared" si="37"/>
        <v>2002</v>
      </c>
      <c r="K1067" s="13">
        <f t="shared" ca="1" si="36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1700</v>
      </c>
      <c r="F1068" s="12" t="s">
        <v>1071</v>
      </c>
      <c r="G1068" s="38" t="s">
        <v>2997</v>
      </c>
      <c r="H1068" s="10" t="s">
        <v>8</v>
      </c>
      <c r="I1068" s="12" t="s">
        <v>2527</v>
      </c>
      <c r="J1068" s="9">
        <f t="shared" si="37"/>
        <v>2002</v>
      </c>
      <c r="K1068" s="13">
        <f t="shared" ca="1" si="36"/>
        <v>15</v>
      </c>
      <c r="L1068">
        <v>2002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1701</v>
      </c>
      <c r="F1069" s="12" t="s">
        <v>1072</v>
      </c>
      <c r="G1069" s="38" t="s">
        <v>2998</v>
      </c>
      <c r="H1069" s="10" t="s">
        <v>8</v>
      </c>
      <c r="I1069" s="12" t="s">
        <v>2507</v>
      </c>
      <c r="J1069" s="9">
        <f t="shared" si="37"/>
        <v>2003</v>
      </c>
      <c r="K1069" s="13">
        <f t="shared" ca="1" si="36"/>
        <v>14</v>
      </c>
      <c r="L1069">
        <v>2003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1702</v>
      </c>
      <c r="F1070" s="12" t="s">
        <v>1073</v>
      </c>
      <c r="G1070" s="38" t="s">
        <v>2997</v>
      </c>
      <c r="H1070" s="10" t="s">
        <v>9</v>
      </c>
      <c r="I1070" s="12" t="s">
        <v>2528</v>
      </c>
      <c r="J1070" s="9">
        <f t="shared" si="37"/>
        <v>2002</v>
      </c>
      <c r="K1070" s="13">
        <f t="shared" ca="1" si="36"/>
        <v>15</v>
      </c>
      <c r="L1070">
        <v>2002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1703</v>
      </c>
      <c r="F1071" s="12" t="s">
        <v>1074</v>
      </c>
      <c r="G1071" s="38" t="s">
        <v>2998</v>
      </c>
      <c r="H1071" s="10" t="s">
        <v>8</v>
      </c>
      <c r="I1071" s="12" t="s">
        <v>2474</v>
      </c>
      <c r="J1071" s="9">
        <f t="shared" si="37"/>
        <v>2003</v>
      </c>
      <c r="K1071" s="13">
        <f t="shared" ca="1" si="36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1704</v>
      </c>
      <c r="F1072" s="12" t="s">
        <v>1075</v>
      </c>
      <c r="G1072" s="38" t="s">
        <v>2997</v>
      </c>
      <c r="H1072" s="10" t="s">
        <v>9</v>
      </c>
      <c r="I1072" s="12" t="s">
        <v>2529</v>
      </c>
      <c r="J1072" s="9">
        <f t="shared" si="37"/>
        <v>2002</v>
      </c>
      <c r="K1072" s="13">
        <f t="shared" ca="1" si="36"/>
        <v>15</v>
      </c>
      <c r="L1072">
        <v>2002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1705</v>
      </c>
      <c r="F1073" s="12" t="s">
        <v>1076</v>
      </c>
      <c r="G1073" s="38" t="s">
        <v>2998</v>
      </c>
      <c r="H1073" s="10" t="s">
        <v>9</v>
      </c>
      <c r="I1073" s="12" t="s">
        <v>2530</v>
      </c>
      <c r="J1073" s="9">
        <f t="shared" si="37"/>
        <v>2003</v>
      </c>
      <c r="K1073" s="13">
        <f t="shared" ca="1" si="36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1706</v>
      </c>
      <c r="F1074" s="12" t="s">
        <v>1077</v>
      </c>
      <c r="G1074" s="38" t="s">
        <v>2998</v>
      </c>
      <c r="H1074" s="10" t="s">
        <v>8</v>
      </c>
      <c r="I1074" s="12" t="s">
        <v>2457</v>
      </c>
      <c r="J1074" s="9">
        <f t="shared" si="37"/>
        <v>2003</v>
      </c>
      <c r="K1074" s="13">
        <f t="shared" ca="1" si="36"/>
        <v>14</v>
      </c>
      <c r="L1074">
        <v>2003</v>
      </c>
      <c r="N1074" s="20"/>
    </row>
    <row r="1075" spans="1:14" ht="22.5" hidden="1" customHeight="1" x14ac:dyDescent="0.25">
      <c r="A1075" s="17" t="s">
        <v>3001</v>
      </c>
      <c r="B1075" s="17"/>
      <c r="C1075" s="10">
        <v>9</v>
      </c>
      <c r="D1075" s="10" t="s">
        <v>1668</v>
      </c>
      <c r="E1075" s="11" t="s">
        <v>1707</v>
      </c>
      <c r="F1075" s="12" t="s">
        <v>1078</v>
      </c>
      <c r="G1075" s="38" t="s">
        <v>2998</v>
      </c>
      <c r="H1075" s="10" t="s">
        <v>9</v>
      </c>
      <c r="I1075" s="12" t="s">
        <v>2474</v>
      </c>
      <c r="J1075" s="9">
        <f t="shared" si="37"/>
        <v>2003</v>
      </c>
      <c r="K1075" s="13">
        <f t="shared" ca="1" si="36"/>
        <v>14</v>
      </c>
      <c r="L1075">
        <v>2003</v>
      </c>
      <c r="N1075" s="20"/>
    </row>
    <row r="1076" spans="1:14" ht="22.5" hidden="1" customHeight="1" x14ac:dyDescent="0.25">
      <c r="A1076" s="17" t="s">
        <v>3001</v>
      </c>
      <c r="B1076" s="17"/>
      <c r="C1076" s="10">
        <v>9</v>
      </c>
      <c r="D1076" s="10" t="s">
        <v>1668</v>
      </c>
      <c r="E1076" s="11" t="s">
        <v>1708</v>
      </c>
      <c r="F1076" s="12" t="s">
        <v>1079</v>
      </c>
      <c r="G1076" s="38" t="s">
        <v>2998</v>
      </c>
      <c r="H1076" s="10" t="s">
        <v>9</v>
      </c>
      <c r="I1076" s="12" t="s">
        <v>2531</v>
      </c>
      <c r="J1076" s="9">
        <f t="shared" si="37"/>
        <v>2003</v>
      </c>
      <c r="K1076" s="13">
        <f t="shared" ca="1" si="36"/>
        <v>14</v>
      </c>
      <c r="L1076">
        <v>2003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1668</v>
      </c>
      <c r="E1077" s="11" t="s">
        <v>1709</v>
      </c>
      <c r="F1077" s="12" t="s">
        <v>1080</v>
      </c>
      <c r="G1077" s="38" t="s">
        <v>2998</v>
      </c>
      <c r="H1077" s="10" t="s">
        <v>8</v>
      </c>
      <c r="I1077" s="12" t="s">
        <v>2532</v>
      </c>
      <c r="J1077" s="9">
        <f t="shared" si="37"/>
        <v>2003</v>
      </c>
      <c r="K1077" s="13">
        <f t="shared" ca="1" si="36"/>
        <v>14</v>
      </c>
      <c r="L1077">
        <v>2003</v>
      </c>
      <c r="N1077" s="20"/>
    </row>
    <row r="1078" spans="1:14" ht="22.5" hidden="1" customHeight="1" x14ac:dyDescent="0.25">
      <c r="A1078" s="17"/>
      <c r="B1078" s="17"/>
      <c r="C1078" s="10">
        <v>9</v>
      </c>
      <c r="D1078" s="10" t="s">
        <v>1669</v>
      </c>
      <c r="E1078" s="11" t="s">
        <v>1681</v>
      </c>
      <c r="F1078" s="12" t="s">
        <v>1081</v>
      </c>
      <c r="G1078" s="38" t="s">
        <v>2998</v>
      </c>
      <c r="H1078" s="10" t="s">
        <v>9</v>
      </c>
      <c r="I1078" s="12" t="s">
        <v>2247</v>
      </c>
      <c r="J1078" s="9">
        <f t="shared" si="37"/>
        <v>2003</v>
      </c>
      <c r="K1078" s="13">
        <f t="shared" ca="1" si="36"/>
        <v>14</v>
      </c>
      <c r="L1078">
        <v>2003</v>
      </c>
      <c r="N1078" s="20"/>
    </row>
    <row r="1079" spans="1:14" ht="22.5" hidden="1" customHeight="1" x14ac:dyDescent="0.25">
      <c r="A1079" s="17"/>
      <c r="B1079" s="17"/>
      <c r="C1079" s="10">
        <v>9</v>
      </c>
      <c r="D1079" s="10" t="s">
        <v>1669</v>
      </c>
      <c r="E1079" s="11" t="s">
        <v>1682</v>
      </c>
      <c r="F1079" s="12" t="s">
        <v>1082</v>
      </c>
      <c r="G1079" s="38" t="s">
        <v>2997</v>
      </c>
      <c r="H1079" s="10" t="s">
        <v>9</v>
      </c>
      <c r="I1079" s="12" t="s">
        <v>2533</v>
      </c>
      <c r="J1079" s="9">
        <f t="shared" si="37"/>
        <v>2002</v>
      </c>
      <c r="K1079" s="13">
        <f t="shared" ca="1" si="36"/>
        <v>15</v>
      </c>
      <c r="L1079">
        <v>2002</v>
      </c>
      <c r="N1079" s="20"/>
    </row>
    <row r="1080" spans="1:14" ht="22.5" hidden="1" customHeight="1" x14ac:dyDescent="0.25">
      <c r="A1080" s="17" t="s">
        <v>3001</v>
      </c>
      <c r="B1080" s="17"/>
      <c r="C1080" s="10">
        <v>9</v>
      </c>
      <c r="D1080" s="10" t="s">
        <v>1669</v>
      </c>
      <c r="E1080" s="11" t="s">
        <v>1683</v>
      </c>
      <c r="F1080" s="12" t="s">
        <v>1083</v>
      </c>
      <c r="G1080" s="38" t="s">
        <v>2997</v>
      </c>
      <c r="H1080" s="10" t="s">
        <v>8</v>
      </c>
      <c r="I1080" s="12" t="s">
        <v>2534</v>
      </c>
      <c r="J1080" s="9">
        <f t="shared" si="37"/>
        <v>2002</v>
      </c>
      <c r="K1080" s="13">
        <f t="shared" ca="1" si="36"/>
        <v>15</v>
      </c>
      <c r="L1080">
        <v>2002</v>
      </c>
      <c r="N1080" s="20"/>
    </row>
    <row r="1081" spans="1:14" ht="22.5" hidden="1" customHeight="1" x14ac:dyDescent="0.25">
      <c r="A1081" s="17" t="s">
        <v>3001</v>
      </c>
      <c r="B1081" s="17"/>
      <c r="C1081" s="10">
        <v>9</v>
      </c>
      <c r="D1081" s="10" t="s">
        <v>1669</v>
      </c>
      <c r="E1081" s="11" t="s">
        <v>1684</v>
      </c>
      <c r="F1081" s="12" t="s">
        <v>1084</v>
      </c>
      <c r="G1081" s="38" t="s">
        <v>2998</v>
      </c>
      <c r="H1081" s="10" t="s">
        <v>8</v>
      </c>
      <c r="I1081" s="12" t="s">
        <v>2535</v>
      </c>
      <c r="J1081" s="9">
        <f t="shared" si="37"/>
        <v>2003</v>
      </c>
      <c r="K1081" s="13">
        <f t="shared" ca="1" si="36"/>
        <v>14</v>
      </c>
      <c r="L1081">
        <v>2003</v>
      </c>
      <c r="N1081" s="20"/>
    </row>
    <row r="1082" spans="1:14" ht="22.5" hidden="1" customHeight="1" x14ac:dyDescent="0.25">
      <c r="A1082" s="17" t="s">
        <v>3001</v>
      </c>
      <c r="B1082" s="17"/>
      <c r="C1082" s="10">
        <v>9</v>
      </c>
      <c r="D1082" s="10" t="s">
        <v>1669</v>
      </c>
      <c r="E1082" s="11" t="s">
        <v>1685</v>
      </c>
      <c r="F1082" s="12" t="s">
        <v>1085</v>
      </c>
      <c r="G1082" s="38" t="s">
        <v>2998</v>
      </c>
      <c r="H1082" s="10" t="s">
        <v>8</v>
      </c>
      <c r="I1082" s="12" t="s">
        <v>2536</v>
      </c>
      <c r="J1082" s="9">
        <f t="shared" si="37"/>
        <v>2003</v>
      </c>
      <c r="K1082" s="13">
        <f t="shared" ca="1" si="36"/>
        <v>14</v>
      </c>
      <c r="L1082">
        <v>2003</v>
      </c>
      <c r="N1082" s="20"/>
    </row>
    <row r="1083" spans="1:14" ht="22.5" hidden="1" customHeight="1" x14ac:dyDescent="0.25">
      <c r="A1083" s="17"/>
      <c r="B1083" s="17"/>
      <c r="C1083" s="10">
        <v>9</v>
      </c>
      <c r="D1083" s="10" t="s">
        <v>1669</v>
      </c>
      <c r="E1083" s="11" t="s">
        <v>1686</v>
      </c>
      <c r="F1083" s="12" t="s">
        <v>1086</v>
      </c>
      <c r="G1083" s="38" t="s">
        <v>2997</v>
      </c>
      <c r="H1083" s="10" t="s">
        <v>8</v>
      </c>
      <c r="I1083" s="12" t="s">
        <v>2537</v>
      </c>
      <c r="J1083" s="9">
        <f t="shared" si="37"/>
        <v>2002</v>
      </c>
      <c r="K1083" s="13">
        <f t="shared" ca="1" si="36"/>
        <v>15</v>
      </c>
      <c r="L1083">
        <v>2002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1687</v>
      </c>
      <c r="F1084" s="12" t="s">
        <v>1087</v>
      </c>
      <c r="G1084" s="38" t="s">
        <v>2998</v>
      </c>
      <c r="H1084" s="10" t="s">
        <v>8</v>
      </c>
      <c r="I1084" s="12" t="s">
        <v>2538</v>
      </c>
      <c r="J1084" s="9">
        <f t="shared" si="37"/>
        <v>2003</v>
      </c>
      <c r="K1084" s="13">
        <f t="shared" ca="1" si="36"/>
        <v>14</v>
      </c>
      <c r="L1084">
        <v>2003</v>
      </c>
      <c r="N1084" s="20"/>
    </row>
    <row r="1085" spans="1:14" ht="22.5" hidden="1" customHeight="1" x14ac:dyDescent="0.25">
      <c r="A1085" s="17"/>
      <c r="B1085" s="17"/>
      <c r="C1085" s="10">
        <v>9</v>
      </c>
      <c r="D1085" s="10" t="s">
        <v>1669</v>
      </c>
      <c r="E1085" s="11" t="s">
        <v>1688</v>
      </c>
      <c r="F1085" s="12" t="s">
        <v>1088</v>
      </c>
      <c r="G1085" s="38" t="s">
        <v>2998</v>
      </c>
      <c r="H1085" s="10" t="s">
        <v>9</v>
      </c>
      <c r="I1085" s="12" t="s">
        <v>2469</v>
      </c>
      <c r="J1085" s="9">
        <f t="shared" si="37"/>
        <v>2003</v>
      </c>
      <c r="K1085" s="13">
        <f t="shared" ca="1" si="36"/>
        <v>14</v>
      </c>
      <c r="L1085">
        <v>2003</v>
      </c>
      <c r="N1085" s="20"/>
    </row>
    <row r="1086" spans="1:14" ht="22.5" hidden="1" customHeight="1" x14ac:dyDescent="0.25">
      <c r="A1086" s="17" t="s">
        <v>3001</v>
      </c>
      <c r="B1086" s="17"/>
      <c r="C1086" s="10">
        <v>9</v>
      </c>
      <c r="D1086" s="10" t="s">
        <v>1669</v>
      </c>
      <c r="E1086" s="11" t="s">
        <v>1689</v>
      </c>
      <c r="F1086" s="12" t="s">
        <v>1089</v>
      </c>
      <c r="G1086" s="38" t="s">
        <v>2998</v>
      </c>
      <c r="H1086" s="10" t="s">
        <v>9</v>
      </c>
      <c r="I1086" s="12" t="s">
        <v>2539</v>
      </c>
      <c r="J1086" s="9">
        <f t="shared" si="37"/>
        <v>2003</v>
      </c>
      <c r="K1086" s="13">
        <f t="shared" ca="1" si="36"/>
        <v>14</v>
      </c>
      <c r="L1086">
        <v>2003</v>
      </c>
      <c r="N1086" s="20"/>
    </row>
    <row r="1087" spans="1:14" ht="22.5" hidden="1" customHeight="1" x14ac:dyDescent="0.25">
      <c r="A1087" s="17"/>
      <c r="B1087" s="17"/>
      <c r="C1087" s="10">
        <v>9</v>
      </c>
      <c r="D1087" s="10" t="s">
        <v>1669</v>
      </c>
      <c r="E1087" s="11" t="s">
        <v>1690</v>
      </c>
      <c r="F1087" s="12" t="s">
        <v>1090</v>
      </c>
      <c r="G1087" s="38" t="s">
        <v>2997</v>
      </c>
      <c r="H1087" s="10" t="s">
        <v>9</v>
      </c>
      <c r="I1087" s="12" t="s">
        <v>2540</v>
      </c>
      <c r="J1087" s="9">
        <f t="shared" si="37"/>
        <v>2002</v>
      </c>
      <c r="K1087" s="13">
        <f t="shared" ca="1" si="36"/>
        <v>15</v>
      </c>
      <c r="L1087">
        <v>2002</v>
      </c>
      <c r="N1087" s="20"/>
    </row>
    <row r="1088" spans="1:14" ht="22.5" hidden="1" customHeight="1" x14ac:dyDescent="0.25">
      <c r="A1088" s="17" t="s">
        <v>3001</v>
      </c>
      <c r="B1088" s="17"/>
      <c r="C1088" s="10">
        <v>9</v>
      </c>
      <c r="D1088" s="10" t="s">
        <v>1669</v>
      </c>
      <c r="E1088" s="11" t="s">
        <v>1691</v>
      </c>
      <c r="F1088" s="12" t="s">
        <v>1091</v>
      </c>
      <c r="G1088" s="38" t="s">
        <v>2998</v>
      </c>
      <c r="H1088" s="10" t="s">
        <v>9</v>
      </c>
      <c r="I1088" s="12" t="s">
        <v>2464</v>
      </c>
      <c r="J1088" s="9">
        <f t="shared" si="37"/>
        <v>2003</v>
      </c>
      <c r="K1088" s="13">
        <f t="shared" ca="1" si="36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1692</v>
      </c>
      <c r="F1089" s="12" t="s">
        <v>1092</v>
      </c>
      <c r="G1089" s="38" t="s">
        <v>2998</v>
      </c>
      <c r="H1089" s="10" t="s">
        <v>8</v>
      </c>
      <c r="I1089" s="12" t="s">
        <v>2483</v>
      </c>
      <c r="J1089" s="9">
        <f t="shared" si="37"/>
        <v>2003</v>
      </c>
      <c r="K1089" s="13">
        <f t="shared" ca="1" si="36"/>
        <v>14</v>
      </c>
      <c r="L1089">
        <v>2003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1693</v>
      </c>
      <c r="F1090" s="12" t="s">
        <v>1093</v>
      </c>
      <c r="G1090" s="38" t="s">
        <v>2998</v>
      </c>
      <c r="H1090" s="10" t="s">
        <v>8</v>
      </c>
      <c r="I1090" s="12" t="s">
        <v>2541</v>
      </c>
      <c r="J1090" s="9">
        <f t="shared" si="37"/>
        <v>2003</v>
      </c>
      <c r="K1090" s="13">
        <f t="shared" ca="1" si="36"/>
        <v>14</v>
      </c>
      <c r="L1090">
        <v>2003</v>
      </c>
      <c r="N1090" s="20"/>
    </row>
    <row r="1091" spans="1:14" ht="22.5" hidden="1" customHeight="1" x14ac:dyDescent="0.25">
      <c r="A1091" s="17"/>
      <c r="B1091" s="17"/>
      <c r="C1091" s="10">
        <v>9</v>
      </c>
      <c r="D1091" s="10" t="s">
        <v>1669</v>
      </c>
      <c r="E1091" s="11" t="s">
        <v>1694</v>
      </c>
      <c r="F1091" s="12" t="s">
        <v>1094</v>
      </c>
      <c r="G1091" s="38" t="s">
        <v>2998</v>
      </c>
      <c r="H1091" s="10" t="s">
        <v>8</v>
      </c>
      <c r="I1091" s="12" t="s">
        <v>2509</v>
      </c>
      <c r="J1091" s="9">
        <f t="shared" si="37"/>
        <v>2003</v>
      </c>
      <c r="K1091" s="13">
        <f t="shared" ca="1" si="36"/>
        <v>14</v>
      </c>
      <c r="L1091">
        <v>2003</v>
      </c>
      <c r="N1091" s="20"/>
    </row>
    <row r="1092" spans="1:14" ht="22.5" hidden="1" customHeight="1" x14ac:dyDescent="0.25">
      <c r="A1092" s="17"/>
      <c r="B1092" s="17"/>
      <c r="C1092" s="10">
        <v>9</v>
      </c>
      <c r="D1092" s="10" t="s">
        <v>1669</v>
      </c>
      <c r="E1092" s="11" t="s">
        <v>1695</v>
      </c>
      <c r="F1092" s="12" t="s">
        <v>1095</v>
      </c>
      <c r="G1092" s="38" t="s">
        <v>2997</v>
      </c>
      <c r="H1092" s="10" t="s">
        <v>9</v>
      </c>
      <c r="I1092" s="12" t="s">
        <v>2542</v>
      </c>
      <c r="J1092" s="9">
        <f t="shared" si="37"/>
        <v>2002</v>
      </c>
      <c r="K1092" s="13">
        <f t="shared" ca="1" si="36"/>
        <v>15</v>
      </c>
      <c r="L1092">
        <v>2002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1696</v>
      </c>
      <c r="F1093" s="12" t="s">
        <v>1096</v>
      </c>
      <c r="G1093" s="38" t="s">
        <v>2998</v>
      </c>
      <c r="H1093" s="10" t="s">
        <v>9</v>
      </c>
      <c r="I1093" s="12" t="s">
        <v>2327</v>
      </c>
      <c r="J1093" s="9">
        <f t="shared" si="37"/>
        <v>2003</v>
      </c>
      <c r="K1093" s="13">
        <f t="shared" ca="1" si="36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1697</v>
      </c>
      <c r="F1094" s="12" t="s">
        <v>1097</v>
      </c>
      <c r="G1094" s="38" t="s">
        <v>2998</v>
      </c>
      <c r="H1094" s="10" t="s">
        <v>9</v>
      </c>
      <c r="I1094" s="12" t="s">
        <v>2543</v>
      </c>
      <c r="J1094" s="9">
        <f t="shared" si="37"/>
        <v>2003</v>
      </c>
      <c r="K1094" s="13">
        <f t="shared" ca="1" si="36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1698</v>
      </c>
      <c r="F1095" s="12" t="s">
        <v>1098</v>
      </c>
      <c r="G1095" s="38" t="s">
        <v>2998</v>
      </c>
      <c r="H1095" s="10" t="s">
        <v>9</v>
      </c>
      <c r="I1095" s="12" t="s">
        <v>2544</v>
      </c>
      <c r="J1095" s="9">
        <f t="shared" si="37"/>
        <v>2003</v>
      </c>
      <c r="K1095" s="13">
        <f t="shared" ref="K1095:K1158" ca="1" si="38">(YEAR(NOW())-YEAR(I1095))</f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1699</v>
      </c>
      <c r="F1096" s="12" t="s">
        <v>1099</v>
      </c>
      <c r="G1096" s="38" t="s">
        <v>2998</v>
      </c>
      <c r="H1096" s="10" t="s">
        <v>9</v>
      </c>
      <c r="I1096" s="12" t="s">
        <v>2479</v>
      </c>
      <c r="J1096" s="9">
        <f t="shared" si="37"/>
        <v>2003</v>
      </c>
      <c r="K1096" s="13">
        <f t="shared" ca="1" si="38"/>
        <v>14</v>
      </c>
      <c r="L1096">
        <v>2003</v>
      </c>
      <c r="N1096" s="20"/>
    </row>
    <row r="1097" spans="1:14" ht="22.5" hidden="1" customHeight="1" x14ac:dyDescent="0.25">
      <c r="A1097" s="17" t="s">
        <v>3001</v>
      </c>
      <c r="B1097" s="17"/>
      <c r="C1097" s="10">
        <v>9</v>
      </c>
      <c r="D1097" s="10" t="s">
        <v>1669</v>
      </c>
      <c r="E1097" s="11" t="s">
        <v>1700</v>
      </c>
      <c r="F1097" s="12" t="s">
        <v>1100</v>
      </c>
      <c r="G1097" s="38" t="s">
        <v>2998</v>
      </c>
      <c r="H1097" s="10" t="s">
        <v>9</v>
      </c>
      <c r="I1097" s="12" t="s">
        <v>2545</v>
      </c>
      <c r="J1097" s="9">
        <f t="shared" si="37"/>
        <v>2003</v>
      </c>
      <c r="K1097" s="13">
        <f t="shared" ca="1" si="38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1701</v>
      </c>
      <c r="F1098" s="12" t="s">
        <v>1101</v>
      </c>
      <c r="G1098" s="38" t="s">
        <v>2998</v>
      </c>
      <c r="H1098" s="10" t="s">
        <v>8</v>
      </c>
      <c r="I1098" s="12" t="s">
        <v>2522</v>
      </c>
      <c r="J1098" s="9">
        <f t="shared" si="37"/>
        <v>2003</v>
      </c>
      <c r="K1098" s="13">
        <f t="shared" ca="1" si="38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1702</v>
      </c>
      <c r="F1099" s="12" t="s">
        <v>1102</v>
      </c>
      <c r="G1099" s="38" t="s">
        <v>2998</v>
      </c>
      <c r="H1099" s="10" t="s">
        <v>8</v>
      </c>
      <c r="I1099" s="12" t="s">
        <v>2546</v>
      </c>
      <c r="J1099" s="9">
        <f t="shared" si="37"/>
        <v>2003</v>
      </c>
      <c r="K1099" s="13">
        <f t="shared" ca="1" si="38"/>
        <v>14</v>
      </c>
      <c r="L1099">
        <v>2003</v>
      </c>
      <c r="N1099" s="20"/>
    </row>
    <row r="1100" spans="1:14" ht="22.5" hidden="1" customHeight="1" x14ac:dyDescent="0.25">
      <c r="A1100" s="17"/>
      <c r="B1100" s="17"/>
      <c r="C1100" s="10">
        <v>9</v>
      </c>
      <c r="D1100" s="10" t="s">
        <v>1669</v>
      </c>
      <c r="E1100" s="11" t="s">
        <v>1703</v>
      </c>
      <c r="F1100" s="12" t="s">
        <v>1103</v>
      </c>
      <c r="G1100" s="38" t="s">
        <v>2998</v>
      </c>
      <c r="H1100" s="10" t="s">
        <v>8</v>
      </c>
      <c r="I1100" s="12" t="s">
        <v>2547</v>
      </c>
      <c r="J1100" s="9">
        <f t="shared" si="37"/>
        <v>2003</v>
      </c>
      <c r="K1100" s="13">
        <f t="shared" ca="1" si="38"/>
        <v>14</v>
      </c>
      <c r="L1100">
        <v>2003</v>
      </c>
      <c r="N1100" s="20"/>
    </row>
    <row r="1101" spans="1:14" ht="22.5" hidden="1" customHeight="1" x14ac:dyDescent="0.25">
      <c r="A1101" s="17" t="s">
        <v>3001</v>
      </c>
      <c r="B1101" s="17"/>
      <c r="C1101" s="10">
        <v>9</v>
      </c>
      <c r="D1101" s="10" t="s">
        <v>1669</v>
      </c>
      <c r="E1101" s="11" t="s">
        <v>1704</v>
      </c>
      <c r="F1101" s="12" t="s">
        <v>1104</v>
      </c>
      <c r="G1101" s="38" t="s">
        <v>2998</v>
      </c>
      <c r="H1101" s="10" t="s">
        <v>8</v>
      </c>
      <c r="I1101" s="12" t="s">
        <v>2548</v>
      </c>
      <c r="J1101" s="9">
        <f t="shared" si="37"/>
        <v>2003</v>
      </c>
      <c r="K1101" s="13">
        <f t="shared" ca="1" si="38"/>
        <v>14</v>
      </c>
      <c r="L1101">
        <v>2003</v>
      </c>
      <c r="N1101" s="20"/>
    </row>
    <row r="1102" spans="1:14" ht="22.5" hidden="1" customHeight="1" x14ac:dyDescent="0.25">
      <c r="A1102" s="17" t="s">
        <v>3001</v>
      </c>
      <c r="B1102" s="17"/>
      <c r="C1102" s="10">
        <v>9</v>
      </c>
      <c r="D1102" s="10" t="s">
        <v>1669</v>
      </c>
      <c r="E1102" s="11" t="s">
        <v>1705</v>
      </c>
      <c r="F1102" s="12" t="s">
        <v>1105</v>
      </c>
      <c r="G1102" s="38" t="s">
        <v>2997</v>
      </c>
      <c r="H1102" s="10" t="s">
        <v>8</v>
      </c>
      <c r="I1102" s="12" t="s">
        <v>2549</v>
      </c>
      <c r="J1102" s="9">
        <f t="shared" si="37"/>
        <v>2001</v>
      </c>
      <c r="K1102" s="13">
        <f t="shared" ca="1" si="38"/>
        <v>16</v>
      </c>
      <c r="L1102">
        <v>2001</v>
      </c>
      <c r="N1102" s="20"/>
    </row>
    <row r="1103" spans="1:14" ht="22.5" hidden="1" customHeight="1" x14ac:dyDescent="0.25">
      <c r="A1103" s="17" t="s">
        <v>3001</v>
      </c>
      <c r="B1103" s="17"/>
      <c r="C1103" s="10">
        <v>9</v>
      </c>
      <c r="D1103" s="10" t="s">
        <v>1669</v>
      </c>
      <c r="E1103" s="11" t="s">
        <v>1706</v>
      </c>
      <c r="F1103" s="12" t="s">
        <v>1106</v>
      </c>
      <c r="G1103" s="38" t="s">
        <v>2998</v>
      </c>
      <c r="H1103" s="10" t="s">
        <v>8</v>
      </c>
      <c r="I1103" s="12" t="s">
        <v>2548</v>
      </c>
      <c r="J1103" s="9">
        <f t="shared" si="37"/>
        <v>2003</v>
      </c>
      <c r="K1103" s="13">
        <f t="shared" ca="1" si="38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1669</v>
      </c>
      <c r="E1104" s="11" t="s">
        <v>1707</v>
      </c>
      <c r="F1104" s="12" t="s">
        <v>1107</v>
      </c>
      <c r="G1104" s="38" t="s">
        <v>2998</v>
      </c>
      <c r="H1104" s="10" t="s">
        <v>8</v>
      </c>
      <c r="I1104" s="12" t="s">
        <v>2550</v>
      </c>
      <c r="J1104" s="9">
        <f t="shared" si="37"/>
        <v>2003</v>
      </c>
      <c r="K1104" s="13">
        <f t="shared" ca="1" si="38"/>
        <v>14</v>
      </c>
      <c r="L1104">
        <v>2003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1669</v>
      </c>
      <c r="E1105" s="11" t="s">
        <v>1708</v>
      </c>
      <c r="F1105" s="12" t="s">
        <v>1108</v>
      </c>
      <c r="G1105" s="38" t="s">
        <v>2997</v>
      </c>
      <c r="H1105" s="10" t="s">
        <v>8</v>
      </c>
      <c r="I1105" s="12" t="s">
        <v>2551</v>
      </c>
      <c r="J1105" s="9">
        <f t="shared" si="37"/>
        <v>2002</v>
      </c>
      <c r="K1105" s="13">
        <f t="shared" ca="1" si="38"/>
        <v>15</v>
      </c>
      <c r="L1105">
        <v>2002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1669</v>
      </c>
      <c r="E1106" s="11" t="s">
        <v>1709</v>
      </c>
      <c r="F1106" s="12" t="s">
        <v>1109</v>
      </c>
      <c r="G1106" s="38" t="s">
        <v>2998</v>
      </c>
      <c r="H1106" s="10" t="s">
        <v>8</v>
      </c>
      <c r="I1106" s="12" t="s">
        <v>2552</v>
      </c>
      <c r="J1106" s="9">
        <f t="shared" si="37"/>
        <v>2003</v>
      </c>
      <c r="K1106" s="13">
        <f t="shared" ca="1" si="38"/>
        <v>14</v>
      </c>
      <c r="L1106">
        <v>2003</v>
      </c>
      <c r="N1106" s="20"/>
    </row>
    <row r="1107" spans="1:14" ht="22.5" hidden="1" customHeight="1" x14ac:dyDescent="0.25">
      <c r="A1107" s="17"/>
      <c r="B1107" s="17"/>
      <c r="C1107" s="10">
        <v>9</v>
      </c>
      <c r="D1107" s="10" t="s">
        <v>9</v>
      </c>
      <c r="E1107" s="11" t="s">
        <v>1681</v>
      </c>
      <c r="F1107" s="12" t="s">
        <v>1110</v>
      </c>
      <c r="G1107" s="38" t="s">
        <v>2998</v>
      </c>
      <c r="H1107" s="10" t="s">
        <v>9</v>
      </c>
      <c r="I1107" s="12" t="s">
        <v>2553</v>
      </c>
      <c r="J1107" s="9">
        <f t="shared" si="37"/>
        <v>2004</v>
      </c>
      <c r="K1107" s="13">
        <f t="shared" ca="1" si="38"/>
        <v>13</v>
      </c>
      <c r="L1107">
        <v>2004</v>
      </c>
      <c r="N1107" s="20"/>
    </row>
    <row r="1108" spans="1:14" ht="22.5" hidden="1" customHeight="1" x14ac:dyDescent="0.25">
      <c r="A1108" s="17"/>
      <c r="B1108" s="17"/>
      <c r="C1108" s="10">
        <v>9</v>
      </c>
      <c r="D1108" s="10" t="s">
        <v>9</v>
      </c>
      <c r="E1108" s="11" t="s">
        <v>1682</v>
      </c>
      <c r="F1108" s="12" t="s">
        <v>1111</v>
      </c>
      <c r="G1108" s="38" t="s">
        <v>2998</v>
      </c>
      <c r="H1108" s="10" t="s">
        <v>8</v>
      </c>
      <c r="I1108" s="12" t="s">
        <v>2554</v>
      </c>
      <c r="J1108" s="9">
        <f t="shared" si="37"/>
        <v>2003</v>
      </c>
      <c r="K1108" s="13">
        <f t="shared" ca="1" si="38"/>
        <v>14</v>
      </c>
      <c r="L1108">
        <v>2003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1683</v>
      </c>
      <c r="F1109" s="12" t="s">
        <v>1112</v>
      </c>
      <c r="G1109" s="38" t="s">
        <v>2998</v>
      </c>
      <c r="H1109" s="10" t="s">
        <v>8</v>
      </c>
      <c r="I1109" s="12" t="s">
        <v>2520</v>
      </c>
      <c r="J1109" s="9">
        <f t="shared" si="37"/>
        <v>2003</v>
      </c>
      <c r="K1109" s="13">
        <f t="shared" ca="1" si="38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1685</v>
      </c>
      <c r="F1110" s="12" t="s">
        <v>1113</v>
      </c>
      <c r="G1110" s="38" t="s">
        <v>2997</v>
      </c>
      <c r="H1110" s="10" t="s">
        <v>9</v>
      </c>
      <c r="I1110" s="12" t="s">
        <v>2555</v>
      </c>
      <c r="J1110" s="9">
        <f t="shared" si="37"/>
        <v>2002</v>
      </c>
      <c r="K1110" s="13">
        <f t="shared" ca="1" si="38"/>
        <v>15</v>
      </c>
      <c r="L1110">
        <v>2002</v>
      </c>
      <c r="N1110" s="20"/>
    </row>
    <row r="1111" spans="1:14" ht="22.5" hidden="1" customHeight="1" x14ac:dyDescent="0.25">
      <c r="A1111" s="17" t="s">
        <v>3001</v>
      </c>
      <c r="B1111" s="17"/>
      <c r="C1111" s="10">
        <v>9</v>
      </c>
      <c r="D1111" s="10" t="s">
        <v>9</v>
      </c>
      <c r="E1111" s="11" t="s">
        <v>1686</v>
      </c>
      <c r="F1111" s="12" t="s">
        <v>1114</v>
      </c>
      <c r="G1111" s="38" t="s">
        <v>2997</v>
      </c>
      <c r="H1111" s="10" t="s">
        <v>9</v>
      </c>
      <c r="I1111" s="12" t="s">
        <v>2556</v>
      </c>
      <c r="J1111" s="9">
        <f t="shared" si="37"/>
        <v>2002</v>
      </c>
      <c r="K1111" s="13">
        <f t="shared" ca="1" si="38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1687</v>
      </c>
      <c r="F1112" s="12" t="s">
        <v>1115</v>
      </c>
      <c r="G1112" s="38" t="s">
        <v>2998</v>
      </c>
      <c r="H1112" s="10" t="s">
        <v>9</v>
      </c>
      <c r="I1112" s="12" t="s">
        <v>2461</v>
      </c>
      <c r="J1112" s="9">
        <f t="shared" si="37"/>
        <v>2003</v>
      </c>
      <c r="K1112" s="13">
        <f t="shared" ca="1" si="38"/>
        <v>14</v>
      </c>
      <c r="L1112">
        <v>2003</v>
      </c>
      <c r="N1112" s="20"/>
    </row>
    <row r="1113" spans="1:14" ht="22.5" hidden="1" customHeight="1" x14ac:dyDescent="0.25">
      <c r="A1113" s="17" t="s">
        <v>3001</v>
      </c>
      <c r="B1113" s="17"/>
      <c r="C1113" s="10">
        <v>9</v>
      </c>
      <c r="D1113" s="10" t="s">
        <v>9</v>
      </c>
      <c r="E1113" s="11" t="s">
        <v>1688</v>
      </c>
      <c r="F1113" s="12" t="s">
        <v>1116</v>
      </c>
      <c r="G1113" s="38" t="s">
        <v>2997</v>
      </c>
      <c r="H1113" s="10" t="s">
        <v>9</v>
      </c>
      <c r="I1113" s="12" t="s">
        <v>2557</v>
      </c>
      <c r="J1113" s="9">
        <f t="shared" si="37"/>
        <v>2002</v>
      </c>
      <c r="K1113" s="13">
        <f t="shared" ca="1" si="38"/>
        <v>15</v>
      </c>
      <c r="L1113">
        <v>2002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1689</v>
      </c>
      <c r="F1114" s="12" t="s">
        <v>1117</v>
      </c>
      <c r="G1114" s="38" t="s">
        <v>2997</v>
      </c>
      <c r="H1114" s="10" t="s">
        <v>9</v>
      </c>
      <c r="I1114" s="12" t="s">
        <v>2558</v>
      </c>
      <c r="J1114" s="9">
        <f t="shared" si="37"/>
        <v>2002</v>
      </c>
      <c r="K1114" s="13">
        <f t="shared" ca="1" si="38"/>
        <v>15</v>
      </c>
      <c r="L1114">
        <v>2002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1690</v>
      </c>
      <c r="F1115" s="12" t="s">
        <v>1118</v>
      </c>
      <c r="G1115" s="38" t="s">
        <v>2998</v>
      </c>
      <c r="H1115" s="10" t="s">
        <v>9</v>
      </c>
      <c r="I1115" s="12" t="s">
        <v>2272</v>
      </c>
      <c r="J1115" s="9">
        <f t="shared" si="37"/>
        <v>2003</v>
      </c>
      <c r="K1115" s="13">
        <f t="shared" ca="1" si="38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1691</v>
      </c>
      <c r="F1116" s="12" t="s">
        <v>1119</v>
      </c>
      <c r="G1116" s="38" t="s">
        <v>2998</v>
      </c>
      <c r="H1116" s="10" t="s">
        <v>8</v>
      </c>
      <c r="I1116" s="12" t="s">
        <v>2502</v>
      </c>
      <c r="J1116" s="9">
        <f t="shared" si="37"/>
        <v>2003</v>
      </c>
      <c r="K1116" s="13">
        <f t="shared" ca="1" si="38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1692</v>
      </c>
      <c r="F1117" s="12" t="s">
        <v>1120</v>
      </c>
      <c r="G1117" s="38" t="s">
        <v>2997</v>
      </c>
      <c r="H1117" s="10" t="s">
        <v>9</v>
      </c>
      <c r="I1117" s="12" t="s">
        <v>2559</v>
      </c>
      <c r="J1117" s="9">
        <f t="shared" si="37"/>
        <v>2000</v>
      </c>
      <c r="K1117" s="13">
        <f t="shared" ca="1" si="38"/>
        <v>17</v>
      </c>
      <c r="L1117">
        <v>2000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1694</v>
      </c>
      <c r="F1118" s="12" t="s">
        <v>1121</v>
      </c>
      <c r="G1118" s="38" t="s">
        <v>2998</v>
      </c>
      <c r="H1118" s="10" t="s">
        <v>8</v>
      </c>
      <c r="I1118" s="12" t="s">
        <v>2547</v>
      </c>
      <c r="J1118" s="9">
        <f t="shared" si="37"/>
        <v>2003</v>
      </c>
      <c r="K1118" s="13">
        <f t="shared" ca="1" si="38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1695</v>
      </c>
      <c r="F1119" s="12" t="s">
        <v>1122</v>
      </c>
      <c r="G1119" s="38" t="s">
        <v>2998</v>
      </c>
      <c r="H1119" s="10" t="s">
        <v>9</v>
      </c>
      <c r="I1119" s="12" t="s">
        <v>2560</v>
      </c>
      <c r="J1119" s="9">
        <f t="shared" si="37"/>
        <v>2003</v>
      </c>
      <c r="K1119" s="13">
        <f t="shared" ca="1" si="38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1696</v>
      </c>
      <c r="F1120" s="12" t="s">
        <v>1123</v>
      </c>
      <c r="G1120" s="38" t="s">
        <v>2997</v>
      </c>
      <c r="H1120" s="10" t="s">
        <v>9</v>
      </c>
      <c r="I1120" s="12" t="s">
        <v>2561</v>
      </c>
      <c r="J1120" s="9">
        <f t="shared" si="37"/>
        <v>2002</v>
      </c>
      <c r="K1120" s="13">
        <f t="shared" ca="1" si="38"/>
        <v>15</v>
      </c>
      <c r="L1120">
        <v>2002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1698</v>
      </c>
      <c r="F1121" s="12" t="s">
        <v>1124</v>
      </c>
      <c r="G1121" s="38" t="s">
        <v>2998</v>
      </c>
      <c r="H1121" s="10" t="s">
        <v>9</v>
      </c>
      <c r="I1121" s="12" t="s">
        <v>2562</v>
      </c>
      <c r="J1121" s="9">
        <f t="shared" si="37"/>
        <v>2003</v>
      </c>
      <c r="K1121" s="13">
        <f t="shared" ca="1" si="38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1699</v>
      </c>
      <c r="F1122" s="12" t="s">
        <v>1125</v>
      </c>
      <c r="G1122" s="38" t="s">
        <v>2998</v>
      </c>
      <c r="H1122" s="10" t="s">
        <v>8</v>
      </c>
      <c r="I1122" s="12" t="s">
        <v>2563</v>
      </c>
      <c r="J1122" s="9">
        <f t="shared" si="37"/>
        <v>2003</v>
      </c>
      <c r="K1122" s="13">
        <f t="shared" ca="1" si="38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1700</v>
      </c>
      <c r="F1123" s="12" t="s">
        <v>1126</v>
      </c>
      <c r="G1123" s="38" t="s">
        <v>2998</v>
      </c>
      <c r="H1123" s="10" t="s">
        <v>8</v>
      </c>
      <c r="I1123" s="12" t="s">
        <v>2044</v>
      </c>
      <c r="J1123" s="9">
        <f t="shared" si="37"/>
        <v>2003</v>
      </c>
      <c r="K1123" s="13">
        <f t="shared" ca="1" si="38"/>
        <v>14</v>
      </c>
      <c r="L1123">
        <v>2003</v>
      </c>
      <c r="N1123" s="20"/>
    </row>
    <row r="1124" spans="1:14" ht="22.5" hidden="1" customHeight="1" x14ac:dyDescent="0.25">
      <c r="A1124" s="17"/>
      <c r="B1124" s="17"/>
      <c r="C1124" s="10">
        <v>9</v>
      </c>
      <c r="D1124" s="10" t="s">
        <v>9</v>
      </c>
      <c r="E1124" s="11" t="s">
        <v>1701</v>
      </c>
      <c r="F1124" s="12" t="s">
        <v>1127</v>
      </c>
      <c r="G1124" s="38" t="s">
        <v>2998</v>
      </c>
      <c r="H1124" s="10" t="s">
        <v>9</v>
      </c>
      <c r="I1124" s="12" t="s">
        <v>2456</v>
      </c>
      <c r="J1124" s="9">
        <f t="shared" si="37"/>
        <v>2003</v>
      </c>
      <c r="K1124" s="13">
        <f t="shared" ca="1" si="38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1702</v>
      </c>
      <c r="F1125" s="12" t="s">
        <v>1128</v>
      </c>
      <c r="G1125" s="38" t="s">
        <v>2998</v>
      </c>
      <c r="H1125" s="10" t="s">
        <v>8</v>
      </c>
      <c r="I1125" s="12" t="s">
        <v>2564</v>
      </c>
      <c r="J1125" s="9">
        <f t="shared" si="37"/>
        <v>2003</v>
      </c>
      <c r="K1125" s="13">
        <f t="shared" ca="1" si="38"/>
        <v>14</v>
      </c>
      <c r="L1125">
        <v>2003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1703</v>
      </c>
      <c r="F1126" s="12" t="s">
        <v>1129</v>
      </c>
      <c r="G1126" s="38" t="s">
        <v>2998</v>
      </c>
      <c r="H1126" s="10" t="s">
        <v>8</v>
      </c>
      <c r="I1126" s="12" t="s">
        <v>2565</v>
      </c>
      <c r="J1126" s="9">
        <f t="shared" si="37"/>
        <v>2003</v>
      </c>
      <c r="K1126" s="13">
        <f t="shared" ca="1" si="38"/>
        <v>14</v>
      </c>
      <c r="L1126">
        <v>2003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1704</v>
      </c>
      <c r="F1127" s="12" t="s">
        <v>1130</v>
      </c>
      <c r="G1127" s="38" t="s">
        <v>2998</v>
      </c>
      <c r="H1127" s="10" t="s">
        <v>8</v>
      </c>
      <c r="I1127" s="12" t="s">
        <v>2566</v>
      </c>
      <c r="J1127" s="9">
        <f t="shared" ref="J1127:J1190" si="39">YEAR(I1127)</f>
        <v>2003</v>
      </c>
      <c r="K1127" s="13">
        <f t="shared" ca="1" si="38"/>
        <v>14</v>
      </c>
      <c r="L1127">
        <v>2003</v>
      </c>
      <c r="N1127" s="20"/>
    </row>
    <row r="1128" spans="1:14" ht="22.5" hidden="1" customHeight="1" x14ac:dyDescent="0.25">
      <c r="A1128" s="17"/>
      <c r="B1128" s="17"/>
      <c r="C1128" s="10">
        <v>9</v>
      </c>
      <c r="D1128" s="10" t="s">
        <v>9</v>
      </c>
      <c r="E1128" s="11" t="s">
        <v>1705</v>
      </c>
      <c r="F1128" s="12" t="s">
        <v>1131</v>
      </c>
      <c r="G1128" s="38" t="s">
        <v>2997</v>
      </c>
      <c r="H1128" s="10" t="s">
        <v>8</v>
      </c>
      <c r="I1128" s="12" t="s">
        <v>2567</v>
      </c>
      <c r="J1128" s="9">
        <f t="shared" si="39"/>
        <v>2002</v>
      </c>
      <c r="K1128" s="13">
        <f t="shared" ca="1" si="38"/>
        <v>15</v>
      </c>
      <c r="L1128">
        <v>2002</v>
      </c>
      <c r="N1128" s="20"/>
    </row>
    <row r="1129" spans="1:14" ht="22.5" hidden="1" customHeight="1" x14ac:dyDescent="0.25">
      <c r="A1129" s="17"/>
      <c r="B1129" s="17"/>
      <c r="C1129" s="10">
        <v>9</v>
      </c>
      <c r="D1129" s="10" t="s">
        <v>9</v>
      </c>
      <c r="E1129" s="11" t="s">
        <v>1706</v>
      </c>
      <c r="F1129" s="12" t="s">
        <v>1132</v>
      </c>
      <c r="G1129" s="38" t="s">
        <v>2997</v>
      </c>
      <c r="H1129" s="10" t="s">
        <v>9</v>
      </c>
      <c r="I1129" s="12" t="s">
        <v>2568</v>
      </c>
      <c r="J1129" s="9">
        <f t="shared" si="39"/>
        <v>2002</v>
      </c>
      <c r="K1129" s="13">
        <f t="shared" ca="1" si="38"/>
        <v>15</v>
      </c>
      <c r="L1129">
        <v>2002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9</v>
      </c>
      <c r="E1130" s="11" t="s">
        <v>1707</v>
      </c>
      <c r="F1130" s="12" t="s">
        <v>1133</v>
      </c>
      <c r="G1130" s="38" t="s">
        <v>2998</v>
      </c>
      <c r="H1130" s="10" t="s">
        <v>8</v>
      </c>
      <c r="I1130" s="12" t="s">
        <v>2569</v>
      </c>
      <c r="J1130" s="9">
        <f t="shared" si="39"/>
        <v>2003</v>
      </c>
      <c r="K1130" s="13">
        <f t="shared" ca="1" si="38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9</v>
      </c>
      <c r="E1131" s="11" t="s">
        <v>1708</v>
      </c>
      <c r="F1131" s="12" t="s">
        <v>1134</v>
      </c>
      <c r="G1131" s="38" t="s">
        <v>2997</v>
      </c>
      <c r="H1131" s="10" t="s">
        <v>9</v>
      </c>
      <c r="I1131" s="12" t="s">
        <v>2570</v>
      </c>
      <c r="J1131" s="9">
        <f t="shared" si="39"/>
        <v>2002</v>
      </c>
      <c r="K1131" s="13">
        <f t="shared" ca="1" si="38"/>
        <v>15</v>
      </c>
      <c r="L1131">
        <v>2002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1681</v>
      </c>
      <c r="F1132" s="12" t="s">
        <v>1135</v>
      </c>
      <c r="G1132" s="38" t="s">
        <v>2998</v>
      </c>
      <c r="H1132" s="10" t="s">
        <v>8</v>
      </c>
      <c r="I1132" s="12" t="s">
        <v>2480</v>
      </c>
      <c r="J1132" s="9">
        <f t="shared" si="39"/>
        <v>2003</v>
      </c>
      <c r="K1132" s="13">
        <f t="shared" ca="1" si="38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1682</v>
      </c>
      <c r="F1133" s="12" t="s">
        <v>1136</v>
      </c>
      <c r="G1133" s="38" t="s">
        <v>2998</v>
      </c>
      <c r="H1133" s="10" t="s">
        <v>8</v>
      </c>
      <c r="I1133" s="12" t="s">
        <v>2571</v>
      </c>
      <c r="J1133" s="9">
        <f t="shared" si="39"/>
        <v>2003</v>
      </c>
      <c r="K1133" s="13">
        <f t="shared" ca="1" si="38"/>
        <v>14</v>
      </c>
      <c r="L1133">
        <v>2003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1683</v>
      </c>
      <c r="F1134" s="12" t="s">
        <v>1137</v>
      </c>
      <c r="G1134" s="38" t="s">
        <v>2998</v>
      </c>
      <c r="H1134" s="10" t="s">
        <v>8</v>
      </c>
      <c r="I1134" s="12" t="s">
        <v>2449</v>
      </c>
      <c r="J1134" s="9">
        <f t="shared" si="39"/>
        <v>2003</v>
      </c>
      <c r="K1134" s="13">
        <f t="shared" ca="1" si="38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1684</v>
      </c>
      <c r="F1135" s="12" t="s">
        <v>1138</v>
      </c>
      <c r="G1135" s="38" t="s">
        <v>2998</v>
      </c>
      <c r="H1135" s="10" t="s">
        <v>8</v>
      </c>
      <c r="I1135" s="12" t="s">
        <v>2572</v>
      </c>
      <c r="J1135" s="9">
        <f t="shared" si="39"/>
        <v>2003</v>
      </c>
      <c r="K1135" s="13">
        <f t="shared" ca="1" si="38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1685</v>
      </c>
      <c r="F1136" s="12" t="s">
        <v>1139</v>
      </c>
      <c r="G1136" s="38" t="s">
        <v>2997</v>
      </c>
      <c r="H1136" s="10" t="s">
        <v>8</v>
      </c>
      <c r="I1136" s="12" t="s">
        <v>2573</v>
      </c>
      <c r="J1136" s="9">
        <f t="shared" si="39"/>
        <v>2002</v>
      </c>
      <c r="K1136" s="13">
        <f t="shared" ca="1" si="38"/>
        <v>15</v>
      </c>
      <c r="L1136">
        <v>2002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1686</v>
      </c>
      <c r="F1137" s="12" t="s">
        <v>1140</v>
      </c>
      <c r="G1137" s="38" t="s">
        <v>2998</v>
      </c>
      <c r="H1137" s="10" t="s">
        <v>9</v>
      </c>
      <c r="I1137" s="12" t="s">
        <v>2574</v>
      </c>
      <c r="J1137" s="9">
        <f t="shared" si="39"/>
        <v>2003</v>
      </c>
      <c r="K1137" s="13">
        <f t="shared" ca="1" si="38"/>
        <v>14</v>
      </c>
      <c r="L1137">
        <v>2003</v>
      </c>
      <c r="N1137" s="20"/>
    </row>
    <row r="1138" spans="1:14" ht="22.5" hidden="1" customHeight="1" x14ac:dyDescent="0.25">
      <c r="A1138" s="17" t="s">
        <v>3001</v>
      </c>
      <c r="B1138" s="17"/>
      <c r="C1138" s="10">
        <v>9</v>
      </c>
      <c r="D1138" s="10" t="s">
        <v>1670</v>
      </c>
      <c r="E1138" s="11" t="s">
        <v>1687</v>
      </c>
      <c r="F1138" s="12" t="s">
        <v>1141</v>
      </c>
      <c r="G1138" s="38" t="s">
        <v>2998</v>
      </c>
      <c r="H1138" s="10" t="s">
        <v>9</v>
      </c>
      <c r="I1138" s="12" t="s">
        <v>2041</v>
      </c>
      <c r="J1138" s="9">
        <f t="shared" si="39"/>
        <v>2003</v>
      </c>
      <c r="K1138" s="13">
        <f t="shared" ca="1" si="38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1688</v>
      </c>
      <c r="F1139" s="12" t="s">
        <v>1142</v>
      </c>
      <c r="G1139" s="38" t="s">
        <v>2998</v>
      </c>
      <c r="H1139" s="10" t="s">
        <v>8</v>
      </c>
      <c r="I1139" s="12" t="s">
        <v>2575</v>
      </c>
      <c r="J1139" s="9">
        <f t="shared" si="39"/>
        <v>2003</v>
      </c>
      <c r="K1139" s="13">
        <f t="shared" ca="1" si="38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1689</v>
      </c>
      <c r="F1140" s="12" t="s">
        <v>1143</v>
      </c>
      <c r="G1140" s="38" t="s">
        <v>2998</v>
      </c>
      <c r="H1140" s="10" t="s">
        <v>8</v>
      </c>
      <c r="I1140" s="12" t="s">
        <v>2576</v>
      </c>
      <c r="J1140" s="9">
        <f t="shared" si="39"/>
        <v>2003</v>
      </c>
      <c r="K1140" s="13">
        <f t="shared" ca="1" si="38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1690</v>
      </c>
      <c r="F1141" s="12" t="s">
        <v>1144</v>
      </c>
      <c r="G1141" s="38" t="s">
        <v>2998</v>
      </c>
      <c r="H1141" s="10" t="s">
        <v>9</v>
      </c>
      <c r="I1141" s="12" t="s">
        <v>2577</v>
      </c>
      <c r="J1141" s="9">
        <f t="shared" si="39"/>
        <v>2003</v>
      </c>
      <c r="K1141" s="13">
        <f t="shared" ca="1" si="38"/>
        <v>14</v>
      </c>
      <c r="L1141">
        <v>2003</v>
      </c>
      <c r="N1141" s="20"/>
    </row>
    <row r="1142" spans="1:14" ht="22.5" hidden="1" customHeight="1" x14ac:dyDescent="0.25">
      <c r="A1142" s="17" t="s">
        <v>3001</v>
      </c>
      <c r="B1142" s="17"/>
      <c r="C1142" s="10">
        <v>9</v>
      </c>
      <c r="D1142" s="10" t="s">
        <v>1670</v>
      </c>
      <c r="E1142" s="11" t="s">
        <v>1691</v>
      </c>
      <c r="F1142" s="12" t="s">
        <v>1145</v>
      </c>
      <c r="G1142" s="38" t="s">
        <v>2998</v>
      </c>
      <c r="H1142" s="10" t="s">
        <v>8</v>
      </c>
      <c r="I1142" s="12" t="s">
        <v>2507</v>
      </c>
      <c r="J1142" s="9">
        <f t="shared" si="39"/>
        <v>2003</v>
      </c>
      <c r="K1142" s="13">
        <f t="shared" ca="1" si="38"/>
        <v>14</v>
      </c>
      <c r="L1142">
        <v>2003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1692</v>
      </c>
      <c r="F1143" s="12" t="s">
        <v>1146</v>
      </c>
      <c r="G1143" s="38" t="s">
        <v>2998</v>
      </c>
      <c r="H1143" s="10" t="s">
        <v>9</v>
      </c>
      <c r="I1143" s="12" t="s">
        <v>2578</v>
      </c>
      <c r="J1143" s="9">
        <f t="shared" si="39"/>
        <v>2003</v>
      </c>
      <c r="K1143" s="13">
        <f t="shared" ca="1" si="38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1693</v>
      </c>
      <c r="F1144" s="12" t="s">
        <v>1147</v>
      </c>
      <c r="G1144" s="38" t="s">
        <v>2998</v>
      </c>
      <c r="H1144" s="10" t="s">
        <v>9</v>
      </c>
      <c r="I1144" s="12" t="s">
        <v>2471</v>
      </c>
      <c r="J1144" s="9">
        <f t="shared" si="39"/>
        <v>2003</v>
      </c>
      <c r="K1144" s="13">
        <f t="shared" ca="1" si="38"/>
        <v>14</v>
      </c>
      <c r="L1144">
        <v>2003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1694</v>
      </c>
      <c r="F1145" s="12" t="s">
        <v>1148</v>
      </c>
      <c r="G1145" s="38" t="s">
        <v>2996</v>
      </c>
      <c r="H1145" s="10" t="s">
        <v>9</v>
      </c>
      <c r="I1145" s="12" t="s">
        <v>2579</v>
      </c>
      <c r="J1145" s="9">
        <f t="shared" si="39"/>
        <v>1999</v>
      </c>
      <c r="K1145" s="13">
        <f t="shared" ca="1" si="38"/>
        <v>18</v>
      </c>
      <c r="L1145">
        <v>1999</v>
      </c>
      <c r="N1145" s="20"/>
    </row>
    <row r="1146" spans="1:14" ht="22.5" hidden="1" customHeight="1" x14ac:dyDescent="0.25">
      <c r="A1146" s="17" t="s">
        <v>3001</v>
      </c>
      <c r="B1146" s="17"/>
      <c r="C1146" s="10">
        <v>9</v>
      </c>
      <c r="D1146" s="10" t="s">
        <v>1670</v>
      </c>
      <c r="E1146" s="11" t="s">
        <v>1695</v>
      </c>
      <c r="F1146" s="12" t="s">
        <v>1149</v>
      </c>
      <c r="G1146" s="38" t="s">
        <v>2998</v>
      </c>
      <c r="H1146" s="10" t="s">
        <v>8</v>
      </c>
      <c r="I1146" s="12" t="s">
        <v>2580</v>
      </c>
      <c r="J1146" s="9">
        <f t="shared" si="39"/>
        <v>2003</v>
      </c>
      <c r="K1146" s="13">
        <f t="shared" ca="1" si="38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1696</v>
      </c>
      <c r="F1147" s="12" t="s">
        <v>1150</v>
      </c>
      <c r="G1147" s="38" t="s">
        <v>2997</v>
      </c>
      <c r="H1147" s="10" t="s">
        <v>9</v>
      </c>
      <c r="I1147" s="12" t="s">
        <v>2581</v>
      </c>
      <c r="J1147" s="9">
        <f t="shared" si="39"/>
        <v>2002</v>
      </c>
      <c r="K1147" s="13">
        <f t="shared" ca="1" si="38"/>
        <v>15</v>
      </c>
      <c r="L1147">
        <v>2002</v>
      </c>
      <c r="N1147" s="20"/>
    </row>
    <row r="1148" spans="1:14" ht="22.5" hidden="1" customHeight="1" x14ac:dyDescent="0.25">
      <c r="A1148" s="17"/>
      <c r="B1148" s="17"/>
      <c r="C1148" s="10">
        <v>9</v>
      </c>
      <c r="D1148" s="10" t="s">
        <v>1670</v>
      </c>
      <c r="E1148" s="11" t="s">
        <v>1697</v>
      </c>
      <c r="F1148" s="12" t="s">
        <v>1151</v>
      </c>
      <c r="G1148" s="38" t="s">
        <v>2998</v>
      </c>
      <c r="H1148" s="10" t="s">
        <v>9</v>
      </c>
      <c r="I1148" s="12" t="s">
        <v>2582</v>
      </c>
      <c r="J1148" s="9">
        <f t="shared" si="39"/>
        <v>2003</v>
      </c>
      <c r="K1148" s="13">
        <f t="shared" ca="1" si="38"/>
        <v>14</v>
      </c>
      <c r="L1148">
        <v>2003</v>
      </c>
      <c r="N1148" s="20"/>
    </row>
    <row r="1149" spans="1:14" ht="22.5" hidden="1" customHeight="1" x14ac:dyDescent="0.25">
      <c r="A1149" s="17"/>
      <c r="B1149" s="17"/>
      <c r="C1149" s="10">
        <v>9</v>
      </c>
      <c r="D1149" s="10" t="s">
        <v>1670</v>
      </c>
      <c r="E1149" s="11" t="s">
        <v>1698</v>
      </c>
      <c r="F1149" s="12" t="s">
        <v>1152</v>
      </c>
      <c r="G1149" s="38" t="s">
        <v>2998</v>
      </c>
      <c r="H1149" s="10" t="s">
        <v>9</v>
      </c>
      <c r="I1149" s="12" t="s">
        <v>2583</v>
      </c>
      <c r="J1149" s="9">
        <f t="shared" si="39"/>
        <v>2003</v>
      </c>
      <c r="K1149" s="13">
        <f t="shared" ca="1" si="38"/>
        <v>14</v>
      </c>
      <c r="L1149">
        <v>2003</v>
      </c>
      <c r="N1149" s="20"/>
    </row>
    <row r="1150" spans="1:14" ht="22.5" hidden="1" customHeight="1" x14ac:dyDescent="0.25">
      <c r="A1150" s="17"/>
      <c r="B1150" s="17"/>
      <c r="C1150" s="10">
        <v>9</v>
      </c>
      <c r="D1150" s="10" t="s">
        <v>1670</v>
      </c>
      <c r="E1150" s="11" t="s">
        <v>1699</v>
      </c>
      <c r="F1150" s="12" t="s">
        <v>1153</v>
      </c>
      <c r="G1150" s="38" t="s">
        <v>2997</v>
      </c>
      <c r="H1150" s="10" t="s">
        <v>9</v>
      </c>
      <c r="I1150" s="12" t="s">
        <v>2584</v>
      </c>
      <c r="J1150" s="9">
        <f t="shared" si="39"/>
        <v>2001</v>
      </c>
      <c r="K1150" s="13">
        <f t="shared" ca="1" si="38"/>
        <v>16</v>
      </c>
      <c r="L1150">
        <v>2001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1700</v>
      </c>
      <c r="F1151" s="12" t="s">
        <v>1154</v>
      </c>
      <c r="G1151" s="38" t="s">
        <v>2998</v>
      </c>
      <c r="H1151" s="10" t="s">
        <v>9</v>
      </c>
      <c r="I1151" s="12" t="s">
        <v>2585</v>
      </c>
      <c r="J1151" s="9">
        <f t="shared" si="39"/>
        <v>2003</v>
      </c>
      <c r="K1151" s="13">
        <f t="shared" ca="1" si="38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1701</v>
      </c>
      <c r="F1152" s="12" t="s">
        <v>1155</v>
      </c>
      <c r="G1152" s="38" t="s">
        <v>2998</v>
      </c>
      <c r="H1152" s="10" t="s">
        <v>9</v>
      </c>
      <c r="I1152" s="12" t="s">
        <v>2468</v>
      </c>
      <c r="J1152" s="9">
        <f t="shared" si="39"/>
        <v>2003</v>
      </c>
      <c r="K1152" s="13">
        <f t="shared" ca="1" si="38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1702</v>
      </c>
      <c r="F1153" s="12" t="s">
        <v>1156</v>
      </c>
      <c r="G1153" s="38" t="s">
        <v>2998</v>
      </c>
      <c r="H1153" s="10" t="s">
        <v>8</v>
      </c>
      <c r="I1153" s="12" t="s">
        <v>2586</v>
      </c>
      <c r="J1153" s="9">
        <f t="shared" si="39"/>
        <v>2003</v>
      </c>
      <c r="K1153" s="13">
        <f t="shared" ca="1" si="38"/>
        <v>14</v>
      </c>
      <c r="L1153">
        <v>2003</v>
      </c>
      <c r="N1153" s="20"/>
    </row>
    <row r="1154" spans="1:14" ht="22.5" hidden="1" customHeight="1" x14ac:dyDescent="0.25">
      <c r="A1154" s="17" t="s">
        <v>3001</v>
      </c>
      <c r="B1154" s="17"/>
      <c r="C1154" s="10">
        <v>9</v>
      </c>
      <c r="D1154" s="10" t="s">
        <v>1670</v>
      </c>
      <c r="E1154" s="11" t="s">
        <v>1703</v>
      </c>
      <c r="F1154" s="12" t="s">
        <v>1157</v>
      </c>
      <c r="G1154" s="38" t="s">
        <v>2998</v>
      </c>
      <c r="H1154" s="10" t="s">
        <v>8</v>
      </c>
      <c r="I1154" s="12" t="s">
        <v>2545</v>
      </c>
      <c r="J1154" s="9">
        <f t="shared" si="39"/>
        <v>2003</v>
      </c>
      <c r="K1154" s="13">
        <f t="shared" ca="1" si="38"/>
        <v>14</v>
      </c>
      <c r="L1154">
        <v>2003</v>
      </c>
      <c r="N1154" s="20"/>
    </row>
    <row r="1155" spans="1:14" ht="22.5" hidden="1" customHeight="1" x14ac:dyDescent="0.25">
      <c r="A1155" s="17" t="s">
        <v>3001</v>
      </c>
      <c r="B1155" s="17"/>
      <c r="C1155" s="10">
        <v>9</v>
      </c>
      <c r="D1155" s="10" t="s">
        <v>1670</v>
      </c>
      <c r="E1155" s="11" t="s">
        <v>1704</v>
      </c>
      <c r="F1155" s="12" t="s">
        <v>1158</v>
      </c>
      <c r="G1155" s="38" t="s">
        <v>2998</v>
      </c>
      <c r="H1155" s="10" t="s">
        <v>8</v>
      </c>
      <c r="I1155" s="12" t="s">
        <v>2587</v>
      </c>
      <c r="J1155" s="9">
        <f t="shared" si="39"/>
        <v>2003</v>
      </c>
      <c r="K1155" s="13">
        <f t="shared" ca="1" si="38"/>
        <v>14</v>
      </c>
      <c r="L1155">
        <v>2003</v>
      </c>
      <c r="N1155" s="20"/>
    </row>
    <row r="1156" spans="1:14" ht="22.5" hidden="1" customHeight="1" x14ac:dyDescent="0.25">
      <c r="A1156" s="17" t="s">
        <v>3001</v>
      </c>
      <c r="B1156" s="17"/>
      <c r="C1156" s="10">
        <v>9</v>
      </c>
      <c r="D1156" s="10" t="s">
        <v>1670</v>
      </c>
      <c r="E1156" s="11" t="s">
        <v>1705</v>
      </c>
      <c r="F1156" s="12" t="s">
        <v>1159</v>
      </c>
      <c r="G1156" s="38" t="s">
        <v>2997</v>
      </c>
      <c r="H1156" s="10" t="s">
        <v>8</v>
      </c>
      <c r="I1156" s="12" t="s">
        <v>2588</v>
      </c>
      <c r="J1156" s="9">
        <f t="shared" si="39"/>
        <v>2002</v>
      </c>
      <c r="K1156" s="13">
        <f t="shared" ca="1" si="38"/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9</v>
      </c>
      <c r="D1157" s="10" t="s">
        <v>1670</v>
      </c>
      <c r="E1157" s="11" t="s">
        <v>1706</v>
      </c>
      <c r="F1157" s="12" t="s">
        <v>1160</v>
      </c>
      <c r="G1157" s="38" t="s">
        <v>2998</v>
      </c>
      <c r="H1157" s="10" t="s">
        <v>9</v>
      </c>
      <c r="I1157" s="12" t="s">
        <v>2583</v>
      </c>
      <c r="J1157" s="9">
        <f t="shared" si="39"/>
        <v>2003</v>
      </c>
      <c r="K1157" s="13">
        <f t="shared" ca="1" si="38"/>
        <v>14</v>
      </c>
      <c r="L1157">
        <v>2003</v>
      </c>
      <c r="N1157" s="20"/>
    </row>
    <row r="1158" spans="1:14" ht="22.5" hidden="1" customHeight="1" x14ac:dyDescent="0.25">
      <c r="A1158" s="17"/>
      <c r="B1158" s="17"/>
      <c r="C1158" s="10">
        <v>9</v>
      </c>
      <c r="D1158" s="10" t="s">
        <v>1670</v>
      </c>
      <c r="E1158" s="11" t="s">
        <v>1707</v>
      </c>
      <c r="F1158" s="12" t="s">
        <v>1161</v>
      </c>
      <c r="G1158" s="38" t="s">
        <v>2998</v>
      </c>
      <c r="H1158" s="10" t="s">
        <v>8</v>
      </c>
      <c r="I1158" s="12" t="s">
        <v>2589</v>
      </c>
      <c r="J1158" s="9">
        <f t="shared" si="39"/>
        <v>2003</v>
      </c>
      <c r="K1158" s="13">
        <f t="shared" ca="1" si="38"/>
        <v>14</v>
      </c>
      <c r="L1158">
        <v>2003</v>
      </c>
      <c r="N1158" s="20"/>
    </row>
    <row r="1159" spans="1:14" ht="22.5" hidden="1" customHeight="1" x14ac:dyDescent="0.25">
      <c r="A1159" s="17"/>
      <c r="B1159" s="17"/>
      <c r="C1159" s="10">
        <v>10</v>
      </c>
      <c r="D1159" s="10" t="s">
        <v>1672</v>
      </c>
      <c r="E1159" s="11" t="s">
        <v>1681</v>
      </c>
      <c r="F1159" s="12" t="s">
        <v>1162</v>
      </c>
      <c r="G1159" s="38" t="s">
        <v>2997</v>
      </c>
      <c r="H1159" s="10" t="s">
        <v>9</v>
      </c>
      <c r="I1159" s="12" t="s">
        <v>2590</v>
      </c>
      <c r="J1159" s="9">
        <f t="shared" si="39"/>
        <v>2002</v>
      </c>
      <c r="K1159" s="13">
        <f t="shared" ref="K1159:K1222" ca="1" si="40">(YEAR(NOW())-YEAR(I1159))</f>
        <v>15</v>
      </c>
      <c r="L1159">
        <v>2002</v>
      </c>
      <c r="N1159" s="20"/>
    </row>
    <row r="1160" spans="1:14" ht="22.5" hidden="1" customHeight="1" x14ac:dyDescent="0.25">
      <c r="A1160" s="17"/>
      <c r="B1160" s="17"/>
      <c r="C1160" s="10">
        <v>10</v>
      </c>
      <c r="D1160" s="10" t="s">
        <v>1672</v>
      </c>
      <c r="E1160" s="11" t="s">
        <v>1682</v>
      </c>
      <c r="F1160" s="12" t="s">
        <v>1163</v>
      </c>
      <c r="G1160" s="38" t="s">
        <v>2997</v>
      </c>
      <c r="H1160" s="10" t="s">
        <v>9</v>
      </c>
      <c r="I1160" s="12" t="s">
        <v>2591</v>
      </c>
      <c r="J1160" s="9">
        <f t="shared" si="39"/>
        <v>2002</v>
      </c>
      <c r="K1160" s="13">
        <f t="shared" ca="1" si="40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1683</v>
      </c>
      <c r="F1161" s="12" t="s">
        <v>1164</v>
      </c>
      <c r="G1161" s="38" t="s">
        <v>2997</v>
      </c>
      <c r="H1161" s="10" t="s">
        <v>8</v>
      </c>
      <c r="I1161" s="12" t="s">
        <v>2592</v>
      </c>
      <c r="J1161" s="9">
        <f t="shared" si="39"/>
        <v>2002</v>
      </c>
      <c r="K1161" s="13">
        <f t="shared" ca="1" si="40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1685</v>
      </c>
      <c r="F1162" s="12" t="s">
        <v>1165</v>
      </c>
      <c r="G1162" s="38" t="s">
        <v>2997</v>
      </c>
      <c r="H1162" s="10" t="s">
        <v>8</v>
      </c>
      <c r="I1162" s="12" t="s">
        <v>2593</v>
      </c>
      <c r="J1162" s="9">
        <f t="shared" si="39"/>
        <v>2002</v>
      </c>
      <c r="K1162" s="13">
        <f t="shared" ca="1" si="40"/>
        <v>15</v>
      </c>
      <c r="L1162">
        <v>2002</v>
      </c>
      <c r="N1162" s="20"/>
    </row>
    <row r="1163" spans="1:14" ht="22.5" hidden="1" customHeight="1" x14ac:dyDescent="0.25">
      <c r="A1163" s="17" t="s">
        <v>3001</v>
      </c>
      <c r="B1163" s="17"/>
      <c r="C1163" s="10">
        <v>10</v>
      </c>
      <c r="D1163" s="10" t="s">
        <v>1672</v>
      </c>
      <c r="E1163" s="11" t="s">
        <v>1686</v>
      </c>
      <c r="F1163" s="12" t="s">
        <v>1166</v>
      </c>
      <c r="G1163" s="38" t="s">
        <v>2997</v>
      </c>
      <c r="H1163" s="10" t="s">
        <v>8</v>
      </c>
      <c r="I1163" s="12" t="s">
        <v>2594</v>
      </c>
      <c r="J1163" s="9">
        <f t="shared" si="39"/>
        <v>2002</v>
      </c>
      <c r="K1163" s="13">
        <f t="shared" ca="1" si="40"/>
        <v>15</v>
      </c>
      <c r="L1163">
        <v>2002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1687</v>
      </c>
      <c r="F1164" s="12" t="s">
        <v>1167</v>
      </c>
      <c r="G1164" s="38" t="s">
        <v>2997</v>
      </c>
      <c r="H1164" s="10" t="s">
        <v>8</v>
      </c>
      <c r="I1164" s="12" t="s">
        <v>2513</v>
      </c>
      <c r="J1164" s="9">
        <f t="shared" si="39"/>
        <v>2002</v>
      </c>
      <c r="K1164" s="13">
        <f t="shared" ca="1" si="40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1688</v>
      </c>
      <c r="F1165" s="12" t="s">
        <v>1168</v>
      </c>
      <c r="G1165" s="38" t="s">
        <v>2997</v>
      </c>
      <c r="H1165" s="10" t="s">
        <v>8</v>
      </c>
      <c r="I1165" s="12" t="s">
        <v>2595</v>
      </c>
      <c r="J1165" s="9">
        <f t="shared" si="39"/>
        <v>2001</v>
      </c>
      <c r="K1165" s="13">
        <f t="shared" ca="1" si="40"/>
        <v>16</v>
      </c>
      <c r="L1165">
        <v>2001</v>
      </c>
      <c r="N1165" s="20"/>
    </row>
    <row r="1166" spans="1:14" ht="22.5" hidden="1" customHeight="1" x14ac:dyDescent="0.25">
      <c r="A1166" s="17"/>
      <c r="B1166" s="17"/>
      <c r="C1166" s="10">
        <v>10</v>
      </c>
      <c r="D1166" s="10" t="s">
        <v>1672</v>
      </c>
      <c r="E1166" s="11" t="s">
        <v>1689</v>
      </c>
      <c r="F1166" s="12" t="s">
        <v>1169</v>
      </c>
      <c r="G1166" s="38" t="s">
        <v>2997</v>
      </c>
      <c r="H1166" s="10" t="s">
        <v>8</v>
      </c>
      <c r="I1166" s="12" t="s">
        <v>2596</v>
      </c>
      <c r="J1166" s="9">
        <f t="shared" si="39"/>
        <v>2000</v>
      </c>
      <c r="K1166" s="13">
        <f t="shared" ca="1" si="40"/>
        <v>17</v>
      </c>
      <c r="L1166">
        <v>2000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1690</v>
      </c>
      <c r="F1167" s="12" t="s">
        <v>1170</v>
      </c>
      <c r="G1167" s="38" t="s">
        <v>2997</v>
      </c>
      <c r="H1167" s="10" t="s">
        <v>8</v>
      </c>
      <c r="I1167" s="12" t="s">
        <v>2597</v>
      </c>
      <c r="J1167" s="9">
        <f t="shared" si="39"/>
        <v>2002</v>
      </c>
      <c r="K1167" s="13">
        <f t="shared" ca="1" si="40"/>
        <v>15</v>
      </c>
      <c r="L1167">
        <v>2002</v>
      </c>
      <c r="N1167" s="20"/>
    </row>
    <row r="1168" spans="1:14" ht="22.5" hidden="1" customHeight="1" x14ac:dyDescent="0.25">
      <c r="A1168" s="17" t="s">
        <v>3001</v>
      </c>
      <c r="B1168" s="17"/>
      <c r="C1168" s="10">
        <v>10</v>
      </c>
      <c r="D1168" s="10" t="s">
        <v>1672</v>
      </c>
      <c r="E1168" s="11" t="s">
        <v>1691</v>
      </c>
      <c r="F1168" s="12" t="s">
        <v>1171</v>
      </c>
      <c r="G1168" s="38" t="s">
        <v>2997</v>
      </c>
      <c r="H1168" s="10" t="s">
        <v>9</v>
      </c>
      <c r="I1168" s="12" t="s">
        <v>2598</v>
      </c>
      <c r="J1168" s="9">
        <f t="shared" si="39"/>
        <v>2002</v>
      </c>
      <c r="K1168" s="13">
        <f t="shared" ca="1" si="40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1692</v>
      </c>
      <c r="F1169" s="12" t="s">
        <v>1172</v>
      </c>
      <c r="G1169" s="38" t="s">
        <v>2997</v>
      </c>
      <c r="H1169" s="10" t="s">
        <v>8</v>
      </c>
      <c r="I1169" s="12" t="s">
        <v>2570</v>
      </c>
      <c r="J1169" s="9">
        <f t="shared" si="39"/>
        <v>2002</v>
      </c>
      <c r="K1169" s="13">
        <f t="shared" ca="1" si="40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1693</v>
      </c>
      <c r="F1170" s="12" t="s">
        <v>1173</v>
      </c>
      <c r="G1170" s="38" t="s">
        <v>2997</v>
      </c>
      <c r="H1170" s="10" t="s">
        <v>9</v>
      </c>
      <c r="I1170" s="12" t="s">
        <v>2599</v>
      </c>
      <c r="J1170" s="9">
        <f t="shared" si="39"/>
        <v>2002</v>
      </c>
      <c r="K1170" s="13">
        <f t="shared" ca="1" si="40"/>
        <v>15</v>
      </c>
      <c r="L1170">
        <v>2002</v>
      </c>
      <c r="N1170" s="20"/>
    </row>
    <row r="1171" spans="1:14" ht="22.5" hidden="1" customHeight="1" x14ac:dyDescent="0.25">
      <c r="A1171" s="17"/>
      <c r="B1171" s="17"/>
      <c r="C1171" s="10">
        <v>10</v>
      </c>
      <c r="D1171" s="10" t="s">
        <v>1672</v>
      </c>
      <c r="E1171" s="11" t="s">
        <v>1694</v>
      </c>
      <c r="F1171" s="12" t="s">
        <v>1174</v>
      </c>
      <c r="G1171" s="38" t="s">
        <v>2997</v>
      </c>
      <c r="H1171" s="10" t="s">
        <v>8</v>
      </c>
      <c r="I1171" s="12" t="s">
        <v>2600</v>
      </c>
      <c r="J1171" s="9">
        <f t="shared" si="39"/>
        <v>2002</v>
      </c>
      <c r="K1171" s="13">
        <f t="shared" ca="1" si="40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1696</v>
      </c>
      <c r="F1172" s="12" t="s">
        <v>1175</v>
      </c>
      <c r="G1172" s="38" t="s">
        <v>2997</v>
      </c>
      <c r="H1172" s="10" t="s">
        <v>8</v>
      </c>
      <c r="I1172" s="12" t="s">
        <v>2601</v>
      </c>
      <c r="J1172" s="9">
        <f t="shared" si="39"/>
        <v>2002</v>
      </c>
      <c r="K1172" s="13">
        <f t="shared" ca="1" si="40"/>
        <v>15</v>
      </c>
      <c r="L1172">
        <v>2002</v>
      </c>
      <c r="N1172" s="20"/>
    </row>
    <row r="1173" spans="1:14" ht="22.5" hidden="1" customHeight="1" x14ac:dyDescent="0.25">
      <c r="A1173" s="17" t="s">
        <v>3001</v>
      </c>
      <c r="B1173" s="17"/>
      <c r="C1173" s="10">
        <v>10</v>
      </c>
      <c r="D1173" s="10" t="s">
        <v>1672</v>
      </c>
      <c r="E1173" s="11" t="s">
        <v>1697</v>
      </c>
      <c r="F1173" s="12" t="s">
        <v>1176</v>
      </c>
      <c r="G1173" s="38" t="s">
        <v>2997</v>
      </c>
      <c r="H1173" s="10" t="s">
        <v>8</v>
      </c>
      <c r="I1173" s="12" t="s">
        <v>2602</v>
      </c>
      <c r="J1173" s="9">
        <f t="shared" si="39"/>
        <v>2002</v>
      </c>
      <c r="K1173" s="13">
        <f t="shared" ca="1" si="40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1698</v>
      </c>
      <c r="F1174" s="12" t="s">
        <v>1177</v>
      </c>
      <c r="G1174" s="38" t="s">
        <v>2997</v>
      </c>
      <c r="H1174" s="10" t="s">
        <v>9</v>
      </c>
      <c r="I1174" s="12" t="s">
        <v>2603</v>
      </c>
      <c r="J1174" s="9">
        <f t="shared" si="39"/>
        <v>2002</v>
      </c>
      <c r="K1174" s="13">
        <f t="shared" ca="1" si="40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1699</v>
      </c>
      <c r="F1175" s="12" t="s">
        <v>1178</v>
      </c>
      <c r="G1175" s="38" t="s">
        <v>2997</v>
      </c>
      <c r="H1175" s="10" t="s">
        <v>8</v>
      </c>
      <c r="I1175" s="12" t="s">
        <v>2604</v>
      </c>
      <c r="J1175" s="9">
        <f t="shared" si="39"/>
        <v>2002</v>
      </c>
      <c r="K1175" s="13">
        <f t="shared" ca="1" si="40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1700</v>
      </c>
      <c r="F1176" s="12" t="s">
        <v>1179</v>
      </c>
      <c r="G1176" s="38" t="s">
        <v>2997</v>
      </c>
      <c r="H1176" s="10" t="s">
        <v>9</v>
      </c>
      <c r="I1176" s="12" t="s">
        <v>2605</v>
      </c>
      <c r="J1176" s="9">
        <f t="shared" si="39"/>
        <v>2002</v>
      </c>
      <c r="K1176" s="13">
        <f t="shared" ca="1" si="40"/>
        <v>15</v>
      </c>
      <c r="L1176">
        <v>2002</v>
      </c>
      <c r="N1176" s="20"/>
    </row>
    <row r="1177" spans="1:14" ht="22.5" hidden="1" customHeight="1" x14ac:dyDescent="0.25">
      <c r="A1177" s="17" t="s">
        <v>3001</v>
      </c>
      <c r="B1177" s="17"/>
      <c r="C1177" s="10">
        <v>10</v>
      </c>
      <c r="D1177" s="10" t="s">
        <v>1672</v>
      </c>
      <c r="E1177" s="11" t="s">
        <v>1701</v>
      </c>
      <c r="F1177" s="12" t="s">
        <v>1180</v>
      </c>
      <c r="G1177" s="38" t="s">
        <v>2997</v>
      </c>
      <c r="H1177" s="10" t="s">
        <v>8</v>
      </c>
      <c r="I1177" s="12" t="s">
        <v>2606</v>
      </c>
      <c r="J1177" s="9">
        <f t="shared" si="39"/>
        <v>2002</v>
      </c>
      <c r="K1177" s="13">
        <f t="shared" ca="1" si="40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1702</v>
      </c>
      <c r="F1178" s="12" t="s">
        <v>1181</v>
      </c>
      <c r="G1178" s="38" t="s">
        <v>2997</v>
      </c>
      <c r="H1178" s="10" t="s">
        <v>8</v>
      </c>
      <c r="I1178" s="12" t="s">
        <v>2607</v>
      </c>
      <c r="J1178" s="9">
        <f t="shared" si="39"/>
        <v>2002</v>
      </c>
      <c r="K1178" s="13">
        <f t="shared" ca="1" si="40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1703</v>
      </c>
      <c r="F1179" s="12" t="s">
        <v>1182</v>
      </c>
      <c r="G1179" s="38" t="s">
        <v>2997</v>
      </c>
      <c r="H1179" s="10" t="s">
        <v>8</v>
      </c>
      <c r="I1179" s="12" t="s">
        <v>2608</v>
      </c>
      <c r="J1179" s="9">
        <f t="shared" si="39"/>
        <v>2002</v>
      </c>
      <c r="K1179" s="13">
        <f t="shared" ca="1" si="40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1704</v>
      </c>
      <c r="F1180" s="12" t="s">
        <v>1183</v>
      </c>
      <c r="G1180" s="38" t="s">
        <v>2997</v>
      </c>
      <c r="H1180" s="10" t="s">
        <v>8</v>
      </c>
      <c r="I1180" s="12" t="s">
        <v>2609</v>
      </c>
      <c r="J1180" s="9">
        <f t="shared" si="39"/>
        <v>2002</v>
      </c>
      <c r="K1180" s="13">
        <f t="shared" ca="1" si="40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1705</v>
      </c>
      <c r="F1181" s="12" t="s">
        <v>1184</v>
      </c>
      <c r="G1181" s="38" t="s">
        <v>2997</v>
      </c>
      <c r="H1181" s="10" t="s">
        <v>8</v>
      </c>
      <c r="I1181" s="12" t="s">
        <v>2610</v>
      </c>
      <c r="J1181" s="9">
        <f t="shared" si="39"/>
        <v>2002</v>
      </c>
      <c r="K1181" s="13">
        <f t="shared" ca="1" si="40"/>
        <v>15</v>
      </c>
      <c r="L1181">
        <v>2002</v>
      </c>
      <c r="N1181" s="20"/>
    </row>
    <row r="1182" spans="1:14" ht="22.5" hidden="1" customHeight="1" x14ac:dyDescent="0.25">
      <c r="A1182" s="17"/>
      <c r="B1182" s="17"/>
      <c r="C1182" s="10">
        <v>10</v>
      </c>
      <c r="D1182" s="10" t="s">
        <v>1672</v>
      </c>
      <c r="E1182" s="11" t="s">
        <v>1706</v>
      </c>
      <c r="F1182" s="12" t="s">
        <v>1185</v>
      </c>
      <c r="G1182" s="38" t="s">
        <v>2997</v>
      </c>
      <c r="H1182" s="10" t="s">
        <v>8</v>
      </c>
      <c r="I1182" s="12" t="s">
        <v>2573</v>
      </c>
      <c r="J1182" s="9">
        <f t="shared" si="39"/>
        <v>2002</v>
      </c>
      <c r="K1182" s="13">
        <f t="shared" ca="1" si="40"/>
        <v>15</v>
      </c>
      <c r="L1182">
        <v>2002</v>
      </c>
      <c r="N1182" s="20"/>
    </row>
    <row r="1183" spans="1:14" ht="22.5" hidden="1" customHeight="1" x14ac:dyDescent="0.25">
      <c r="A1183" s="17"/>
      <c r="B1183" s="17"/>
      <c r="C1183" s="10">
        <v>10</v>
      </c>
      <c r="D1183" s="10" t="s">
        <v>1672</v>
      </c>
      <c r="E1183" s="11" t="s">
        <v>1707</v>
      </c>
      <c r="F1183" s="12" t="s">
        <v>1186</v>
      </c>
      <c r="G1183" s="38" t="s">
        <v>2997</v>
      </c>
      <c r="H1183" s="10" t="s">
        <v>8</v>
      </c>
      <c r="I1183" s="12" t="s">
        <v>2611</v>
      </c>
      <c r="J1183" s="9">
        <f t="shared" si="39"/>
        <v>2002</v>
      </c>
      <c r="K1183" s="13">
        <f t="shared" ca="1" si="40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1672</v>
      </c>
      <c r="E1184" s="11" t="s">
        <v>1708</v>
      </c>
      <c r="F1184" s="12" t="s">
        <v>1187</v>
      </c>
      <c r="G1184" s="38" t="s">
        <v>2997</v>
      </c>
      <c r="H1184" s="10" t="s">
        <v>8</v>
      </c>
      <c r="I1184" s="12" t="s">
        <v>2612</v>
      </c>
      <c r="J1184" s="9">
        <f t="shared" si="39"/>
        <v>2002</v>
      </c>
      <c r="K1184" s="13">
        <f t="shared" ca="1" si="40"/>
        <v>15</v>
      </c>
      <c r="L1184">
        <v>2002</v>
      </c>
      <c r="N1184" s="20"/>
    </row>
    <row r="1185" spans="1:14" ht="22.5" hidden="1" customHeight="1" x14ac:dyDescent="0.25">
      <c r="A1185" s="17" t="s">
        <v>3001</v>
      </c>
      <c r="B1185" s="17"/>
      <c r="C1185" s="10">
        <v>10</v>
      </c>
      <c r="D1185" s="10" t="s">
        <v>1672</v>
      </c>
      <c r="E1185" s="11" t="s">
        <v>1709</v>
      </c>
      <c r="F1185" s="12" t="s">
        <v>1188</v>
      </c>
      <c r="G1185" s="38" t="s">
        <v>2997</v>
      </c>
      <c r="H1185" s="10" t="s">
        <v>8</v>
      </c>
      <c r="I1185" s="12" t="s">
        <v>2613</v>
      </c>
      <c r="J1185" s="9">
        <f t="shared" si="39"/>
        <v>2002</v>
      </c>
      <c r="K1185" s="13">
        <f t="shared" ca="1" si="40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1682</v>
      </c>
      <c r="F1186" s="12" t="s">
        <v>1189</v>
      </c>
      <c r="G1186" s="38" t="s">
        <v>2997</v>
      </c>
      <c r="H1186" s="10" t="s">
        <v>9</v>
      </c>
      <c r="I1186" s="12" t="s">
        <v>2614</v>
      </c>
      <c r="J1186" s="9">
        <f t="shared" si="39"/>
        <v>2002</v>
      </c>
      <c r="K1186" s="13">
        <f t="shared" ca="1" si="40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1683</v>
      </c>
      <c r="F1187" s="12" t="s">
        <v>1190</v>
      </c>
      <c r="G1187" s="38" t="s">
        <v>2997</v>
      </c>
      <c r="H1187" s="10" t="s">
        <v>9</v>
      </c>
      <c r="I1187" s="12" t="s">
        <v>2615</v>
      </c>
      <c r="J1187" s="9">
        <f t="shared" si="39"/>
        <v>2002</v>
      </c>
      <c r="K1187" s="13">
        <f t="shared" ca="1" si="40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1684</v>
      </c>
      <c r="F1188" s="12" t="s">
        <v>1191</v>
      </c>
      <c r="G1188" s="38" t="s">
        <v>2997</v>
      </c>
      <c r="H1188" s="10" t="s">
        <v>9</v>
      </c>
      <c r="I1188" s="12" t="s">
        <v>2450</v>
      </c>
      <c r="J1188" s="9">
        <f t="shared" si="39"/>
        <v>2002</v>
      </c>
      <c r="K1188" s="13">
        <f t="shared" ca="1" si="40"/>
        <v>15</v>
      </c>
      <c r="L1188">
        <v>2002</v>
      </c>
      <c r="N1188" s="20"/>
    </row>
    <row r="1189" spans="1:14" ht="22.5" hidden="1" customHeight="1" x14ac:dyDescent="0.25">
      <c r="A1189" s="17" t="s">
        <v>3001</v>
      </c>
      <c r="B1189" s="17"/>
      <c r="C1189" s="10">
        <v>10</v>
      </c>
      <c r="D1189" s="10" t="s">
        <v>1673</v>
      </c>
      <c r="E1189" s="11" t="s">
        <v>1685</v>
      </c>
      <c r="F1189" s="12" t="s">
        <v>1192</v>
      </c>
      <c r="G1189" s="38" t="s">
        <v>2997</v>
      </c>
      <c r="H1189" s="10" t="s">
        <v>8</v>
      </c>
      <c r="I1189" s="12" t="s">
        <v>2616</v>
      </c>
      <c r="J1189" s="9">
        <f t="shared" si="39"/>
        <v>2002</v>
      </c>
      <c r="K1189" s="13">
        <f t="shared" ca="1" si="40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1686</v>
      </c>
      <c r="F1190" s="12" t="s">
        <v>1193</v>
      </c>
      <c r="G1190" s="38" t="s">
        <v>2997</v>
      </c>
      <c r="H1190" s="10" t="s">
        <v>9</v>
      </c>
      <c r="I1190" s="12" t="s">
        <v>2617</v>
      </c>
      <c r="J1190" s="9">
        <f t="shared" si="39"/>
        <v>2002</v>
      </c>
      <c r="K1190" s="13">
        <f t="shared" ca="1" si="40"/>
        <v>15</v>
      </c>
      <c r="L1190">
        <v>2002</v>
      </c>
      <c r="N1190" s="20"/>
    </row>
    <row r="1191" spans="1:14" ht="22.5" hidden="1" customHeight="1" x14ac:dyDescent="0.25">
      <c r="A1191" s="17"/>
      <c r="B1191" s="17"/>
      <c r="C1191" s="10">
        <v>10</v>
      </c>
      <c r="D1191" s="10" t="s">
        <v>1673</v>
      </c>
      <c r="E1191" s="11" t="s">
        <v>1687</v>
      </c>
      <c r="F1191" s="12" t="s">
        <v>1194</v>
      </c>
      <c r="G1191" s="38" t="s">
        <v>2997</v>
      </c>
      <c r="H1191" s="10" t="s">
        <v>9</v>
      </c>
      <c r="I1191" s="12" t="s">
        <v>2618</v>
      </c>
      <c r="J1191" s="9">
        <f t="shared" ref="J1191:J1254" si="41">YEAR(I1191)</f>
        <v>2002</v>
      </c>
      <c r="K1191" s="13">
        <f t="shared" ca="1" si="40"/>
        <v>15</v>
      </c>
      <c r="L1191">
        <v>2002</v>
      </c>
      <c r="N1191" s="20"/>
    </row>
    <row r="1192" spans="1:14" ht="22.5" hidden="1" customHeight="1" x14ac:dyDescent="0.25">
      <c r="A1192" s="17"/>
      <c r="B1192" s="17"/>
      <c r="C1192" s="10">
        <v>10</v>
      </c>
      <c r="D1192" s="10" t="s">
        <v>1673</v>
      </c>
      <c r="E1192" s="11" t="s">
        <v>1688</v>
      </c>
      <c r="F1192" s="12" t="s">
        <v>1195</v>
      </c>
      <c r="G1192" s="38" t="s">
        <v>2997</v>
      </c>
      <c r="H1192" s="10" t="s">
        <v>9</v>
      </c>
      <c r="I1192" s="12" t="s">
        <v>2619</v>
      </c>
      <c r="J1192" s="9">
        <f t="shared" si="41"/>
        <v>2002</v>
      </c>
      <c r="K1192" s="13">
        <f t="shared" ca="1" si="40"/>
        <v>15</v>
      </c>
      <c r="L1192">
        <v>2002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1689</v>
      </c>
      <c r="F1193" s="12" t="s">
        <v>1196</v>
      </c>
      <c r="G1193" s="38" t="s">
        <v>2997</v>
      </c>
      <c r="H1193" s="10" t="s">
        <v>9</v>
      </c>
      <c r="I1193" s="12" t="s">
        <v>2528</v>
      </c>
      <c r="J1193" s="9">
        <f t="shared" si="41"/>
        <v>2002</v>
      </c>
      <c r="K1193" s="13">
        <f t="shared" ca="1" si="40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1690</v>
      </c>
      <c r="F1194" s="12" t="s">
        <v>1197</v>
      </c>
      <c r="G1194" s="38" t="s">
        <v>2997</v>
      </c>
      <c r="H1194" s="10" t="s">
        <v>8</v>
      </c>
      <c r="I1194" s="12" t="s">
        <v>2620</v>
      </c>
      <c r="J1194" s="9">
        <f t="shared" si="41"/>
        <v>2002</v>
      </c>
      <c r="K1194" s="13">
        <f t="shared" ca="1" si="40"/>
        <v>15</v>
      </c>
      <c r="L1194">
        <v>2002</v>
      </c>
      <c r="N1194" s="20"/>
    </row>
    <row r="1195" spans="1:14" ht="22.5" hidden="1" customHeight="1" x14ac:dyDescent="0.25">
      <c r="A1195" s="17" t="s">
        <v>3001</v>
      </c>
      <c r="B1195" s="17"/>
      <c r="C1195" s="10">
        <v>10</v>
      </c>
      <c r="D1195" s="10" t="s">
        <v>1673</v>
      </c>
      <c r="E1195" s="11" t="s">
        <v>1691</v>
      </c>
      <c r="F1195" s="12" t="s">
        <v>1198</v>
      </c>
      <c r="G1195" s="38" t="s">
        <v>2997</v>
      </c>
      <c r="H1195" s="10" t="s">
        <v>8</v>
      </c>
      <c r="I1195" s="12" t="s">
        <v>2621</v>
      </c>
      <c r="J1195" s="9">
        <f t="shared" si="41"/>
        <v>2001</v>
      </c>
      <c r="K1195" s="13">
        <f t="shared" ca="1" si="40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1692</v>
      </c>
      <c r="F1196" s="12" t="s">
        <v>1199</v>
      </c>
      <c r="G1196" s="38" t="s">
        <v>2997</v>
      </c>
      <c r="H1196" s="10" t="s">
        <v>8</v>
      </c>
      <c r="I1196" s="12" t="s">
        <v>2622</v>
      </c>
      <c r="J1196" s="9">
        <f t="shared" si="41"/>
        <v>2002</v>
      </c>
      <c r="K1196" s="13">
        <f t="shared" ca="1" si="40"/>
        <v>15</v>
      </c>
      <c r="L1196">
        <v>2002</v>
      </c>
      <c r="N1196" s="20"/>
    </row>
    <row r="1197" spans="1:14" ht="22.5" hidden="1" customHeight="1" x14ac:dyDescent="0.25">
      <c r="A1197" s="17" t="s">
        <v>3001</v>
      </c>
      <c r="B1197" s="17"/>
      <c r="C1197" s="10">
        <v>10</v>
      </c>
      <c r="D1197" s="10" t="s">
        <v>1673</v>
      </c>
      <c r="E1197" s="11" t="s">
        <v>1693</v>
      </c>
      <c r="F1197" s="12" t="s">
        <v>1200</v>
      </c>
      <c r="G1197" s="38" t="s">
        <v>2997</v>
      </c>
      <c r="H1197" s="10" t="s">
        <v>8</v>
      </c>
      <c r="I1197" s="12" t="s">
        <v>2623</v>
      </c>
      <c r="J1197" s="9">
        <f t="shared" si="41"/>
        <v>2002</v>
      </c>
      <c r="K1197" s="13">
        <f t="shared" ca="1" si="40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1694</v>
      </c>
      <c r="F1198" s="12" t="s">
        <v>1201</v>
      </c>
      <c r="G1198" s="38" t="s">
        <v>2997</v>
      </c>
      <c r="H1198" s="10" t="s">
        <v>8</v>
      </c>
      <c r="I1198" s="12" t="s">
        <v>2624</v>
      </c>
      <c r="J1198" s="9">
        <f t="shared" si="41"/>
        <v>2001</v>
      </c>
      <c r="K1198" s="13">
        <f t="shared" ca="1" si="40"/>
        <v>16</v>
      </c>
      <c r="L1198">
        <v>2001</v>
      </c>
      <c r="N1198" s="20"/>
    </row>
    <row r="1199" spans="1:14" ht="22.5" hidden="1" customHeight="1" x14ac:dyDescent="0.25">
      <c r="A1199" s="17" t="s">
        <v>3001</v>
      </c>
      <c r="B1199" s="17"/>
      <c r="C1199" s="10">
        <v>10</v>
      </c>
      <c r="D1199" s="10" t="s">
        <v>1673</v>
      </c>
      <c r="E1199" s="11" t="s">
        <v>1695</v>
      </c>
      <c r="F1199" s="12" t="s">
        <v>1202</v>
      </c>
      <c r="G1199" s="38" t="s">
        <v>2997</v>
      </c>
      <c r="H1199" s="10" t="s">
        <v>9</v>
      </c>
      <c r="I1199" s="12" t="s">
        <v>2603</v>
      </c>
      <c r="J1199" s="9">
        <f t="shared" si="41"/>
        <v>2002</v>
      </c>
      <c r="K1199" s="13">
        <f t="shared" ca="1" si="40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1696</v>
      </c>
      <c r="F1200" s="12" t="s">
        <v>1203</v>
      </c>
      <c r="G1200" s="38" t="s">
        <v>2997</v>
      </c>
      <c r="H1200" s="10" t="s">
        <v>9</v>
      </c>
      <c r="I1200" s="12" t="s">
        <v>2625</v>
      </c>
      <c r="J1200" s="9">
        <f t="shared" si="41"/>
        <v>2002</v>
      </c>
      <c r="K1200" s="13">
        <f t="shared" ca="1" si="40"/>
        <v>15</v>
      </c>
      <c r="L1200">
        <v>2002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1697</v>
      </c>
      <c r="F1201" s="12" t="s">
        <v>1204</v>
      </c>
      <c r="G1201" s="38" t="s">
        <v>2997</v>
      </c>
      <c r="H1201" s="10" t="s">
        <v>8</v>
      </c>
      <c r="I1201" s="12" t="s">
        <v>2615</v>
      </c>
      <c r="J1201" s="9">
        <f t="shared" si="41"/>
        <v>2002</v>
      </c>
      <c r="K1201" s="13">
        <f t="shared" ca="1" si="40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1698</v>
      </c>
      <c r="F1202" s="12" t="s">
        <v>1205</v>
      </c>
      <c r="G1202" s="38" t="s">
        <v>2997</v>
      </c>
      <c r="H1202" s="10" t="s">
        <v>9</v>
      </c>
      <c r="I1202" s="12" t="s">
        <v>2626</v>
      </c>
      <c r="J1202" s="9">
        <f t="shared" si="41"/>
        <v>2002</v>
      </c>
      <c r="K1202" s="13">
        <f t="shared" ca="1" si="40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1699</v>
      </c>
      <c r="F1203" s="12" t="s">
        <v>1206</v>
      </c>
      <c r="G1203" s="38" t="s">
        <v>2997</v>
      </c>
      <c r="H1203" s="10" t="s">
        <v>9</v>
      </c>
      <c r="I1203" s="12" t="s">
        <v>2627</v>
      </c>
      <c r="J1203" s="9">
        <f t="shared" si="41"/>
        <v>2000</v>
      </c>
      <c r="K1203" s="13">
        <f t="shared" ca="1" si="40"/>
        <v>17</v>
      </c>
      <c r="L1203">
        <v>2000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1700</v>
      </c>
      <c r="F1204" s="12" t="s">
        <v>1207</v>
      </c>
      <c r="G1204" s="38" t="s">
        <v>2997</v>
      </c>
      <c r="H1204" s="10" t="s">
        <v>9</v>
      </c>
      <c r="I1204" s="12" t="s">
        <v>2628</v>
      </c>
      <c r="J1204" s="9">
        <f t="shared" si="41"/>
        <v>2002</v>
      </c>
      <c r="K1204" s="13">
        <f t="shared" ca="1" si="40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1701</v>
      </c>
      <c r="F1205" s="12" t="s">
        <v>1208</v>
      </c>
      <c r="G1205" s="38" t="s">
        <v>2997</v>
      </c>
      <c r="H1205" s="10" t="s">
        <v>9</v>
      </c>
      <c r="I1205" s="12" t="s">
        <v>2558</v>
      </c>
      <c r="J1205" s="9">
        <f t="shared" si="41"/>
        <v>2002</v>
      </c>
      <c r="K1205" s="13">
        <f t="shared" ca="1" si="40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1702</v>
      </c>
      <c r="F1206" s="12" t="s">
        <v>1209</v>
      </c>
      <c r="G1206" s="38" t="s">
        <v>2997</v>
      </c>
      <c r="H1206" s="10" t="s">
        <v>9</v>
      </c>
      <c r="I1206" s="12" t="s">
        <v>2629</v>
      </c>
      <c r="J1206" s="9">
        <f t="shared" si="41"/>
        <v>2002</v>
      </c>
      <c r="K1206" s="13">
        <f t="shared" ca="1" si="40"/>
        <v>15</v>
      </c>
      <c r="L1206">
        <v>2002</v>
      </c>
      <c r="N1206" s="20"/>
    </row>
    <row r="1207" spans="1:14" ht="22.5" hidden="1" customHeight="1" x14ac:dyDescent="0.25">
      <c r="A1207" s="17"/>
      <c r="B1207" s="17"/>
      <c r="C1207" s="10">
        <v>10</v>
      </c>
      <c r="D1207" s="10" t="s">
        <v>1673</v>
      </c>
      <c r="E1207" s="11" t="s">
        <v>1703</v>
      </c>
      <c r="F1207" s="12" t="s">
        <v>1210</v>
      </c>
      <c r="G1207" s="38" t="s">
        <v>2997</v>
      </c>
      <c r="H1207" s="10" t="s">
        <v>8</v>
      </c>
      <c r="I1207" s="12" t="s">
        <v>2630</v>
      </c>
      <c r="J1207" s="9">
        <f t="shared" si="41"/>
        <v>2002</v>
      </c>
      <c r="K1207" s="13">
        <f t="shared" ca="1" si="40"/>
        <v>15</v>
      </c>
      <c r="L1207">
        <v>2002</v>
      </c>
      <c r="N1207" s="20"/>
    </row>
    <row r="1208" spans="1:14" ht="22.5" hidden="1" customHeight="1" x14ac:dyDescent="0.25">
      <c r="A1208" s="17"/>
      <c r="B1208" s="17"/>
      <c r="C1208" s="10">
        <v>10</v>
      </c>
      <c r="D1208" s="10" t="s">
        <v>1673</v>
      </c>
      <c r="E1208" s="11" t="s">
        <v>1704</v>
      </c>
      <c r="F1208" s="12" t="s">
        <v>1211</v>
      </c>
      <c r="G1208" s="38" t="s">
        <v>2997</v>
      </c>
      <c r="H1208" s="10" t="s">
        <v>8</v>
      </c>
      <c r="I1208" s="12" t="s">
        <v>2631</v>
      </c>
      <c r="J1208" s="9">
        <f t="shared" si="41"/>
        <v>2002</v>
      </c>
      <c r="K1208" s="13">
        <f t="shared" ca="1" si="40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1705</v>
      </c>
      <c r="F1209" s="12" t="s">
        <v>1212</v>
      </c>
      <c r="G1209" s="38" t="s">
        <v>2997</v>
      </c>
      <c r="H1209" s="10" t="s">
        <v>8</v>
      </c>
      <c r="I1209" s="12" t="s">
        <v>2616</v>
      </c>
      <c r="J1209" s="9">
        <f t="shared" si="41"/>
        <v>2002</v>
      </c>
      <c r="K1209" s="13">
        <f t="shared" ca="1" si="40"/>
        <v>15</v>
      </c>
      <c r="L1209">
        <v>2002</v>
      </c>
      <c r="N1209" s="20"/>
    </row>
    <row r="1210" spans="1:14" ht="22.5" hidden="1" customHeight="1" x14ac:dyDescent="0.25">
      <c r="A1210" s="17" t="s">
        <v>3001</v>
      </c>
      <c r="B1210" s="17"/>
      <c r="C1210" s="10">
        <v>10</v>
      </c>
      <c r="D1210" s="10" t="s">
        <v>1673</v>
      </c>
      <c r="E1210" s="11" t="s">
        <v>1706</v>
      </c>
      <c r="F1210" s="12" t="s">
        <v>1213</v>
      </c>
      <c r="G1210" s="38" t="s">
        <v>2997</v>
      </c>
      <c r="H1210" s="10" t="s">
        <v>8</v>
      </c>
      <c r="I1210" s="12" t="s">
        <v>2632</v>
      </c>
      <c r="J1210" s="9">
        <f t="shared" si="41"/>
        <v>2002</v>
      </c>
      <c r="K1210" s="13">
        <f t="shared" ca="1" si="40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1673</v>
      </c>
      <c r="E1211" s="11" t="s">
        <v>1707</v>
      </c>
      <c r="F1211" s="12" t="s">
        <v>1214</v>
      </c>
      <c r="G1211" s="38" t="s">
        <v>2997</v>
      </c>
      <c r="H1211" s="10" t="s">
        <v>8</v>
      </c>
      <c r="I1211" s="12" t="s">
        <v>2633</v>
      </c>
      <c r="J1211" s="9">
        <f t="shared" si="41"/>
        <v>2002</v>
      </c>
      <c r="K1211" s="13">
        <f t="shared" ca="1" si="40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1673</v>
      </c>
      <c r="E1212" s="11" t="s">
        <v>1708</v>
      </c>
      <c r="F1212" s="12" t="s">
        <v>1215</v>
      </c>
      <c r="G1212" s="38" t="s">
        <v>2997</v>
      </c>
      <c r="H1212" s="10" t="s">
        <v>8</v>
      </c>
      <c r="I1212" s="12" t="s">
        <v>2634</v>
      </c>
      <c r="J1212" s="9">
        <f t="shared" si="41"/>
        <v>2002</v>
      </c>
      <c r="K1212" s="13">
        <f t="shared" ca="1" si="40"/>
        <v>15</v>
      </c>
      <c r="L1212">
        <v>2002</v>
      </c>
      <c r="N1212" s="20"/>
    </row>
    <row r="1213" spans="1:14" ht="22.5" hidden="1" customHeight="1" x14ac:dyDescent="0.25">
      <c r="A1213" s="17"/>
      <c r="B1213" s="17"/>
      <c r="C1213" s="10">
        <v>10</v>
      </c>
      <c r="D1213" s="10" t="s">
        <v>1673</v>
      </c>
      <c r="E1213" s="11" t="s">
        <v>1709</v>
      </c>
      <c r="F1213" s="12" t="s">
        <v>1216</v>
      </c>
      <c r="G1213" s="38" t="s">
        <v>2997</v>
      </c>
      <c r="H1213" s="10" t="s">
        <v>8</v>
      </c>
      <c r="I1213" s="12" t="s">
        <v>2635</v>
      </c>
      <c r="J1213" s="9">
        <f t="shared" si="41"/>
        <v>2002</v>
      </c>
      <c r="K1213" s="13">
        <f t="shared" ca="1" si="40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1681</v>
      </c>
      <c r="F1214" s="12" t="s">
        <v>1217</v>
      </c>
      <c r="G1214" s="38" t="s">
        <v>2997</v>
      </c>
      <c r="H1214" s="10" t="s">
        <v>8</v>
      </c>
      <c r="I1214" s="12" t="s">
        <v>2636</v>
      </c>
      <c r="J1214" s="9">
        <f t="shared" si="41"/>
        <v>2002</v>
      </c>
      <c r="K1214" s="13">
        <f t="shared" ca="1" si="40"/>
        <v>15</v>
      </c>
      <c r="L1214">
        <v>2002</v>
      </c>
      <c r="N1214" s="20"/>
    </row>
    <row r="1215" spans="1:14" ht="22.5" hidden="1" customHeight="1" x14ac:dyDescent="0.25">
      <c r="A1215" s="17"/>
      <c r="B1215" s="17"/>
      <c r="C1215" s="10">
        <v>10</v>
      </c>
      <c r="D1215" s="10" t="s">
        <v>1674</v>
      </c>
      <c r="E1215" s="11" t="s">
        <v>1682</v>
      </c>
      <c r="F1215" s="12" t="s">
        <v>1218</v>
      </c>
      <c r="G1215" s="38" t="s">
        <v>2997</v>
      </c>
      <c r="H1215" s="10" t="s">
        <v>9</v>
      </c>
      <c r="I1215" s="12" t="s">
        <v>2619</v>
      </c>
      <c r="J1215" s="9">
        <f t="shared" si="41"/>
        <v>2002</v>
      </c>
      <c r="K1215" s="13">
        <f t="shared" ca="1" si="40"/>
        <v>15</v>
      </c>
      <c r="L1215">
        <v>2002</v>
      </c>
      <c r="N1215" s="20"/>
    </row>
    <row r="1216" spans="1:14" ht="22.5" hidden="1" customHeight="1" x14ac:dyDescent="0.25">
      <c r="A1216" s="17" t="s">
        <v>3001</v>
      </c>
      <c r="B1216" s="17"/>
      <c r="C1216" s="10">
        <v>10</v>
      </c>
      <c r="D1216" s="10" t="s">
        <v>1674</v>
      </c>
      <c r="E1216" s="11" t="s">
        <v>1683</v>
      </c>
      <c r="F1216" s="12" t="s">
        <v>1219</v>
      </c>
      <c r="G1216" s="38" t="s">
        <v>2997</v>
      </c>
      <c r="H1216" s="10" t="s">
        <v>8</v>
      </c>
      <c r="I1216" s="12" t="s">
        <v>2637</v>
      </c>
      <c r="J1216" s="9">
        <f t="shared" si="41"/>
        <v>2002</v>
      </c>
      <c r="K1216" s="13">
        <f t="shared" ca="1" si="40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1684</v>
      </c>
      <c r="F1217" s="12" t="s">
        <v>1220</v>
      </c>
      <c r="G1217" s="38" t="s">
        <v>2997</v>
      </c>
      <c r="H1217" s="10" t="s">
        <v>9</v>
      </c>
      <c r="I1217" s="12" t="s">
        <v>2638</v>
      </c>
      <c r="J1217" s="9">
        <f t="shared" si="41"/>
        <v>2002</v>
      </c>
      <c r="K1217" s="13">
        <f t="shared" ca="1" si="40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1685</v>
      </c>
      <c r="F1218" s="12" t="s">
        <v>1221</v>
      </c>
      <c r="G1218" s="38" t="s">
        <v>2997</v>
      </c>
      <c r="H1218" s="10" t="s">
        <v>9</v>
      </c>
      <c r="I1218" s="12" t="s">
        <v>2639</v>
      </c>
      <c r="J1218" s="9">
        <f t="shared" si="41"/>
        <v>2002</v>
      </c>
      <c r="K1218" s="13">
        <f t="shared" ca="1" si="40"/>
        <v>15</v>
      </c>
      <c r="L1218">
        <v>2002</v>
      </c>
      <c r="N1218" s="20"/>
    </row>
    <row r="1219" spans="1:14" ht="22.5" hidden="1" customHeight="1" x14ac:dyDescent="0.25">
      <c r="A1219" s="17"/>
      <c r="B1219" s="17"/>
      <c r="C1219" s="10">
        <v>10</v>
      </c>
      <c r="D1219" s="10" t="s">
        <v>1674</v>
      </c>
      <c r="E1219" s="11" t="s">
        <v>1686</v>
      </c>
      <c r="F1219" s="12" t="s">
        <v>1222</v>
      </c>
      <c r="G1219" s="38" t="s">
        <v>2997</v>
      </c>
      <c r="H1219" s="10" t="s">
        <v>9</v>
      </c>
      <c r="I1219" s="12" t="s">
        <v>2640</v>
      </c>
      <c r="J1219" s="9">
        <f t="shared" si="41"/>
        <v>2002</v>
      </c>
      <c r="K1219" s="13">
        <f t="shared" ca="1" si="40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1689</v>
      </c>
      <c r="F1220" s="12" t="s">
        <v>1223</v>
      </c>
      <c r="G1220" s="38" t="s">
        <v>2997</v>
      </c>
      <c r="H1220" s="10" t="s">
        <v>8</v>
      </c>
      <c r="I1220" s="12" t="s">
        <v>2641</v>
      </c>
      <c r="J1220" s="9">
        <f t="shared" si="41"/>
        <v>2002</v>
      </c>
      <c r="K1220" s="13">
        <f t="shared" ca="1" si="40"/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1690</v>
      </c>
      <c r="F1221" s="12" t="s">
        <v>1224</v>
      </c>
      <c r="G1221" s="38" t="s">
        <v>2997</v>
      </c>
      <c r="H1221" s="10" t="s">
        <v>8</v>
      </c>
      <c r="I1221" s="12" t="s">
        <v>2642</v>
      </c>
      <c r="J1221" s="9">
        <f t="shared" si="41"/>
        <v>2002</v>
      </c>
      <c r="K1221" s="13">
        <f t="shared" ca="1" si="40"/>
        <v>15</v>
      </c>
      <c r="L1221">
        <v>2002</v>
      </c>
      <c r="N1221" s="20"/>
    </row>
    <row r="1222" spans="1:14" ht="22.5" hidden="1" customHeight="1" x14ac:dyDescent="0.25">
      <c r="A1222" s="17" t="s">
        <v>3001</v>
      </c>
      <c r="B1222" s="17"/>
      <c r="C1222" s="10">
        <v>10</v>
      </c>
      <c r="D1222" s="10" t="s">
        <v>1674</v>
      </c>
      <c r="E1222" s="11" t="s">
        <v>1691</v>
      </c>
      <c r="F1222" s="12" t="s">
        <v>1225</v>
      </c>
      <c r="G1222" s="38" t="s">
        <v>2997</v>
      </c>
      <c r="H1222" s="10" t="s">
        <v>8</v>
      </c>
      <c r="I1222" s="12" t="s">
        <v>2643</v>
      </c>
      <c r="J1222" s="9">
        <f t="shared" si="41"/>
        <v>2002</v>
      </c>
      <c r="K1222" s="13">
        <f t="shared" ca="1" si="40"/>
        <v>15</v>
      </c>
      <c r="L1222">
        <v>2002</v>
      </c>
      <c r="N1222" s="20"/>
    </row>
    <row r="1223" spans="1:14" ht="22.5" hidden="1" customHeight="1" x14ac:dyDescent="0.25">
      <c r="A1223" s="17" t="s">
        <v>3001</v>
      </c>
      <c r="B1223" s="17"/>
      <c r="C1223" s="10">
        <v>10</v>
      </c>
      <c r="D1223" s="10" t="s">
        <v>1674</v>
      </c>
      <c r="E1223" s="11" t="s">
        <v>1692</v>
      </c>
      <c r="F1223" s="12" t="s">
        <v>1226</v>
      </c>
      <c r="G1223" s="38" t="s">
        <v>2997</v>
      </c>
      <c r="H1223" s="10" t="s">
        <v>8</v>
      </c>
      <c r="I1223" s="12" t="s">
        <v>2558</v>
      </c>
      <c r="J1223" s="9">
        <f t="shared" si="41"/>
        <v>2002</v>
      </c>
      <c r="K1223" s="13">
        <f t="shared" ref="K1223:K1286" ca="1" si="42">(YEAR(NOW())-YEAR(I1223))</f>
        <v>15</v>
      </c>
      <c r="L1223">
        <v>2002</v>
      </c>
      <c r="N1223" s="20"/>
    </row>
    <row r="1224" spans="1:14" ht="22.5" hidden="1" customHeight="1" x14ac:dyDescent="0.25">
      <c r="A1224" s="17" t="s">
        <v>3001</v>
      </c>
      <c r="B1224" s="17"/>
      <c r="C1224" s="10">
        <v>10</v>
      </c>
      <c r="D1224" s="10" t="s">
        <v>1674</v>
      </c>
      <c r="E1224" s="11" t="s">
        <v>1693</v>
      </c>
      <c r="F1224" s="12" t="s">
        <v>1227</v>
      </c>
      <c r="G1224" s="38" t="s">
        <v>2997</v>
      </c>
      <c r="H1224" s="10" t="s">
        <v>8</v>
      </c>
      <c r="I1224" s="12" t="s">
        <v>2644</v>
      </c>
      <c r="J1224" s="9">
        <f t="shared" si="41"/>
        <v>2002</v>
      </c>
      <c r="K1224" s="13">
        <f t="shared" ca="1" si="42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1694</v>
      </c>
      <c r="F1225" s="12" t="s">
        <v>1228</v>
      </c>
      <c r="G1225" s="38" t="s">
        <v>2997</v>
      </c>
      <c r="H1225" s="10" t="s">
        <v>9</v>
      </c>
      <c r="I1225" s="12" t="s">
        <v>2645</v>
      </c>
      <c r="J1225" s="9">
        <f t="shared" si="41"/>
        <v>2002</v>
      </c>
      <c r="K1225" s="13">
        <f t="shared" ca="1" si="42"/>
        <v>15</v>
      </c>
      <c r="L1225">
        <v>2002</v>
      </c>
      <c r="N1225" s="20"/>
    </row>
    <row r="1226" spans="1:14" ht="22.5" hidden="1" customHeight="1" x14ac:dyDescent="0.25">
      <c r="A1226" s="17"/>
      <c r="B1226" s="17"/>
      <c r="C1226" s="10">
        <v>10</v>
      </c>
      <c r="D1226" s="10" t="s">
        <v>1674</v>
      </c>
      <c r="E1226" s="11" t="s">
        <v>1695</v>
      </c>
      <c r="F1226" s="12" t="s">
        <v>1229</v>
      </c>
      <c r="G1226" s="38" t="s">
        <v>2997</v>
      </c>
      <c r="H1226" s="10" t="s">
        <v>9</v>
      </c>
      <c r="I1226" s="12" t="s">
        <v>2646</v>
      </c>
      <c r="J1226" s="9">
        <f t="shared" si="41"/>
        <v>2002</v>
      </c>
      <c r="K1226" s="13">
        <f t="shared" ca="1" si="42"/>
        <v>15</v>
      </c>
      <c r="L1226">
        <v>2002</v>
      </c>
      <c r="N1226" s="20"/>
    </row>
    <row r="1227" spans="1:14" ht="22.5" hidden="1" customHeight="1" x14ac:dyDescent="0.25">
      <c r="A1227" s="17"/>
      <c r="B1227" s="17"/>
      <c r="C1227" s="10">
        <v>10</v>
      </c>
      <c r="D1227" s="10" t="s">
        <v>1674</v>
      </c>
      <c r="E1227" s="11" t="s">
        <v>1696</v>
      </c>
      <c r="F1227" s="12" t="s">
        <v>1230</v>
      </c>
      <c r="G1227" s="38" t="s">
        <v>2997</v>
      </c>
      <c r="H1227" s="10" t="s">
        <v>9</v>
      </c>
      <c r="I1227" s="12" t="s">
        <v>2647</v>
      </c>
      <c r="J1227" s="9">
        <f t="shared" si="41"/>
        <v>2002</v>
      </c>
      <c r="K1227" s="13">
        <f t="shared" ca="1" si="42"/>
        <v>15</v>
      </c>
      <c r="L1227">
        <v>2002</v>
      </c>
      <c r="N1227" s="20"/>
    </row>
    <row r="1228" spans="1:14" ht="22.5" hidden="1" customHeight="1" x14ac:dyDescent="0.25">
      <c r="A1228" s="17"/>
      <c r="B1228" s="17"/>
      <c r="C1228" s="10">
        <v>10</v>
      </c>
      <c r="D1228" s="10" t="s">
        <v>1674</v>
      </c>
      <c r="E1228" s="11" t="s">
        <v>1697</v>
      </c>
      <c r="F1228" s="12" t="s">
        <v>1231</v>
      </c>
      <c r="G1228" s="38" t="s">
        <v>2997</v>
      </c>
      <c r="H1228" s="10" t="s">
        <v>9</v>
      </c>
      <c r="I1228" s="12" t="s">
        <v>2639</v>
      </c>
      <c r="J1228" s="9">
        <f t="shared" si="41"/>
        <v>2002</v>
      </c>
      <c r="K1228" s="13">
        <f t="shared" ca="1" si="42"/>
        <v>15</v>
      </c>
      <c r="L1228">
        <v>2002</v>
      </c>
      <c r="N1228" s="20"/>
    </row>
    <row r="1229" spans="1:14" ht="22.5" hidden="1" customHeight="1" x14ac:dyDescent="0.25">
      <c r="A1229" s="17" t="s">
        <v>3001</v>
      </c>
      <c r="B1229" s="17"/>
      <c r="C1229" s="10">
        <v>10</v>
      </c>
      <c r="D1229" s="10" t="s">
        <v>1674</v>
      </c>
      <c r="E1229" s="11" t="s">
        <v>1698</v>
      </c>
      <c r="F1229" s="12" t="s">
        <v>1232</v>
      </c>
      <c r="G1229" s="38" t="s">
        <v>2997</v>
      </c>
      <c r="H1229" s="10" t="s">
        <v>9</v>
      </c>
      <c r="I1229" s="12" t="s">
        <v>2648</v>
      </c>
      <c r="J1229" s="9">
        <f t="shared" si="41"/>
        <v>2002</v>
      </c>
      <c r="K1229" s="13">
        <f t="shared" ca="1" si="42"/>
        <v>15</v>
      </c>
      <c r="L1229">
        <v>2002</v>
      </c>
      <c r="N1229" s="20"/>
    </row>
    <row r="1230" spans="1:14" ht="22.5" hidden="1" customHeight="1" x14ac:dyDescent="0.25">
      <c r="A1230" s="17" t="s">
        <v>3001</v>
      </c>
      <c r="B1230" s="17"/>
      <c r="C1230" s="10">
        <v>10</v>
      </c>
      <c r="D1230" s="10" t="s">
        <v>1674</v>
      </c>
      <c r="E1230" s="11" t="s">
        <v>1699</v>
      </c>
      <c r="F1230" s="12" t="s">
        <v>1233</v>
      </c>
      <c r="G1230" s="38" t="s">
        <v>2997</v>
      </c>
      <c r="H1230" s="10" t="s">
        <v>8</v>
      </c>
      <c r="I1230" s="12" t="s">
        <v>2534</v>
      </c>
      <c r="J1230" s="9">
        <f t="shared" si="41"/>
        <v>2002</v>
      </c>
      <c r="K1230" s="13">
        <f t="shared" ca="1" si="42"/>
        <v>15</v>
      </c>
      <c r="L1230">
        <v>2002</v>
      </c>
      <c r="N1230" s="20"/>
    </row>
    <row r="1231" spans="1:14" ht="22.5" hidden="1" customHeight="1" x14ac:dyDescent="0.25">
      <c r="A1231" s="17" t="s">
        <v>3001</v>
      </c>
      <c r="B1231" s="17"/>
      <c r="C1231" s="10">
        <v>10</v>
      </c>
      <c r="D1231" s="10" t="s">
        <v>1674</v>
      </c>
      <c r="E1231" s="11" t="s">
        <v>1700</v>
      </c>
      <c r="F1231" s="12" t="s">
        <v>1234</v>
      </c>
      <c r="G1231" s="38" t="s">
        <v>2997</v>
      </c>
      <c r="H1231" s="10" t="s">
        <v>8</v>
      </c>
      <c r="I1231" s="12" t="s">
        <v>2634</v>
      </c>
      <c r="J1231" s="9">
        <f t="shared" si="41"/>
        <v>2002</v>
      </c>
      <c r="K1231" s="13">
        <f t="shared" ca="1" si="42"/>
        <v>15</v>
      </c>
      <c r="L1231">
        <v>2002</v>
      </c>
      <c r="N1231" s="20"/>
    </row>
    <row r="1232" spans="1:14" ht="22.5" hidden="1" customHeight="1" x14ac:dyDescent="0.25">
      <c r="A1232" s="17"/>
      <c r="B1232" s="17"/>
      <c r="C1232" s="10">
        <v>10</v>
      </c>
      <c r="D1232" s="10" t="s">
        <v>1674</v>
      </c>
      <c r="E1232" s="11" t="s">
        <v>1701</v>
      </c>
      <c r="F1232" s="12" t="s">
        <v>1235</v>
      </c>
      <c r="G1232" s="38" t="s">
        <v>2997</v>
      </c>
      <c r="H1232" s="10" t="s">
        <v>9</v>
      </c>
      <c r="I1232" s="12" t="s">
        <v>2649</v>
      </c>
      <c r="J1232" s="9">
        <f t="shared" si="41"/>
        <v>2002</v>
      </c>
      <c r="K1232" s="13">
        <f t="shared" ca="1" si="42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1702</v>
      </c>
      <c r="F1233" s="12" t="s">
        <v>1236</v>
      </c>
      <c r="G1233" s="38" t="s">
        <v>2997</v>
      </c>
      <c r="H1233" s="10" t="s">
        <v>9</v>
      </c>
      <c r="I1233" s="12" t="s">
        <v>2650</v>
      </c>
      <c r="J1233" s="9">
        <f t="shared" si="41"/>
        <v>2002</v>
      </c>
      <c r="K1233" s="13">
        <f t="shared" ca="1" si="42"/>
        <v>15</v>
      </c>
      <c r="L1233">
        <v>2002</v>
      </c>
      <c r="N1233" s="20"/>
    </row>
    <row r="1234" spans="1:14" ht="22.5" hidden="1" customHeight="1" x14ac:dyDescent="0.25">
      <c r="A1234" s="17"/>
      <c r="B1234" s="17"/>
      <c r="C1234" s="10">
        <v>10</v>
      </c>
      <c r="D1234" s="10" t="s">
        <v>1674</v>
      </c>
      <c r="E1234" s="11" t="s">
        <v>1703</v>
      </c>
      <c r="F1234" s="12" t="s">
        <v>1237</v>
      </c>
      <c r="G1234" s="38" t="s">
        <v>2997</v>
      </c>
      <c r="H1234" s="10" t="s">
        <v>9</v>
      </c>
      <c r="I1234" s="12" t="s">
        <v>2651</v>
      </c>
      <c r="J1234" s="9">
        <f t="shared" si="41"/>
        <v>2002</v>
      </c>
      <c r="K1234" s="13">
        <f t="shared" ca="1" si="42"/>
        <v>15</v>
      </c>
      <c r="L1234">
        <v>2002</v>
      </c>
      <c r="N1234" s="20"/>
    </row>
    <row r="1235" spans="1:14" ht="22.5" hidden="1" customHeight="1" x14ac:dyDescent="0.25">
      <c r="A1235" s="17" t="s">
        <v>3001</v>
      </c>
      <c r="B1235" s="17"/>
      <c r="C1235" s="10">
        <v>10</v>
      </c>
      <c r="D1235" s="10" t="s">
        <v>1674</v>
      </c>
      <c r="E1235" s="11" t="s">
        <v>1704</v>
      </c>
      <c r="F1235" s="12" t="s">
        <v>1238</v>
      </c>
      <c r="G1235" s="38" t="s">
        <v>2997</v>
      </c>
      <c r="H1235" s="10" t="s">
        <v>8</v>
      </c>
      <c r="I1235" s="12" t="s">
        <v>2567</v>
      </c>
      <c r="J1235" s="9">
        <f t="shared" si="41"/>
        <v>2002</v>
      </c>
      <c r="K1235" s="13">
        <f t="shared" ca="1" si="42"/>
        <v>15</v>
      </c>
      <c r="L1235">
        <v>2002</v>
      </c>
      <c r="N1235" s="20"/>
    </row>
    <row r="1236" spans="1:14" ht="22.5" hidden="1" customHeight="1" x14ac:dyDescent="0.25">
      <c r="A1236" s="17"/>
      <c r="B1236" s="17"/>
      <c r="C1236" s="10">
        <v>10</v>
      </c>
      <c r="D1236" s="10" t="s">
        <v>1674</v>
      </c>
      <c r="E1236" s="11" t="s">
        <v>1705</v>
      </c>
      <c r="F1236" s="12" t="s">
        <v>1239</v>
      </c>
      <c r="G1236" s="38" t="s">
        <v>2997</v>
      </c>
      <c r="H1236" s="10" t="s">
        <v>9</v>
      </c>
      <c r="I1236" s="12" t="s">
        <v>2652</v>
      </c>
      <c r="J1236" s="9">
        <f t="shared" si="41"/>
        <v>2002</v>
      </c>
      <c r="K1236" s="13">
        <f t="shared" ca="1" si="42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1706</v>
      </c>
      <c r="F1237" s="12" t="s">
        <v>1240</v>
      </c>
      <c r="G1237" s="38" t="s">
        <v>2997</v>
      </c>
      <c r="H1237" s="10" t="s">
        <v>8</v>
      </c>
      <c r="I1237" s="12" t="s">
        <v>2653</v>
      </c>
      <c r="J1237" s="9">
        <f t="shared" si="41"/>
        <v>2002</v>
      </c>
      <c r="K1237" s="13">
        <f t="shared" ca="1" si="42"/>
        <v>15</v>
      </c>
      <c r="L1237">
        <v>2002</v>
      </c>
      <c r="N1237" s="20"/>
    </row>
    <row r="1238" spans="1:14" ht="22.5" hidden="1" customHeight="1" x14ac:dyDescent="0.25">
      <c r="A1238" s="17"/>
      <c r="B1238" s="17"/>
      <c r="C1238" s="10">
        <v>10</v>
      </c>
      <c r="D1238" s="10" t="s">
        <v>1674</v>
      </c>
      <c r="E1238" s="11" t="s">
        <v>1707</v>
      </c>
      <c r="F1238" s="12" t="s">
        <v>1241</v>
      </c>
      <c r="G1238" s="38" t="s">
        <v>2997</v>
      </c>
      <c r="H1238" s="10" t="s">
        <v>8</v>
      </c>
      <c r="I1238" s="12" t="s">
        <v>2654</v>
      </c>
      <c r="J1238" s="9">
        <f t="shared" si="41"/>
        <v>2002</v>
      </c>
      <c r="K1238" s="13">
        <f t="shared" ca="1" si="42"/>
        <v>15</v>
      </c>
      <c r="L1238">
        <v>2002</v>
      </c>
      <c r="N1238" s="20"/>
    </row>
    <row r="1239" spans="1:14" ht="22.5" hidden="1" customHeight="1" x14ac:dyDescent="0.25">
      <c r="A1239" s="17" t="s">
        <v>3001</v>
      </c>
      <c r="B1239" s="17"/>
      <c r="C1239" s="10">
        <v>10</v>
      </c>
      <c r="D1239" s="10" t="s">
        <v>1674</v>
      </c>
      <c r="E1239" s="11" t="s">
        <v>1708</v>
      </c>
      <c r="F1239" s="12" t="s">
        <v>1242</v>
      </c>
      <c r="G1239" s="38" t="s">
        <v>2997</v>
      </c>
      <c r="H1239" s="10" t="s">
        <v>9</v>
      </c>
      <c r="I1239" s="12" t="s">
        <v>2655</v>
      </c>
      <c r="J1239" s="9">
        <f t="shared" si="41"/>
        <v>2002</v>
      </c>
      <c r="K1239" s="13">
        <f t="shared" ca="1" si="42"/>
        <v>15</v>
      </c>
      <c r="L1239">
        <v>2002</v>
      </c>
      <c r="N1239" s="20"/>
    </row>
    <row r="1240" spans="1:14" ht="22.5" hidden="1" customHeight="1" x14ac:dyDescent="0.25">
      <c r="A1240" s="17" t="s">
        <v>3001</v>
      </c>
      <c r="B1240" s="17"/>
      <c r="C1240" s="10">
        <v>10</v>
      </c>
      <c r="D1240" s="10" t="s">
        <v>1674</v>
      </c>
      <c r="E1240" s="11" t="s">
        <v>1709</v>
      </c>
      <c r="F1240" s="12" t="s">
        <v>1243</v>
      </c>
      <c r="G1240" s="38" t="s">
        <v>2997</v>
      </c>
      <c r="H1240" s="10" t="s">
        <v>8</v>
      </c>
      <c r="I1240" s="12" t="s">
        <v>2656</v>
      </c>
      <c r="J1240" s="9">
        <f t="shared" si="41"/>
        <v>2002</v>
      </c>
      <c r="K1240" s="13">
        <f t="shared" ca="1" si="42"/>
        <v>15</v>
      </c>
      <c r="L1240">
        <v>2002</v>
      </c>
      <c r="N1240" s="20"/>
    </row>
    <row r="1241" spans="1:14" ht="22.5" hidden="1" customHeight="1" x14ac:dyDescent="0.25">
      <c r="A1241" s="17" t="s">
        <v>3001</v>
      </c>
      <c r="B1241" s="17"/>
      <c r="C1241" s="10">
        <v>10</v>
      </c>
      <c r="D1241" s="10" t="s">
        <v>1675</v>
      </c>
      <c r="E1241" s="11" t="s">
        <v>1681</v>
      </c>
      <c r="F1241" s="12" t="s">
        <v>1244</v>
      </c>
      <c r="G1241" s="38" t="s">
        <v>2997</v>
      </c>
      <c r="H1241" s="10" t="s">
        <v>8</v>
      </c>
      <c r="I1241" s="12" t="s">
        <v>2657</v>
      </c>
      <c r="J1241" s="9">
        <f t="shared" si="41"/>
        <v>2002</v>
      </c>
      <c r="K1241" s="13">
        <f t="shared" ca="1" si="42"/>
        <v>15</v>
      </c>
      <c r="L1241">
        <v>2002</v>
      </c>
      <c r="N1241" s="20"/>
    </row>
    <row r="1242" spans="1:14" ht="22.5" hidden="1" customHeight="1" x14ac:dyDescent="0.25">
      <c r="A1242" s="17"/>
      <c r="B1242" s="17"/>
      <c r="C1242" s="10">
        <v>10</v>
      </c>
      <c r="D1242" s="10" t="s">
        <v>1675</v>
      </c>
      <c r="E1242" s="11" t="s">
        <v>1682</v>
      </c>
      <c r="F1242" s="12" t="s">
        <v>1245</v>
      </c>
      <c r="G1242" s="38" t="s">
        <v>2997</v>
      </c>
      <c r="H1242" s="10" t="s">
        <v>9</v>
      </c>
      <c r="I1242" s="12" t="s">
        <v>2592</v>
      </c>
      <c r="J1242" s="9">
        <f t="shared" si="41"/>
        <v>2002</v>
      </c>
      <c r="K1242" s="13">
        <f t="shared" ca="1" si="42"/>
        <v>15</v>
      </c>
      <c r="L1242">
        <v>2002</v>
      </c>
      <c r="N1242" s="20"/>
    </row>
    <row r="1243" spans="1:14" ht="22.5" hidden="1" customHeight="1" x14ac:dyDescent="0.25">
      <c r="A1243" s="17"/>
      <c r="B1243" s="17"/>
      <c r="C1243" s="10">
        <v>10</v>
      </c>
      <c r="D1243" s="10" t="s">
        <v>1675</v>
      </c>
      <c r="E1243" s="11" t="s">
        <v>1683</v>
      </c>
      <c r="F1243" s="12" t="s">
        <v>1246</v>
      </c>
      <c r="G1243" s="38" t="s">
        <v>2997</v>
      </c>
      <c r="H1243" s="10" t="s">
        <v>8</v>
      </c>
      <c r="I1243" s="12" t="s">
        <v>2658</v>
      </c>
      <c r="J1243" s="9">
        <f t="shared" si="41"/>
        <v>2001</v>
      </c>
      <c r="K1243" s="13">
        <f t="shared" ca="1" si="42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1684</v>
      </c>
      <c r="F1244" s="12" t="s">
        <v>1247</v>
      </c>
      <c r="G1244" s="38" t="s">
        <v>2997</v>
      </c>
      <c r="H1244" s="10" t="s">
        <v>9</v>
      </c>
      <c r="I1244" s="12" t="s">
        <v>2573</v>
      </c>
      <c r="J1244" s="9">
        <f t="shared" si="41"/>
        <v>2002</v>
      </c>
      <c r="K1244" s="13">
        <f t="shared" ca="1" si="42"/>
        <v>15</v>
      </c>
      <c r="L1244">
        <v>2002</v>
      </c>
      <c r="N1244" s="20"/>
    </row>
    <row r="1245" spans="1:14" ht="22.5" hidden="1" customHeight="1" x14ac:dyDescent="0.25">
      <c r="A1245" s="17" t="s">
        <v>3001</v>
      </c>
      <c r="B1245" s="17"/>
      <c r="C1245" s="10">
        <v>10</v>
      </c>
      <c r="D1245" s="10" t="s">
        <v>1675</v>
      </c>
      <c r="E1245" s="11" t="s">
        <v>1685</v>
      </c>
      <c r="F1245" s="12" t="s">
        <v>1248</v>
      </c>
      <c r="G1245" s="38" t="s">
        <v>2997</v>
      </c>
      <c r="H1245" s="10" t="s">
        <v>8</v>
      </c>
      <c r="I1245" s="12" t="s">
        <v>2659</v>
      </c>
      <c r="J1245" s="9">
        <f t="shared" si="41"/>
        <v>2002</v>
      </c>
      <c r="K1245" s="13">
        <f t="shared" ca="1" si="42"/>
        <v>15</v>
      </c>
      <c r="L1245">
        <v>2002</v>
      </c>
      <c r="N1245" s="20"/>
    </row>
    <row r="1246" spans="1:14" ht="22.5" hidden="1" customHeight="1" x14ac:dyDescent="0.25">
      <c r="A1246" s="17" t="s">
        <v>3001</v>
      </c>
      <c r="B1246" s="17"/>
      <c r="C1246" s="10">
        <v>10</v>
      </c>
      <c r="D1246" s="10" t="s">
        <v>1675</v>
      </c>
      <c r="E1246" s="11" t="s">
        <v>1686</v>
      </c>
      <c r="F1246" s="12" t="s">
        <v>1249</v>
      </c>
      <c r="G1246" s="38" t="s">
        <v>2997</v>
      </c>
      <c r="H1246" s="10" t="s">
        <v>8</v>
      </c>
      <c r="I1246" s="12" t="s">
        <v>2658</v>
      </c>
      <c r="J1246" s="9">
        <f t="shared" si="41"/>
        <v>2001</v>
      </c>
      <c r="K1246" s="13">
        <f t="shared" ca="1" si="42"/>
        <v>16</v>
      </c>
      <c r="L1246">
        <v>2001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1687</v>
      </c>
      <c r="F1247" s="12" t="s">
        <v>1250</v>
      </c>
      <c r="G1247" s="38" t="s">
        <v>2997</v>
      </c>
      <c r="H1247" s="10" t="s">
        <v>8</v>
      </c>
      <c r="I1247" s="12" t="s">
        <v>2660</v>
      </c>
      <c r="J1247" s="9">
        <f t="shared" si="41"/>
        <v>2002</v>
      </c>
      <c r="K1247" s="13">
        <f t="shared" ca="1" si="42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1688</v>
      </c>
      <c r="F1248" s="12" t="s">
        <v>1251</v>
      </c>
      <c r="G1248" s="38" t="s">
        <v>2997</v>
      </c>
      <c r="H1248" s="10" t="s">
        <v>8</v>
      </c>
      <c r="I1248" s="12" t="s">
        <v>2614</v>
      </c>
      <c r="J1248" s="9">
        <f t="shared" si="41"/>
        <v>2002</v>
      </c>
      <c r="K1248" s="13">
        <f t="shared" ca="1" si="42"/>
        <v>15</v>
      </c>
      <c r="L1248">
        <v>2002</v>
      </c>
      <c r="N1248" s="20"/>
    </row>
    <row r="1249" spans="1:14" ht="22.5" hidden="1" customHeight="1" x14ac:dyDescent="0.25">
      <c r="A1249" s="17"/>
      <c r="B1249" s="17"/>
      <c r="C1249" s="10">
        <v>10</v>
      </c>
      <c r="D1249" s="10" t="s">
        <v>1675</v>
      </c>
      <c r="E1249" s="11" t="s">
        <v>1689</v>
      </c>
      <c r="F1249" s="12" t="s">
        <v>1252</v>
      </c>
      <c r="G1249" s="38" t="s">
        <v>2997</v>
      </c>
      <c r="H1249" s="10" t="s">
        <v>8</v>
      </c>
      <c r="I1249" s="12" t="s">
        <v>2661</v>
      </c>
      <c r="J1249" s="9">
        <f t="shared" si="41"/>
        <v>2002</v>
      </c>
      <c r="K1249" s="13">
        <f t="shared" ca="1" si="42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1690</v>
      </c>
      <c r="F1250" s="12" t="s">
        <v>1253</v>
      </c>
      <c r="G1250" s="38" t="s">
        <v>2997</v>
      </c>
      <c r="H1250" s="10" t="s">
        <v>8</v>
      </c>
      <c r="I1250" s="12" t="s">
        <v>2662</v>
      </c>
      <c r="J1250" s="9">
        <f t="shared" si="41"/>
        <v>2002</v>
      </c>
      <c r="K1250" s="13">
        <f t="shared" ca="1" si="42"/>
        <v>15</v>
      </c>
      <c r="L1250">
        <v>2002</v>
      </c>
      <c r="N1250" s="20"/>
    </row>
    <row r="1251" spans="1:14" ht="22.5" hidden="1" customHeight="1" x14ac:dyDescent="0.25">
      <c r="A1251" s="17"/>
      <c r="B1251" s="17"/>
      <c r="C1251" s="10">
        <v>10</v>
      </c>
      <c r="D1251" s="10" t="s">
        <v>1675</v>
      </c>
      <c r="E1251" s="11" t="s">
        <v>1691</v>
      </c>
      <c r="F1251" s="12" t="s">
        <v>1254</v>
      </c>
      <c r="G1251" s="38" t="s">
        <v>2997</v>
      </c>
      <c r="H1251" s="10" t="s">
        <v>9</v>
      </c>
      <c r="I1251" s="12" t="s">
        <v>2663</v>
      </c>
      <c r="J1251" s="9">
        <f t="shared" si="41"/>
        <v>2002</v>
      </c>
      <c r="K1251" s="13">
        <f t="shared" ca="1" si="42"/>
        <v>15</v>
      </c>
      <c r="L1251">
        <v>2002</v>
      </c>
      <c r="N1251" s="20"/>
    </row>
    <row r="1252" spans="1:14" ht="22.5" hidden="1" customHeight="1" x14ac:dyDescent="0.25">
      <c r="A1252" s="17" t="s">
        <v>3001</v>
      </c>
      <c r="B1252" s="17"/>
      <c r="C1252" s="10">
        <v>10</v>
      </c>
      <c r="D1252" s="10" t="s">
        <v>1675</v>
      </c>
      <c r="E1252" s="11" t="s">
        <v>1692</v>
      </c>
      <c r="F1252" s="12" t="s">
        <v>1255</v>
      </c>
      <c r="G1252" s="38" t="s">
        <v>2997</v>
      </c>
      <c r="H1252" s="10" t="s">
        <v>8</v>
      </c>
      <c r="I1252" s="12" t="s">
        <v>2664</v>
      </c>
      <c r="J1252" s="9">
        <f t="shared" si="41"/>
        <v>2002</v>
      </c>
      <c r="K1252" s="13">
        <f t="shared" ca="1" si="42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1693</v>
      </c>
      <c r="F1253" s="12" t="s">
        <v>1256</v>
      </c>
      <c r="G1253" s="38" t="s">
        <v>2997</v>
      </c>
      <c r="H1253" s="10" t="s">
        <v>9</v>
      </c>
      <c r="I1253" s="12" t="s">
        <v>2616</v>
      </c>
      <c r="J1253" s="9">
        <f t="shared" si="41"/>
        <v>2002</v>
      </c>
      <c r="K1253" s="13">
        <f t="shared" ca="1" si="42"/>
        <v>15</v>
      </c>
      <c r="L1253">
        <v>2002</v>
      </c>
      <c r="N1253" s="20"/>
    </row>
    <row r="1254" spans="1:14" ht="22.5" hidden="1" customHeight="1" x14ac:dyDescent="0.25">
      <c r="A1254" s="17" t="s">
        <v>3001</v>
      </c>
      <c r="B1254" s="17"/>
      <c r="C1254" s="10">
        <v>10</v>
      </c>
      <c r="D1254" s="10" t="s">
        <v>1675</v>
      </c>
      <c r="E1254" s="11" t="s">
        <v>1694</v>
      </c>
      <c r="F1254" s="12" t="s">
        <v>1257</v>
      </c>
      <c r="G1254" s="38" t="s">
        <v>2997</v>
      </c>
      <c r="H1254" s="10" t="s">
        <v>9</v>
      </c>
      <c r="I1254" s="12" t="s">
        <v>2665</v>
      </c>
      <c r="J1254" s="9">
        <f t="shared" si="41"/>
        <v>2002</v>
      </c>
      <c r="K1254" s="13">
        <f t="shared" ca="1" si="42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1695</v>
      </c>
      <c r="F1255" s="12" t="s">
        <v>1258</v>
      </c>
      <c r="G1255" s="38" t="s">
        <v>2997</v>
      </c>
      <c r="H1255" s="10" t="s">
        <v>9</v>
      </c>
      <c r="I1255" s="12" t="s">
        <v>2623</v>
      </c>
      <c r="J1255" s="9">
        <f t="shared" ref="J1255:J1318" si="43">YEAR(I1255)</f>
        <v>2002</v>
      </c>
      <c r="K1255" s="13">
        <f t="shared" ca="1" si="42"/>
        <v>15</v>
      </c>
      <c r="L1255">
        <v>2002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1696</v>
      </c>
      <c r="F1256" s="12" t="s">
        <v>1259</v>
      </c>
      <c r="G1256" s="38" t="s">
        <v>2997</v>
      </c>
      <c r="H1256" s="10" t="s">
        <v>9</v>
      </c>
      <c r="I1256" s="12" t="s">
        <v>2614</v>
      </c>
      <c r="J1256" s="9">
        <f t="shared" si="43"/>
        <v>2002</v>
      </c>
      <c r="K1256" s="13">
        <f t="shared" ca="1" si="42"/>
        <v>15</v>
      </c>
      <c r="L1256">
        <v>2002</v>
      </c>
      <c r="N1256" s="20"/>
    </row>
    <row r="1257" spans="1:14" ht="22.5" hidden="1" customHeight="1" x14ac:dyDescent="0.25">
      <c r="A1257" s="17"/>
      <c r="B1257" s="17"/>
      <c r="C1257" s="10">
        <v>10</v>
      </c>
      <c r="D1257" s="10" t="s">
        <v>1675</v>
      </c>
      <c r="E1257" s="11" t="s">
        <v>1697</v>
      </c>
      <c r="F1257" s="12" t="s">
        <v>1260</v>
      </c>
      <c r="G1257" s="38" t="s">
        <v>2997</v>
      </c>
      <c r="H1257" s="10" t="s">
        <v>9</v>
      </c>
      <c r="I1257" s="12" t="s">
        <v>2666</v>
      </c>
      <c r="J1257" s="9">
        <f t="shared" si="43"/>
        <v>2002</v>
      </c>
      <c r="K1257" s="13">
        <f t="shared" ca="1" si="42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1698</v>
      </c>
      <c r="F1258" s="12" t="s">
        <v>1261</v>
      </c>
      <c r="G1258" s="38" t="s">
        <v>2997</v>
      </c>
      <c r="H1258" s="10" t="s">
        <v>9</v>
      </c>
      <c r="I1258" s="12" t="s">
        <v>2667</v>
      </c>
      <c r="J1258" s="9">
        <f t="shared" si="43"/>
        <v>2001</v>
      </c>
      <c r="K1258" s="13">
        <f t="shared" ca="1" si="42"/>
        <v>16</v>
      </c>
      <c r="L1258">
        <v>2001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1699</v>
      </c>
      <c r="F1259" s="12" t="s">
        <v>1262</v>
      </c>
      <c r="G1259" s="38" t="s">
        <v>2997</v>
      </c>
      <c r="H1259" s="10" t="s">
        <v>8</v>
      </c>
      <c r="I1259" s="12" t="s">
        <v>2668</v>
      </c>
      <c r="J1259" s="9">
        <f t="shared" si="43"/>
        <v>2002</v>
      </c>
      <c r="K1259" s="13">
        <f t="shared" ca="1" si="42"/>
        <v>15</v>
      </c>
      <c r="L1259">
        <v>2002</v>
      </c>
      <c r="N1259" s="20"/>
    </row>
    <row r="1260" spans="1:14" ht="22.5" hidden="1" customHeight="1" x14ac:dyDescent="0.25">
      <c r="A1260" s="17" t="s">
        <v>3001</v>
      </c>
      <c r="B1260" s="17"/>
      <c r="C1260" s="10">
        <v>10</v>
      </c>
      <c r="D1260" s="10" t="s">
        <v>1675</v>
      </c>
      <c r="E1260" s="11" t="s">
        <v>1700</v>
      </c>
      <c r="F1260" s="12" t="s">
        <v>1263</v>
      </c>
      <c r="G1260" s="38" t="s">
        <v>2997</v>
      </c>
      <c r="H1260" s="10" t="s">
        <v>8</v>
      </c>
      <c r="I1260" s="12" t="s">
        <v>2669</v>
      </c>
      <c r="J1260" s="9">
        <f t="shared" si="43"/>
        <v>2002</v>
      </c>
      <c r="K1260" s="13">
        <f t="shared" ca="1" si="42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1701</v>
      </c>
      <c r="F1261" s="12" t="s">
        <v>1264</v>
      </c>
      <c r="G1261" s="38" t="s">
        <v>2997</v>
      </c>
      <c r="H1261" s="10" t="s">
        <v>9</v>
      </c>
      <c r="I1261" s="12" t="s">
        <v>2670</v>
      </c>
      <c r="J1261" s="9">
        <f t="shared" si="43"/>
        <v>2002</v>
      </c>
      <c r="K1261" s="13">
        <f t="shared" ca="1" si="42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1702</v>
      </c>
      <c r="F1262" s="12" t="s">
        <v>1265</v>
      </c>
      <c r="G1262" s="38" t="s">
        <v>2997</v>
      </c>
      <c r="H1262" s="10" t="s">
        <v>8</v>
      </c>
      <c r="I1262" s="12" t="s">
        <v>2671</v>
      </c>
      <c r="J1262" s="9">
        <f t="shared" si="43"/>
        <v>2002</v>
      </c>
      <c r="K1262" s="13">
        <f t="shared" ca="1" si="42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1703</v>
      </c>
      <c r="F1263" s="12" t="s">
        <v>1266</v>
      </c>
      <c r="G1263" s="38" t="s">
        <v>2997</v>
      </c>
      <c r="H1263" s="10" t="s">
        <v>9</v>
      </c>
      <c r="I1263" s="12" t="s">
        <v>2672</v>
      </c>
      <c r="J1263" s="9">
        <f t="shared" si="43"/>
        <v>2002</v>
      </c>
      <c r="K1263" s="13">
        <f t="shared" ca="1" si="42"/>
        <v>15</v>
      </c>
      <c r="L1263">
        <v>2002</v>
      </c>
      <c r="N1263" s="20"/>
    </row>
    <row r="1264" spans="1:14" ht="22.5" hidden="1" customHeight="1" x14ac:dyDescent="0.25">
      <c r="A1264" s="17"/>
      <c r="B1264" s="17"/>
      <c r="C1264" s="10">
        <v>10</v>
      </c>
      <c r="D1264" s="10" t="s">
        <v>1675</v>
      </c>
      <c r="E1264" s="11" t="s">
        <v>1704</v>
      </c>
      <c r="F1264" s="12" t="s">
        <v>1267</v>
      </c>
      <c r="G1264" s="38" t="s">
        <v>2997</v>
      </c>
      <c r="H1264" s="10" t="s">
        <v>9</v>
      </c>
      <c r="I1264" s="12" t="s">
        <v>2673</v>
      </c>
      <c r="J1264" s="9">
        <f t="shared" si="43"/>
        <v>2002</v>
      </c>
      <c r="K1264" s="13">
        <f t="shared" ca="1" si="42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1675</v>
      </c>
      <c r="E1265" s="11" t="s">
        <v>1705</v>
      </c>
      <c r="F1265" s="12" t="s">
        <v>1268</v>
      </c>
      <c r="G1265" s="38" t="s">
        <v>2997</v>
      </c>
      <c r="H1265" s="10" t="s">
        <v>9</v>
      </c>
      <c r="I1265" s="12" t="s">
        <v>2652</v>
      </c>
      <c r="J1265" s="9">
        <f t="shared" si="43"/>
        <v>2002</v>
      </c>
      <c r="K1265" s="13">
        <f t="shared" ca="1" si="42"/>
        <v>15</v>
      </c>
      <c r="L1265">
        <v>2002</v>
      </c>
      <c r="N1265" s="20"/>
    </row>
    <row r="1266" spans="1:14" ht="22.5" hidden="1" customHeight="1" x14ac:dyDescent="0.25">
      <c r="A1266" s="17"/>
      <c r="B1266" s="17"/>
      <c r="C1266" s="10">
        <v>10</v>
      </c>
      <c r="D1266" s="10" t="s">
        <v>1675</v>
      </c>
      <c r="E1266" s="11" t="s">
        <v>1706</v>
      </c>
      <c r="F1266" s="12" t="s">
        <v>1269</v>
      </c>
      <c r="G1266" s="38" t="s">
        <v>2997</v>
      </c>
      <c r="H1266" s="10" t="s">
        <v>8</v>
      </c>
      <c r="I1266" s="12" t="s">
        <v>2674</v>
      </c>
      <c r="J1266" s="9">
        <f t="shared" si="43"/>
        <v>2002</v>
      </c>
      <c r="K1266" s="13">
        <f t="shared" ca="1" si="42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1675</v>
      </c>
      <c r="E1267" s="11" t="s">
        <v>1707</v>
      </c>
      <c r="F1267" s="12" t="s">
        <v>1270</v>
      </c>
      <c r="G1267" s="38" t="s">
        <v>2997</v>
      </c>
      <c r="H1267" s="10" t="s">
        <v>8</v>
      </c>
      <c r="I1267" s="12" t="s">
        <v>2675</v>
      </c>
      <c r="J1267" s="9">
        <f t="shared" si="43"/>
        <v>2002</v>
      </c>
      <c r="K1267" s="13">
        <f t="shared" ca="1" si="42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1681</v>
      </c>
      <c r="F1268" s="12" t="s">
        <v>1271</v>
      </c>
      <c r="G1268" s="38" t="s">
        <v>2997</v>
      </c>
      <c r="H1268" s="10" t="s">
        <v>8</v>
      </c>
      <c r="I1268" s="12" t="s">
        <v>2403</v>
      </c>
      <c r="J1268" s="9">
        <f t="shared" si="43"/>
        <v>2002</v>
      </c>
      <c r="K1268" s="13">
        <f t="shared" ca="1" si="42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1682</v>
      </c>
      <c r="F1269" s="12" t="s">
        <v>1272</v>
      </c>
      <c r="G1269" s="38" t="s">
        <v>2997</v>
      </c>
      <c r="H1269" s="10" t="s">
        <v>9</v>
      </c>
      <c r="I1269" s="12" t="s">
        <v>2663</v>
      </c>
      <c r="J1269" s="9">
        <f t="shared" si="43"/>
        <v>2002</v>
      </c>
      <c r="K1269" s="13">
        <f t="shared" ca="1" si="42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1683</v>
      </c>
      <c r="F1270" s="12" t="s">
        <v>1273</v>
      </c>
      <c r="G1270" s="38" t="s">
        <v>2997</v>
      </c>
      <c r="H1270" s="10" t="s">
        <v>9</v>
      </c>
      <c r="I1270" s="12" t="s">
        <v>2645</v>
      </c>
      <c r="J1270" s="9">
        <f t="shared" si="43"/>
        <v>2002</v>
      </c>
      <c r="K1270" s="13">
        <f t="shared" ca="1" si="42"/>
        <v>15</v>
      </c>
      <c r="L1270">
        <v>2002</v>
      </c>
      <c r="N1270" s="20"/>
    </row>
    <row r="1271" spans="1:14" ht="22.5" hidden="1" customHeight="1" x14ac:dyDescent="0.25">
      <c r="A1271" s="17"/>
      <c r="B1271" s="17"/>
      <c r="C1271" s="10">
        <v>10</v>
      </c>
      <c r="D1271" s="10" t="s">
        <v>1676</v>
      </c>
      <c r="E1271" s="11" t="s">
        <v>1684</v>
      </c>
      <c r="F1271" s="12" t="s">
        <v>1274</v>
      </c>
      <c r="G1271" s="38" t="s">
        <v>2997</v>
      </c>
      <c r="H1271" s="10" t="s">
        <v>9</v>
      </c>
      <c r="I1271" s="12" t="s">
        <v>2676</v>
      </c>
      <c r="J1271" s="9">
        <f t="shared" si="43"/>
        <v>2002</v>
      </c>
      <c r="K1271" s="13">
        <f t="shared" ca="1" si="42"/>
        <v>15</v>
      </c>
      <c r="L1271">
        <v>2002</v>
      </c>
      <c r="N1271" s="20"/>
    </row>
    <row r="1272" spans="1:14" ht="22.5" hidden="1" customHeight="1" x14ac:dyDescent="0.25">
      <c r="A1272" s="17" t="s">
        <v>3001</v>
      </c>
      <c r="B1272" s="17"/>
      <c r="C1272" s="10">
        <v>10</v>
      </c>
      <c r="D1272" s="10" t="s">
        <v>1676</v>
      </c>
      <c r="E1272" s="11" t="s">
        <v>1685</v>
      </c>
      <c r="F1272" s="12" t="s">
        <v>1275</v>
      </c>
      <c r="G1272" s="38" t="s">
        <v>2997</v>
      </c>
      <c r="H1272" s="10" t="s">
        <v>9</v>
      </c>
      <c r="I1272" s="12" t="s">
        <v>2598</v>
      </c>
      <c r="J1272" s="9">
        <f t="shared" si="43"/>
        <v>2002</v>
      </c>
      <c r="K1272" s="13">
        <f t="shared" ca="1" si="42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1687</v>
      </c>
      <c r="F1273" s="12" t="s">
        <v>1276</v>
      </c>
      <c r="G1273" s="38" t="s">
        <v>2997</v>
      </c>
      <c r="H1273" s="10" t="s">
        <v>9</v>
      </c>
      <c r="I1273" s="12" t="s">
        <v>2677</v>
      </c>
      <c r="J1273" s="9">
        <f t="shared" si="43"/>
        <v>2002</v>
      </c>
      <c r="K1273" s="13">
        <f t="shared" ca="1" si="42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1688</v>
      </c>
      <c r="F1274" s="12" t="s">
        <v>1277</v>
      </c>
      <c r="G1274" s="38" t="s">
        <v>2997</v>
      </c>
      <c r="H1274" s="10" t="s">
        <v>8</v>
      </c>
      <c r="I1274" s="12" t="s">
        <v>2678</v>
      </c>
      <c r="J1274" s="9">
        <f t="shared" si="43"/>
        <v>2001</v>
      </c>
      <c r="K1274" s="13">
        <f t="shared" ca="1" si="42"/>
        <v>16</v>
      </c>
      <c r="L1274">
        <v>2001</v>
      </c>
      <c r="N1274" s="20"/>
    </row>
    <row r="1275" spans="1:14" ht="22.5" hidden="1" customHeight="1" x14ac:dyDescent="0.25">
      <c r="A1275" s="17"/>
      <c r="B1275" s="17"/>
      <c r="C1275" s="10">
        <v>10</v>
      </c>
      <c r="D1275" s="10" t="s">
        <v>1676</v>
      </c>
      <c r="E1275" s="11" t="s">
        <v>1689</v>
      </c>
      <c r="F1275" s="12" t="s">
        <v>1278</v>
      </c>
      <c r="G1275" s="38" t="s">
        <v>2997</v>
      </c>
      <c r="H1275" s="10" t="s">
        <v>8</v>
      </c>
      <c r="I1275" s="12" t="s">
        <v>2675</v>
      </c>
      <c r="J1275" s="9">
        <f t="shared" si="43"/>
        <v>2002</v>
      </c>
      <c r="K1275" s="13">
        <f t="shared" ca="1" si="42"/>
        <v>15</v>
      </c>
      <c r="L1275">
        <v>2002</v>
      </c>
      <c r="N1275" s="20"/>
    </row>
    <row r="1276" spans="1:14" ht="22.5" hidden="1" customHeight="1" x14ac:dyDescent="0.25">
      <c r="A1276" s="17" t="s">
        <v>3001</v>
      </c>
      <c r="B1276" s="17"/>
      <c r="C1276" s="10">
        <v>10</v>
      </c>
      <c r="D1276" s="10" t="s">
        <v>1676</v>
      </c>
      <c r="E1276" s="11" t="s">
        <v>1690</v>
      </c>
      <c r="F1276" s="12" t="s">
        <v>1279</v>
      </c>
      <c r="G1276" s="38" t="s">
        <v>2997</v>
      </c>
      <c r="H1276" s="10" t="s">
        <v>8</v>
      </c>
      <c r="I1276" s="12" t="s">
        <v>2556</v>
      </c>
      <c r="J1276" s="9">
        <f t="shared" si="43"/>
        <v>2002</v>
      </c>
      <c r="K1276" s="13">
        <f t="shared" ca="1" si="42"/>
        <v>15</v>
      </c>
      <c r="L1276">
        <v>2002</v>
      </c>
      <c r="N1276" s="20"/>
    </row>
    <row r="1277" spans="1:14" ht="22.5" hidden="1" customHeight="1" x14ac:dyDescent="0.25">
      <c r="A1277" s="17" t="s">
        <v>3001</v>
      </c>
      <c r="B1277" s="17"/>
      <c r="C1277" s="10">
        <v>10</v>
      </c>
      <c r="D1277" s="10" t="s">
        <v>1676</v>
      </c>
      <c r="E1277" s="11" t="s">
        <v>1691</v>
      </c>
      <c r="F1277" s="12" t="s">
        <v>1280</v>
      </c>
      <c r="G1277" s="38" t="s">
        <v>2997</v>
      </c>
      <c r="H1277" s="10" t="s">
        <v>8</v>
      </c>
      <c r="I1277" s="12" t="s">
        <v>2679</v>
      </c>
      <c r="J1277" s="9">
        <f t="shared" si="43"/>
        <v>2002</v>
      </c>
      <c r="K1277" s="13">
        <f t="shared" ca="1" si="42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1692</v>
      </c>
      <c r="F1278" s="12" t="s">
        <v>1281</v>
      </c>
      <c r="G1278" s="38" t="s">
        <v>2997</v>
      </c>
      <c r="H1278" s="10" t="s">
        <v>8</v>
      </c>
      <c r="I1278" s="12" t="s">
        <v>2607</v>
      </c>
      <c r="J1278" s="9">
        <f t="shared" si="43"/>
        <v>2002</v>
      </c>
      <c r="K1278" s="13">
        <f t="shared" ca="1" si="42"/>
        <v>15</v>
      </c>
      <c r="L1278">
        <v>2002</v>
      </c>
      <c r="N1278" s="20"/>
    </row>
    <row r="1279" spans="1:14" ht="22.5" hidden="1" customHeight="1" x14ac:dyDescent="0.25">
      <c r="A1279" s="17"/>
      <c r="B1279" s="17"/>
      <c r="C1279" s="10">
        <v>10</v>
      </c>
      <c r="D1279" s="10" t="s">
        <v>1676</v>
      </c>
      <c r="E1279" s="11" t="s">
        <v>1693</v>
      </c>
      <c r="F1279" s="12" t="s">
        <v>1282</v>
      </c>
      <c r="G1279" s="38" t="s">
        <v>2997</v>
      </c>
      <c r="H1279" s="10" t="s">
        <v>8</v>
      </c>
      <c r="I1279" s="12" t="s">
        <v>2680</v>
      </c>
      <c r="J1279" s="9">
        <f t="shared" si="43"/>
        <v>2001</v>
      </c>
      <c r="K1279" s="13">
        <f t="shared" ca="1" si="42"/>
        <v>16</v>
      </c>
      <c r="L1279">
        <v>2001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1694</v>
      </c>
      <c r="F1280" s="12" t="s">
        <v>1283</v>
      </c>
      <c r="G1280" s="38" t="s">
        <v>2997</v>
      </c>
      <c r="H1280" s="10" t="s">
        <v>8</v>
      </c>
      <c r="I1280" s="12" t="s">
        <v>2418</v>
      </c>
      <c r="J1280" s="9">
        <f t="shared" si="43"/>
        <v>2002</v>
      </c>
      <c r="K1280" s="13">
        <f t="shared" ca="1" si="42"/>
        <v>15</v>
      </c>
      <c r="L1280">
        <v>2002</v>
      </c>
      <c r="N1280" s="20"/>
    </row>
    <row r="1281" spans="1:14" ht="22.5" hidden="1" customHeight="1" x14ac:dyDescent="0.25">
      <c r="A1281" s="17" t="s">
        <v>3001</v>
      </c>
      <c r="B1281" s="17"/>
      <c r="C1281" s="10">
        <v>10</v>
      </c>
      <c r="D1281" s="10" t="s">
        <v>1676</v>
      </c>
      <c r="E1281" s="11" t="s">
        <v>1695</v>
      </c>
      <c r="F1281" s="12" t="s">
        <v>1284</v>
      </c>
      <c r="G1281" s="38" t="s">
        <v>2997</v>
      </c>
      <c r="H1281" s="10" t="s">
        <v>8</v>
      </c>
      <c r="I1281" s="12" t="s">
        <v>2681</v>
      </c>
      <c r="J1281" s="9">
        <f t="shared" si="43"/>
        <v>2002</v>
      </c>
      <c r="K1281" s="13">
        <f t="shared" ca="1" si="42"/>
        <v>15</v>
      </c>
      <c r="L1281">
        <v>2002</v>
      </c>
      <c r="N1281" s="20"/>
    </row>
    <row r="1282" spans="1:14" ht="22.5" hidden="1" customHeight="1" x14ac:dyDescent="0.25">
      <c r="A1282" s="17" t="s">
        <v>3001</v>
      </c>
      <c r="B1282" s="17"/>
      <c r="C1282" s="10">
        <v>10</v>
      </c>
      <c r="D1282" s="10" t="s">
        <v>1676</v>
      </c>
      <c r="E1282" s="11" t="s">
        <v>1696</v>
      </c>
      <c r="F1282" s="12" t="s">
        <v>1285</v>
      </c>
      <c r="G1282" s="38" t="s">
        <v>2997</v>
      </c>
      <c r="H1282" s="10" t="s">
        <v>8</v>
      </c>
      <c r="I1282" s="12" t="s">
        <v>2682</v>
      </c>
      <c r="J1282" s="9">
        <f t="shared" si="43"/>
        <v>2000</v>
      </c>
      <c r="K1282" s="13">
        <f t="shared" ca="1" si="42"/>
        <v>17</v>
      </c>
      <c r="L1282">
        <v>2000</v>
      </c>
      <c r="N1282" s="20"/>
    </row>
    <row r="1283" spans="1:14" ht="22.5" hidden="1" customHeight="1" x14ac:dyDescent="0.25">
      <c r="A1283" s="17"/>
      <c r="B1283" s="17"/>
      <c r="C1283" s="10">
        <v>10</v>
      </c>
      <c r="D1283" s="10" t="s">
        <v>1676</v>
      </c>
      <c r="E1283" s="11" t="s">
        <v>1698</v>
      </c>
      <c r="F1283" s="12" t="s">
        <v>1286</v>
      </c>
      <c r="G1283" s="38" t="s">
        <v>2997</v>
      </c>
      <c r="H1283" s="10" t="s">
        <v>8</v>
      </c>
      <c r="I1283" s="12" t="s">
        <v>2633</v>
      </c>
      <c r="J1283" s="9">
        <f t="shared" si="43"/>
        <v>2002</v>
      </c>
      <c r="K1283" s="13">
        <f t="shared" ca="1" si="42"/>
        <v>15</v>
      </c>
      <c r="L1283">
        <v>2002</v>
      </c>
      <c r="N1283" s="20"/>
    </row>
    <row r="1284" spans="1:14" ht="22.5" hidden="1" customHeight="1" x14ac:dyDescent="0.25">
      <c r="A1284" s="17"/>
      <c r="B1284" s="17"/>
      <c r="C1284" s="10">
        <v>10</v>
      </c>
      <c r="D1284" s="10" t="s">
        <v>1676</v>
      </c>
      <c r="E1284" s="11" t="s">
        <v>1699</v>
      </c>
      <c r="F1284" s="12" t="s">
        <v>1287</v>
      </c>
      <c r="G1284" s="38" t="s">
        <v>2997</v>
      </c>
      <c r="H1284" s="10" t="s">
        <v>9</v>
      </c>
      <c r="I1284" s="12" t="s">
        <v>2529</v>
      </c>
      <c r="J1284" s="9">
        <f t="shared" si="43"/>
        <v>2002</v>
      </c>
      <c r="K1284" s="13">
        <f t="shared" ca="1" si="42"/>
        <v>15</v>
      </c>
      <c r="L1284">
        <v>2002</v>
      </c>
      <c r="N1284" s="20"/>
    </row>
    <row r="1285" spans="1:14" ht="22.5" hidden="1" customHeight="1" x14ac:dyDescent="0.25">
      <c r="A1285" s="17"/>
      <c r="B1285" s="17"/>
      <c r="C1285" s="10">
        <v>10</v>
      </c>
      <c r="D1285" s="10" t="s">
        <v>1676</v>
      </c>
      <c r="E1285" s="11" t="s">
        <v>1700</v>
      </c>
      <c r="F1285" s="12" t="s">
        <v>1288</v>
      </c>
      <c r="G1285" s="38" t="s">
        <v>2997</v>
      </c>
      <c r="H1285" s="10" t="s">
        <v>9</v>
      </c>
      <c r="I1285" s="12" t="s">
        <v>2660</v>
      </c>
      <c r="J1285" s="9">
        <f t="shared" si="43"/>
        <v>2002</v>
      </c>
      <c r="K1285" s="13">
        <f t="shared" ca="1" si="42"/>
        <v>15</v>
      </c>
      <c r="L1285">
        <v>2002</v>
      </c>
      <c r="N1285" s="20"/>
    </row>
    <row r="1286" spans="1:14" ht="22.5" hidden="1" customHeight="1" x14ac:dyDescent="0.25">
      <c r="A1286" s="17" t="s">
        <v>3001</v>
      </c>
      <c r="B1286" s="17"/>
      <c r="C1286" s="10">
        <v>10</v>
      </c>
      <c r="D1286" s="10" t="s">
        <v>1676</v>
      </c>
      <c r="E1286" s="11" t="s">
        <v>1701</v>
      </c>
      <c r="F1286" s="12" t="s">
        <v>1289</v>
      </c>
      <c r="G1286" s="38" t="s">
        <v>2997</v>
      </c>
      <c r="H1286" s="10" t="s">
        <v>9</v>
      </c>
      <c r="I1286" s="12" t="s">
        <v>2683</v>
      </c>
      <c r="J1286" s="9">
        <f t="shared" si="43"/>
        <v>2002</v>
      </c>
      <c r="K1286" s="13">
        <f t="shared" ca="1" si="42"/>
        <v>15</v>
      </c>
      <c r="L1286">
        <v>2002</v>
      </c>
      <c r="N1286" s="20"/>
    </row>
    <row r="1287" spans="1:14" ht="22.5" hidden="1" customHeight="1" x14ac:dyDescent="0.25">
      <c r="A1287" s="17" t="s">
        <v>3001</v>
      </c>
      <c r="B1287" s="17"/>
      <c r="C1287" s="10">
        <v>10</v>
      </c>
      <c r="D1287" s="10" t="s">
        <v>1676</v>
      </c>
      <c r="E1287" s="11" t="s">
        <v>1702</v>
      </c>
      <c r="F1287" s="12" t="s">
        <v>1290</v>
      </c>
      <c r="G1287" s="38" t="s">
        <v>2997</v>
      </c>
      <c r="H1287" s="10" t="s">
        <v>9</v>
      </c>
      <c r="I1287" s="12" t="s">
        <v>2684</v>
      </c>
      <c r="J1287" s="9">
        <f t="shared" si="43"/>
        <v>2002</v>
      </c>
      <c r="K1287" s="13">
        <f t="shared" ref="K1287:K1350" ca="1" si="44">(YEAR(NOW())-YEAR(I1287))</f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1703</v>
      </c>
      <c r="F1288" s="12" t="s">
        <v>1291</v>
      </c>
      <c r="G1288" s="38" t="s">
        <v>2997</v>
      </c>
      <c r="H1288" s="10" t="s">
        <v>9</v>
      </c>
      <c r="I1288" s="12" t="s">
        <v>2685</v>
      </c>
      <c r="J1288" s="9">
        <f t="shared" si="43"/>
        <v>2002</v>
      </c>
      <c r="K1288" s="13">
        <f t="shared" ca="1" si="44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1704</v>
      </c>
      <c r="F1289" s="12" t="s">
        <v>1292</v>
      </c>
      <c r="G1289" s="38" t="s">
        <v>2997</v>
      </c>
      <c r="H1289" s="10" t="s">
        <v>9</v>
      </c>
      <c r="I1289" s="12" t="s">
        <v>2686</v>
      </c>
      <c r="J1289" s="9">
        <f t="shared" si="43"/>
        <v>2002</v>
      </c>
      <c r="K1289" s="13">
        <f t="shared" ca="1" si="44"/>
        <v>15</v>
      </c>
      <c r="L1289">
        <v>2002</v>
      </c>
      <c r="N1289" s="20"/>
    </row>
    <row r="1290" spans="1:14" ht="22.5" hidden="1" customHeight="1" x14ac:dyDescent="0.25">
      <c r="A1290" s="17"/>
      <c r="B1290" s="17"/>
      <c r="C1290" s="10">
        <v>10</v>
      </c>
      <c r="D1290" s="10" t="s">
        <v>1676</v>
      </c>
      <c r="E1290" s="11" t="s">
        <v>1705</v>
      </c>
      <c r="F1290" s="12" t="s">
        <v>1293</v>
      </c>
      <c r="G1290" s="38" t="s">
        <v>2997</v>
      </c>
      <c r="H1290" s="10" t="s">
        <v>8</v>
      </c>
      <c r="I1290" s="12" t="s">
        <v>2675</v>
      </c>
      <c r="J1290" s="9">
        <f t="shared" si="43"/>
        <v>2002</v>
      </c>
      <c r="K1290" s="13">
        <f t="shared" ca="1" si="44"/>
        <v>15</v>
      </c>
      <c r="L1290">
        <v>2002</v>
      </c>
      <c r="N1290" s="20"/>
    </row>
    <row r="1291" spans="1:14" ht="22.5" hidden="1" customHeight="1" x14ac:dyDescent="0.25">
      <c r="A1291" s="17" t="s">
        <v>3001</v>
      </c>
      <c r="B1291" s="17"/>
      <c r="C1291" s="10">
        <v>10</v>
      </c>
      <c r="D1291" s="10" t="s">
        <v>1676</v>
      </c>
      <c r="E1291" s="11" t="s">
        <v>1706</v>
      </c>
      <c r="F1291" s="12" t="s">
        <v>1294</v>
      </c>
      <c r="G1291" s="38" t="s">
        <v>2997</v>
      </c>
      <c r="H1291" s="10" t="s">
        <v>8</v>
      </c>
      <c r="I1291" s="12" t="s">
        <v>2687</v>
      </c>
      <c r="J1291" s="9">
        <f t="shared" si="43"/>
        <v>2002</v>
      </c>
      <c r="K1291" s="13">
        <f t="shared" ca="1" si="44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1676</v>
      </c>
      <c r="E1292" s="11" t="s">
        <v>1707</v>
      </c>
      <c r="F1292" s="12" t="s">
        <v>1295</v>
      </c>
      <c r="G1292" s="38" t="s">
        <v>2997</v>
      </c>
      <c r="H1292" s="10" t="s">
        <v>8</v>
      </c>
      <c r="I1292" s="12" t="s">
        <v>2688</v>
      </c>
      <c r="J1292" s="9">
        <f t="shared" si="43"/>
        <v>2001</v>
      </c>
      <c r="K1292" s="13">
        <f t="shared" ca="1" si="44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1676</v>
      </c>
      <c r="E1293" s="11" t="s">
        <v>1708</v>
      </c>
      <c r="F1293" s="12" t="s">
        <v>1296</v>
      </c>
      <c r="G1293" s="38" t="s">
        <v>2997</v>
      </c>
      <c r="H1293" s="10" t="s">
        <v>8</v>
      </c>
      <c r="I1293" s="12" t="s">
        <v>2689</v>
      </c>
      <c r="J1293" s="9">
        <f t="shared" si="43"/>
        <v>2002</v>
      </c>
      <c r="K1293" s="13">
        <f t="shared" ca="1" si="44"/>
        <v>15</v>
      </c>
      <c r="L1293">
        <v>2002</v>
      </c>
      <c r="N1293" s="20"/>
    </row>
    <row r="1294" spans="1:14" ht="22.5" hidden="1" customHeight="1" x14ac:dyDescent="0.25">
      <c r="A1294" s="17"/>
      <c r="B1294" s="17"/>
      <c r="C1294" s="10">
        <v>10</v>
      </c>
      <c r="D1294" s="10" t="s">
        <v>1677</v>
      </c>
      <c r="E1294" s="11" t="s">
        <v>1681</v>
      </c>
      <c r="F1294" s="12" t="s">
        <v>1297</v>
      </c>
      <c r="G1294" s="38" t="s">
        <v>2997</v>
      </c>
      <c r="H1294" s="10" t="s">
        <v>9</v>
      </c>
      <c r="I1294" s="12" t="s">
        <v>2690</v>
      </c>
      <c r="J1294" s="9">
        <f t="shared" si="43"/>
        <v>2002</v>
      </c>
      <c r="K1294" s="13">
        <f t="shared" ca="1" si="44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1682</v>
      </c>
      <c r="F1295" s="12" t="s">
        <v>1298</v>
      </c>
      <c r="G1295" s="38" t="s">
        <v>2997</v>
      </c>
      <c r="H1295" s="10" t="s">
        <v>9</v>
      </c>
      <c r="I1295" s="12" t="s">
        <v>2691</v>
      </c>
      <c r="J1295" s="9">
        <f t="shared" si="43"/>
        <v>2001</v>
      </c>
      <c r="K1295" s="13">
        <f t="shared" ca="1" si="44"/>
        <v>16</v>
      </c>
      <c r="L1295">
        <v>2001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1683</v>
      </c>
      <c r="F1296" s="12" t="s">
        <v>1299</v>
      </c>
      <c r="G1296" s="38" t="s">
        <v>2997</v>
      </c>
      <c r="H1296" s="10" t="s">
        <v>8</v>
      </c>
      <c r="I1296" s="12" t="s">
        <v>2633</v>
      </c>
      <c r="J1296" s="9">
        <f t="shared" si="43"/>
        <v>2002</v>
      </c>
      <c r="K1296" s="13">
        <f t="shared" ca="1" si="44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1684</v>
      </c>
      <c r="F1297" s="12" t="s">
        <v>1300</v>
      </c>
      <c r="G1297" s="38" t="s">
        <v>2997</v>
      </c>
      <c r="H1297" s="10" t="s">
        <v>8</v>
      </c>
      <c r="I1297" s="12" t="s">
        <v>2692</v>
      </c>
      <c r="J1297" s="9">
        <f t="shared" si="43"/>
        <v>2002</v>
      </c>
      <c r="K1297" s="13">
        <f t="shared" ca="1" si="44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1685</v>
      </c>
      <c r="F1298" s="12" t="s">
        <v>1301</v>
      </c>
      <c r="G1298" s="38" t="s">
        <v>2997</v>
      </c>
      <c r="H1298" s="10" t="s">
        <v>9</v>
      </c>
      <c r="I1298" s="12" t="s">
        <v>2693</v>
      </c>
      <c r="J1298" s="9">
        <f t="shared" si="43"/>
        <v>2002</v>
      </c>
      <c r="K1298" s="13">
        <f t="shared" ca="1" si="44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1686</v>
      </c>
      <c r="F1299" s="12" t="s">
        <v>1302</v>
      </c>
      <c r="G1299" s="38" t="s">
        <v>2997</v>
      </c>
      <c r="H1299" s="10" t="s">
        <v>9</v>
      </c>
      <c r="I1299" s="12" t="s">
        <v>2694</v>
      </c>
      <c r="J1299" s="9">
        <f t="shared" si="43"/>
        <v>2002</v>
      </c>
      <c r="K1299" s="13">
        <f t="shared" ca="1" si="44"/>
        <v>15</v>
      </c>
      <c r="L1299">
        <v>2002</v>
      </c>
      <c r="N1299" s="20"/>
    </row>
    <row r="1300" spans="1:14" ht="22.5" hidden="1" customHeight="1" x14ac:dyDescent="0.25">
      <c r="A1300" s="17" t="s">
        <v>3001</v>
      </c>
      <c r="B1300" s="17"/>
      <c r="C1300" s="10">
        <v>10</v>
      </c>
      <c r="D1300" s="10" t="s">
        <v>1677</v>
      </c>
      <c r="E1300" s="11" t="s">
        <v>1687</v>
      </c>
      <c r="F1300" s="12" t="s">
        <v>1303</v>
      </c>
      <c r="G1300" s="38" t="s">
        <v>2997</v>
      </c>
      <c r="H1300" s="10" t="s">
        <v>8</v>
      </c>
      <c r="I1300" s="12" t="s">
        <v>2609</v>
      </c>
      <c r="J1300" s="9">
        <f t="shared" si="43"/>
        <v>2002</v>
      </c>
      <c r="K1300" s="13">
        <f t="shared" ca="1" si="44"/>
        <v>15</v>
      </c>
      <c r="L1300">
        <v>2002</v>
      </c>
      <c r="N1300" s="20"/>
    </row>
    <row r="1301" spans="1:14" ht="22.5" hidden="1" customHeight="1" x14ac:dyDescent="0.25">
      <c r="A1301" s="17"/>
      <c r="B1301" s="17"/>
      <c r="C1301" s="10">
        <v>10</v>
      </c>
      <c r="D1301" s="10" t="s">
        <v>1677</v>
      </c>
      <c r="E1301" s="11" t="s">
        <v>1688</v>
      </c>
      <c r="F1301" s="12" t="s">
        <v>1304</v>
      </c>
      <c r="G1301" s="38" t="s">
        <v>2997</v>
      </c>
      <c r="H1301" s="10" t="s">
        <v>9</v>
      </c>
      <c r="I1301" s="12" t="s">
        <v>2695</v>
      </c>
      <c r="J1301" s="9">
        <f t="shared" si="43"/>
        <v>2002</v>
      </c>
      <c r="K1301" s="13">
        <f t="shared" ca="1" si="44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1689</v>
      </c>
      <c r="F1302" s="12" t="s">
        <v>1305</v>
      </c>
      <c r="G1302" s="38" t="s">
        <v>2997</v>
      </c>
      <c r="H1302" s="10" t="s">
        <v>8</v>
      </c>
      <c r="I1302" s="12" t="s">
        <v>2696</v>
      </c>
      <c r="J1302" s="9">
        <f t="shared" si="43"/>
        <v>2002</v>
      </c>
      <c r="K1302" s="13">
        <f t="shared" ca="1" si="44"/>
        <v>15</v>
      </c>
      <c r="L1302">
        <v>2002</v>
      </c>
      <c r="N1302" s="20"/>
    </row>
    <row r="1303" spans="1:14" ht="22.5" hidden="1" customHeight="1" x14ac:dyDescent="0.25">
      <c r="A1303" s="17"/>
      <c r="B1303" s="17"/>
      <c r="C1303" s="10">
        <v>10</v>
      </c>
      <c r="D1303" s="10" t="s">
        <v>1677</v>
      </c>
      <c r="E1303" s="11" t="s">
        <v>1690</v>
      </c>
      <c r="F1303" s="12" t="s">
        <v>1306</v>
      </c>
      <c r="G1303" s="38" t="s">
        <v>2997</v>
      </c>
      <c r="H1303" s="10" t="s">
        <v>9</v>
      </c>
      <c r="I1303" s="12" t="s">
        <v>2697</v>
      </c>
      <c r="J1303" s="9">
        <f t="shared" si="43"/>
        <v>2002</v>
      </c>
      <c r="K1303" s="13">
        <f t="shared" ca="1" si="44"/>
        <v>15</v>
      </c>
      <c r="L1303">
        <v>2002</v>
      </c>
      <c r="N1303" s="20"/>
    </row>
    <row r="1304" spans="1:14" ht="22.5" hidden="1" customHeight="1" x14ac:dyDescent="0.25">
      <c r="A1304" s="17" t="s">
        <v>3001</v>
      </c>
      <c r="B1304" s="17"/>
      <c r="C1304" s="10">
        <v>10</v>
      </c>
      <c r="D1304" s="10" t="s">
        <v>1677</v>
      </c>
      <c r="E1304" s="11" t="s">
        <v>1691</v>
      </c>
      <c r="F1304" s="12" t="s">
        <v>1307</v>
      </c>
      <c r="G1304" s="38" t="s">
        <v>2997</v>
      </c>
      <c r="H1304" s="10" t="s">
        <v>9</v>
      </c>
      <c r="I1304" s="12" t="s">
        <v>2556</v>
      </c>
      <c r="J1304" s="9">
        <f t="shared" si="43"/>
        <v>2002</v>
      </c>
      <c r="K1304" s="13">
        <f t="shared" ca="1" si="44"/>
        <v>15</v>
      </c>
      <c r="L1304">
        <v>2002</v>
      </c>
      <c r="N1304" s="20"/>
    </row>
    <row r="1305" spans="1:14" ht="22.5" hidden="1" customHeight="1" x14ac:dyDescent="0.25">
      <c r="A1305" s="17" t="s">
        <v>3001</v>
      </c>
      <c r="B1305" s="17"/>
      <c r="C1305" s="10">
        <v>10</v>
      </c>
      <c r="D1305" s="10" t="s">
        <v>1677</v>
      </c>
      <c r="E1305" s="11" t="s">
        <v>1692</v>
      </c>
      <c r="F1305" s="12" t="s">
        <v>1308</v>
      </c>
      <c r="G1305" s="38" t="s">
        <v>2997</v>
      </c>
      <c r="H1305" s="10" t="s">
        <v>8</v>
      </c>
      <c r="I1305" s="12" t="s">
        <v>2590</v>
      </c>
      <c r="J1305" s="9">
        <f t="shared" si="43"/>
        <v>2002</v>
      </c>
      <c r="K1305" s="13">
        <f t="shared" ca="1" si="44"/>
        <v>15</v>
      </c>
      <c r="L1305">
        <v>2002</v>
      </c>
      <c r="N1305" s="20"/>
    </row>
    <row r="1306" spans="1:14" ht="22.5" hidden="1" customHeight="1" x14ac:dyDescent="0.25">
      <c r="A1306" s="17" t="s">
        <v>3001</v>
      </c>
      <c r="B1306" s="17"/>
      <c r="C1306" s="10">
        <v>10</v>
      </c>
      <c r="D1306" s="10" t="s">
        <v>1677</v>
      </c>
      <c r="E1306" s="11" t="s">
        <v>1693</v>
      </c>
      <c r="F1306" s="12" t="s">
        <v>1309</v>
      </c>
      <c r="G1306" s="38" t="s">
        <v>2997</v>
      </c>
      <c r="H1306" s="10" t="s">
        <v>8</v>
      </c>
      <c r="I1306" s="12" t="s">
        <v>2698</v>
      </c>
      <c r="J1306" s="9">
        <f t="shared" si="43"/>
        <v>2002</v>
      </c>
      <c r="K1306" s="13">
        <f t="shared" ca="1" si="44"/>
        <v>15</v>
      </c>
      <c r="L1306">
        <v>2002</v>
      </c>
      <c r="N1306" s="20"/>
    </row>
    <row r="1307" spans="1:14" ht="22.5" hidden="1" customHeight="1" x14ac:dyDescent="0.25">
      <c r="A1307" s="17"/>
      <c r="B1307" s="17"/>
      <c r="C1307" s="10">
        <v>10</v>
      </c>
      <c r="D1307" s="10" t="s">
        <v>1677</v>
      </c>
      <c r="E1307" s="11" t="s">
        <v>1694</v>
      </c>
      <c r="F1307" s="12" t="s">
        <v>1310</v>
      </c>
      <c r="G1307" s="38" t="s">
        <v>2997</v>
      </c>
      <c r="H1307" s="10" t="s">
        <v>9</v>
      </c>
      <c r="I1307" s="12" t="s">
        <v>2699</v>
      </c>
      <c r="J1307" s="9">
        <f t="shared" si="43"/>
        <v>2002</v>
      </c>
      <c r="K1307" s="13">
        <f t="shared" ca="1" si="44"/>
        <v>15</v>
      </c>
      <c r="L1307">
        <v>2002</v>
      </c>
      <c r="N1307" s="20"/>
    </row>
    <row r="1308" spans="1:14" ht="22.5" hidden="1" customHeight="1" x14ac:dyDescent="0.25">
      <c r="A1308" s="17"/>
      <c r="B1308" s="17"/>
      <c r="C1308" s="10">
        <v>10</v>
      </c>
      <c r="D1308" s="10" t="s">
        <v>1677</v>
      </c>
      <c r="E1308" s="11" t="s">
        <v>1695</v>
      </c>
      <c r="F1308" s="12" t="s">
        <v>1311</v>
      </c>
      <c r="G1308" s="38" t="s">
        <v>2997</v>
      </c>
      <c r="H1308" s="10" t="s">
        <v>9</v>
      </c>
      <c r="I1308" s="12" t="s">
        <v>2700</v>
      </c>
      <c r="J1308" s="9">
        <f t="shared" si="43"/>
        <v>2000</v>
      </c>
      <c r="K1308" s="13">
        <f t="shared" ca="1" si="44"/>
        <v>17</v>
      </c>
      <c r="L1308">
        <v>2000</v>
      </c>
      <c r="N1308" s="20"/>
    </row>
    <row r="1309" spans="1:14" ht="22.5" hidden="1" customHeight="1" x14ac:dyDescent="0.25">
      <c r="A1309" s="17"/>
      <c r="B1309" s="17"/>
      <c r="C1309" s="10">
        <v>10</v>
      </c>
      <c r="D1309" s="10" t="s">
        <v>1677</v>
      </c>
      <c r="E1309" s="11" t="s">
        <v>1696</v>
      </c>
      <c r="F1309" s="12" t="s">
        <v>1312</v>
      </c>
      <c r="G1309" s="38" t="s">
        <v>2997</v>
      </c>
      <c r="H1309" s="10" t="s">
        <v>9</v>
      </c>
      <c r="I1309" s="12" t="s">
        <v>2701</v>
      </c>
      <c r="J1309" s="9">
        <f t="shared" si="43"/>
        <v>2002</v>
      </c>
      <c r="K1309" s="13">
        <f t="shared" ca="1" si="44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1697</v>
      </c>
      <c r="F1310" s="12" t="s">
        <v>1313</v>
      </c>
      <c r="G1310" s="38" t="s">
        <v>2997</v>
      </c>
      <c r="H1310" s="10" t="s">
        <v>9</v>
      </c>
      <c r="I1310" s="12" t="s">
        <v>2647</v>
      </c>
      <c r="J1310" s="9">
        <f t="shared" si="43"/>
        <v>2002</v>
      </c>
      <c r="K1310" s="13">
        <f t="shared" ca="1" si="44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1698</v>
      </c>
      <c r="F1311" s="12" t="s">
        <v>1314</v>
      </c>
      <c r="G1311" s="38" t="s">
        <v>2997</v>
      </c>
      <c r="H1311" s="10" t="s">
        <v>9</v>
      </c>
      <c r="I1311" s="12" t="s">
        <v>2702</v>
      </c>
      <c r="J1311" s="9">
        <f t="shared" si="43"/>
        <v>2002</v>
      </c>
      <c r="K1311" s="13">
        <f t="shared" ca="1" si="44"/>
        <v>15</v>
      </c>
      <c r="L1311">
        <v>2002</v>
      </c>
      <c r="N1311" s="20"/>
    </row>
    <row r="1312" spans="1:14" ht="22.5" hidden="1" customHeight="1" x14ac:dyDescent="0.25">
      <c r="A1312" s="17" t="s">
        <v>3001</v>
      </c>
      <c r="B1312" s="17"/>
      <c r="C1312" s="10">
        <v>10</v>
      </c>
      <c r="D1312" s="10" t="s">
        <v>1677</v>
      </c>
      <c r="E1312" s="11" t="s">
        <v>1699</v>
      </c>
      <c r="F1312" s="12" t="s">
        <v>1315</v>
      </c>
      <c r="G1312" s="38" t="s">
        <v>2997</v>
      </c>
      <c r="H1312" s="10" t="s">
        <v>9</v>
      </c>
      <c r="I1312" s="12" t="s">
        <v>2620</v>
      </c>
      <c r="J1312" s="9">
        <f t="shared" si="43"/>
        <v>2002</v>
      </c>
      <c r="K1312" s="13">
        <f t="shared" ca="1" si="44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1700</v>
      </c>
      <c r="F1313" s="12" t="s">
        <v>1316</v>
      </c>
      <c r="G1313" s="38" t="s">
        <v>2997</v>
      </c>
      <c r="H1313" s="10" t="s">
        <v>8</v>
      </c>
      <c r="I1313" s="12" t="s">
        <v>2703</v>
      </c>
      <c r="J1313" s="9">
        <f t="shared" si="43"/>
        <v>2002</v>
      </c>
      <c r="K1313" s="13">
        <f t="shared" ca="1" si="44"/>
        <v>15</v>
      </c>
      <c r="L1313">
        <v>2002</v>
      </c>
      <c r="N1313" s="20"/>
    </row>
    <row r="1314" spans="1:14" ht="22.5" hidden="1" customHeight="1" x14ac:dyDescent="0.25">
      <c r="A1314" s="17" t="s">
        <v>3001</v>
      </c>
      <c r="B1314" s="17"/>
      <c r="C1314" s="10">
        <v>10</v>
      </c>
      <c r="D1314" s="10" t="s">
        <v>1677</v>
      </c>
      <c r="E1314" s="11" t="s">
        <v>1701</v>
      </c>
      <c r="F1314" s="12" t="s">
        <v>1317</v>
      </c>
      <c r="G1314" s="38" t="s">
        <v>2997</v>
      </c>
      <c r="H1314" s="10" t="s">
        <v>8</v>
      </c>
      <c r="I1314" s="12" t="s">
        <v>2704</v>
      </c>
      <c r="J1314" s="9">
        <f t="shared" si="43"/>
        <v>2001</v>
      </c>
      <c r="K1314" s="13">
        <f t="shared" ca="1" si="44"/>
        <v>16</v>
      </c>
      <c r="L1314">
        <v>2001</v>
      </c>
      <c r="N1314" s="20"/>
    </row>
    <row r="1315" spans="1:14" ht="22.5" hidden="1" customHeight="1" x14ac:dyDescent="0.25">
      <c r="A1315" s="17"/>
      <c r="B1315" s="17"/>
      <c r="C1315" s="10">
        <v>10</v>
      </c>
      <c r="D1315" s="10" t="s">
        <v>1677</v>
      </c>
      <c r="E1315" s="11" t="s">
        <v>1702</v>
      </c>
      <c r="F1315" s="12" t="s">
        <v>1318</v>
      </c>
      <c r="G1315" s="38" t="s">
        <v>2997</v>
      </c>
      <c r="H1315" s="10" t="s">
        <v>8</v>
      </c>
      <c r="I1315" s="12" t="s">
        <v>2705</v>
      </c>
      <c r="J1315" s="9">
        <f t="shared" si="43"/>
        <v>2002</v>
      </c>
      <c r="K1315" s="13">
        <f t="shared" ca="1" si="44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1703</v>
      </c>
      <c r="F1316" s="12" t="s">
        <v>1319</v>
      </c>
      <c r="G1316" s="38" t="s">
        <v>2997</v>
      </c>
      <c r="H1316" s="10" t="s">
        <v>8</v>
      </c>
      <c r="I1316" s="12" t="s">
        <v>2706</v>
      </c>
      <c r="J1316" s="9">
        <f t="shared" si="43"/>
        <v>2002</v>
      </c>
      <c r="K1316" s="13">
        <f t="shared" ca="1" si="44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1677</v>
      </c>
      <c r="E1317" s="11" t="s">
        <v>1704</v>
      </c>
      <c r="F1317" s="12" t="s">
        <v>1320</v>
      </c>
      <c r="G1317" s="38" t="s">
        <v>2996</v>
      </c>
      <c r="H1317" s="10" t="s">
        <v>8</v>
      </c>
      <c r="I1317" s="12" t="s">
        <v>2707</v>
      </c>
      <c r="J1317" s="9">
        <f t="shared" si="43"/>
        <v>1999</v>
      </c>
      <c r="K1317" s="13">
        <f t="shared" ca="1" si="44"/>
        <v>18</v>
      </c>
      <c r="L1317">
        <v>1999</v>
      </c>
      <c r="N1317" s="20"/>
    </row>
    <row r="1318" spans="1:14" ht="22.5" hidden="1" customHeight="1" x14ac:dyDescent="0.25">
      <c r="A1318" s="17" t="s">
        <v>3001</v>
      </c>
      <c r="B1318" s="17"/>
      <c r="C1318" s="10">
        <v>10</v>
      </c>
      <c r="D1318" s="10" t="s">
        <v>1677</v>
      </c>
      <c r="E1318" s="11" t="s">
        <v>1705</v>
      </c>
      <c r="F1318" s="12" t="s">
        <v>1321</v>
      </c>
      <c r="G1318" s="38" t="s">
        <v>2997</v>
      </c>
      <c r="H1318" s="10" t="s">
        <v>8</v>
      </c>
      <c r="I1318" s="12" t="s">
        <v>2478</v>
      </c>
      <c r="J1318" s="9">
        <f t="shared" si="43"/>
        <v>2002</v>
      </c>
      <c r="K1318" s="13">
        <f t="shared" ca="1" si="44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1677</v>
      </c>
      <c r="E1319" s="11" t="s">
        <v>1706</v>
      </c>
      <c r="F1319" s="12" t="s">
        <v>1322</v>
      </c>
      <c r="G1319" s="38" t="s">
        <v>2997</v>
      </c>
      <c r="H1319" s="10" t="s">
        <v>8</v>
      </c>
      <c r="I1319" s="12" t="s">
        <v>2683</v>
      </c>
      <c r="J1319" s="9">
        <f t="shared" ref="J1319:J1382" si="45">YEAR(I1319)</f>
        <v>2002</v>
      </c>
      <c r="K1319" s="13">
        <f t="shared" ca="1" si="44"/>
        <v>15</v>
      </c>
      <c r="L1319">
        <v>2002</v>
      </c>
      <c r="N1319" s="20"/>
    </row>
    <row r="1320" spans="1:14" ht="22.5" hidden="1" customHeight="1" x14ac:dyDescent="0.25">
      <c r="A1320" s="17"/>
      <c r="B1320" s="17"/>
      <c r="C1320" s="10">
        <v>10</v>
      </c>
      <c r="D1320" s="10" t="s">
        <v>1678</v>
      </c>
      <c r="E1320" s="11" t="s">
        <v>1682</v>
      </c>
      <c r="F1320" s="12" t="s">
        <v>1323</v>
      </c>
      <c r="G1320" s="38" t="s">
        <v>2997</v>
      </c>
      <c r="H1320" s="10" t="s">
        <v>9</v>
      </c>
      <c r="I1320" s="12" t="s">
        <v>2604</v>
      </c>
      <c r="J1320" s="9">
        <f t="shared" si="45"/>
        <v>2002</v>
      </c>
      <c r="K1320" s="13">
        <f t="shared" ca="1" si="44"/>
        <v>15</v>
      </c>
      <c r="L1320">
        <v>2002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1683</v>
      </c>
      <c r="F1321" s="12" t="s">
        <v>1324</v>
      </c>
      <c r="G1321" s="38" t="s">
        <v>2997</v>
      </c>
      <c r="H1321" s="10" t="s">
        <v>9</v>
      </c>
      <c r="I1321" s="12" t="s">
        <v>2687</v>
      </c>
      <c r="J1321" s="9">
        <f t="shared" si="45"/>
        <v>2002</v>
      </c>
      <c r="K1321" s="13">
        <f t="shared" ca="1" si="44"/>
        <v>15</v>
      </c>
      <c r="L1321">
        <v>2002</v>
      </c>
      <c r="N1321" s="20"/>
    </row>
    <row r="1322" spans="1:14" ht="22.5" hidden="1" customHeight="1" x14ac:dyDescent="0.25">
      <c r="A1322" s="17" t="s">
        <v>3001</v>
      </c>
      <c r="B1322" s="17"/>
      <c r="C1322" s="10">
        <v>10</v>
      </c>
      <c r="D1322" s="10" t="s">
        <v>1678</v>
      </c>
      <c r="E1322" s="11" t="s">
        <v>1685</v>
      </c>
      <c r="F1322" s="12" t="s">
        <v>1325</v>
      </c>
      <c r="G1322" s="38" t="s">
        <v>2997</v>
      </c>
      <c r="H1322" s="10" t="s">
        <v>8</v>
      </c>
      <c r="I1322" s="12" t="s">
        <v>2708</v>
      </c>
      <c r="J1322" s="9">
        <f t="shared" si="45"/>
        <v>2001</v>
      </c>
      <c r="K1322" s="13">
        <f t="shared" ca="1" si="44"/>
        <v>16</v>
      </c>
      <c r="L1322">
        <v>2001</v>
      </c>
      <c r="N1322" s="20"/>
    </row>
    <row r="1323" spans="1:14" ht="22.5" hidden="1" customHeight="1" x14ac:dyDescent="0.25">
      <c r="A1323" s="17" t="s">
        <v>3001</v>
      </c>
      <c r="B1323" s="17"/>
      <c r="C1323" s="10">
        <v>10</v>
      </c>
      <c r="D1323" s="10" t="s">
        <v>1678</v>
      </c>
      <c r="E1323" s="11" t="s">
        <v>1686</v>
      </c>
      <c r="F1323" s="12" t="s">
        <v>1326</v>
      </c>
      <c r="G1323" s="38" t="s">
        <v>2997</v>
      </c>
      <c r="H1323" s="10" t="s">
        <v>8</v>
      </c>
      <c r="I1323" s="12" t="s">
        <v>2709</v>
      </c>
      <c r="J1323" s="9">
        <f t="shared" si="45"/>
        <v>2001</v>
      </c>
      <c r="K1323" s="13">
        <f t="shared" ca="1" si="44"/>
        <v>16</v>
      </c>
      <c r="L1323">
        <v>2001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1688</v>
      </c>
      <c r="F1324" s="12" t="s">
        <v>1327</v>
      </c>
      <c r="G1324" s="38" t="s">
        <v>2997</v>
      </c>
      <c r="H1324" s="10" t="s">
        <v>9</v>
      </c>
      <c r="I1324" s="12" t="s">
        <v>2710</v>
      </c>
      <c r="J1324" s="9">
        <f t="shared" si="45"/>
        <v>2002</v>
      </c>
      <c r="K1324" s="13">
        <f t="shared" ca="1" si="44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1689</v>
      </c>
      <c r="F1325" s="12" t="s">
        <v>1328</v>
      </c>
      <c r="G1325" s="38" t="s">
        <v>2997</v>
      </c>
      <c r="H1325" s="10" t="s">
        <v>8</v>
      </c>
      <c r="I1325" s="12" t="s">
        <v>2711</v>
      </c>
      <c r="J1325" s="9">
        <f t="shared" si="45"/>
        <v>2002</v>
      </c>
      <c r="K1325" s="13">
        <f t="shared" ca="1" si="44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1690</v>
      </c>
      <c r="F1326" s="12" t="s">
        <v>1329</v>
      </c>
      <c r="G1326" s="38" t="s">
        <v>2997</v>
      </c>
      <c r="H1326" s="10" t="s">
        <v>8</v>
      </c>
      <c r="I1326" s="12" t="s">
        <v>2712</v>
      </c>
      <c r="J1326" s="9">
        <f t="shared" si="45"/>
        <v>2000</v>
      </c>
      <c r="K1326" s="13">
        <f t="shared" ca="1" si="44"/>
        <v>17</v>
      </c>
      <c r="L1326">
        <v>2000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1691</v>
      </c>
      <c r="F1327" s="12" t="s">
        <v>1330</v>
      </c>
      <c r="G1327" s="38" t="s">
        <v>2997</v>
      </c>
      <c r="H1327" s="10" t="s">
        <v>9</v>
      </c>
      <c r="I1327" s="12" t="s">
        <v>2713</v>
      </c>
      <c r="J1327" s="9">
        <f t="shared" si="45"/>
        <v>2002</v>
      </c>
      <c r="K1327" s="13">
        <f t="shared" ca="1" si="44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1693</v>
      </c>
      <c r="F1328" s="12" t="s">
        <v>1331</v>
      </c>
      <c r="G1328" s="38" t="s">
        <v>2997</v>
      </c>
      <c r="H1328" s="10" t="s">
        <v>9</v>
      </c>
      <c r="I1328" s="12" t="s">
        <v>2714</v>
      </c>
      <c r="J1328" s="9">
        <f t="shared" si="45"/>
        <v>2002</v>
      </c>
      <c r="K1328" s="13">
        <f t="shared" ca="1" si="44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1694</v>
      </c>
      <c r="F1329" s="12" t="s">
        <v>1332</v>
      </c>
      <c r="G1329" s="38" t="s">
        <v>2997</v>
      </c>
      <c r="H1329" s="10" t="s">
        <v>8</v>
      </c>
      <c r="I1329" s="12" t="s">
        <v>2715</v>
      </c>
      <c r="J1329" s="9">
        <f t="shared" si="45"/>
        <v>2002</v>
      </c>
      <c r="K1329" s="13">
        <f t="shared" ca="1" si="44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1695</v>
      </c>
      <c r="F1330" s="12" t="s">
        <v>1333</v>
      </c>
      <c r="G1330" s="38" t="s">
        <v>2997</v>
      </c>
      <c r="H1330" s="10" t="s">
        <v>8</v>
      </c>
      <c r="I1330" s="12" t="s">
        <v>2716</v>
      </c>
      <c r="J1330" s="9">
        <f t="shared" si="45"/>
        <v>2002</v>
      </c>
      <c r="K1330" s="13">
        <f t="shared" ca="1" si="44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1696</v>
      </c>
      <c r="F1331" s="12" t="s">
        <v>1334</v>
      </c>
      <c r="G1331" s="38" t="s">
        <v>2997</v>
      </c>
      <c r="H1331" s="10" t="s">
        <v>9</v>
      </c>
      <c r="I1331" s="12" t="s">
        <v>2717</v>
      </c>
      <c r="J1331" s="9">
        <f t="shared" si="45"/>
        <v>2002</v>
      </c>
      <c r="K1331" s="13">
        <f t="shared" ca="1" si="44"/>
        <v>15</v>
      </c>
      <c r="L1331">
        <v>2002</v>
      </c>
      <c r="N1331" s="20"/>
    </row>
    <row r="1332" spans="1:14" ht="22.5" hidden="1" customHeight="1" x14ac:dyDescent="0.25">
      <c r="A1332" s="17"/>
      <c r="B1332" s="17"/>
      <c r="C1332" s="10">
        <v>10</v>
      </c>
      <c r="D1332" s="10" t="s">
        <v>1678</v>
      </c>
      <c r="E1332" s="11" t="s">
        <v>1698</v>
      </c>
      <c r="F1332" s="12" t="s">
        <v>1335</v>
      </c>
      <c r="G1332" s="38" t="s">
        <v>2997</v>
      </c>
      <c r="H1332" s="10" t="s">
        <v>9</v>
      </c>
      <c r="I1332" s="12" t="s">
        <v>2561</v>
      </c>
      <c r="J1332" s="9">
        <f t="shared" si="45"/>
        <v>2002</v>
      </c>
      <c r="K1332" s="13">
        <f t="shared" ca="1" si="44"/>
        <v>15</v>
      </c>
      <c r="L1332">
        <v>2002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1699</v>
      </c>
      <c r="F1333" s="12" t="s">
        <v>1336</v>
      </c>
      <c r="G1333" s="38" t="s">
        <v>2997</v>
      </c>
      <c r="H1333" s="10" t="s">
        <v>8</v>
      </c>
      <c r="I1333" s="12" t="s">
        <v>2718</v>
      </c>
      <c r="J1333" s="9">
        <f t="shared" si="45"/>
        <v>2002</v>
      </c>
      <c r="K1333" s="13">
        <f t="shared" ca="1" si="44"/>
        <v>15</v>
      </c>
      <c r="L1333">
        <v>2002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1700</v>
      </c>
      <c r="F1334" s="12" t="s">
        <v>1337</v>
      </c>
      <c r="G1334" s="38" t="s">
        <v>2997</v>
      </c>
      <c r="H1334" s="10" t="s">
        <v>9</v>
      </c>
      <c r="I1334" s="12" t="s">
        <v>2598</v>
      </c>
      <c r="J1334" s="9">
        <f t="shared" si="45"/>
        <v>2002</v>
      </c>
      <c r="K1334" s="13">
        <f t="shared" ca="1" si="44"/>
        <v>15</v>
      </c>
      <c r="L1334">
        <v>2002</v>
      </c>
      <c r="N1334" s="20"/>
    </row>
    <row r="1335" spans="1:14" ht="22.5" hidden="1" customHeight="1" x14ac:dyDescent="0.25">
      <c r="A1335" s="17" t="s">
        <v>3001</v>
      </c>
      <c r="B1335" s="17"/>
      <c r="C1335" s="10">
        <v>10</v>
      </c>
      <c r="D1335" s="10" t="s">
        <v>1678</v>
      </c>
      <c r="E1335" s="11" t="s">
        <v>1701</v>
      </c>
      <c r="F1335" s="12" t="s">
        <v>1338</v>
      </c>
      <c r="G1335" s="38" t="s">
        <v>2997</v>
      </c>
      <c r="H1335" s="10" t="s">
        <v>9</v>
      </c>
      <c r="I1335" s="12" t="s">
        <v>2719</v>
      </c>
      <c r="J1335" s="9">
        <f t="shared" si="45"/>
        <v>2001</v>
      </c>
      <c r="K1335" s="13">
        <f t="shared" ca="1" si="44"/>
        <v>16</v>
      </c>
      <c r="L1335">
        <v>2001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1702</v>
      </c>
      <c r="F1336" s="12" t="s">
        <v>1339</v>
      </c>
      <c r="G1336" s="38" t="s">
        <v>2997</v>
      </c>
      <c r="H1336" s="10" t="s">
        <v>9</v>
      </c>
      <c r="I1336" s="12" t="s">
        <v>2720</v>
      </c>
      <c r="J1336" s="9">
        <f t="shared" si="45"/>
        <v>2000</v>
      </c>
      <c r="K1336" s="13">
        <f t="shared" ca="1" si="44"/>
        <v>17</v>
      </c>
      <c r="L1336">
        <v>2000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1703</v>
      </c>
      <c r="F1337" s="12" t="s">
        <v>1340</v>
      </c>
      <c r="G1337" s="38" t="s">
        <v>2997</v>
      </c>
      <c r="H1337" s="10" t="s">
        <v>8</v>
      </c>
      <c r="I1337" s="12" t="s">
        <v>2721</v>
      </c>
      <c r="J1337" s="9">
        <f t="shared" si="45"/>
        <v>2001</v>
      </c>
      <c r="K1337" s="13">
        <f t="shared" ca="1" si="44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1705</v>
      </c>
      <c r="F1338" s="12" t="s">
        <v>1341</v>
      </c>
      <c r="G1338" s="38" t="s">
        <v>2997</v>
      </c>
      <c r="H1338" s="10" t="s">
        <v>9</v>
      </c>
      <c r="I1338" s="12" t="s">
        <v>2722</v>
      </c>
      <c r="J1338" s="9">
        <f t="shared" si="45"/>
        <v>2002</v>
      </c>
      <c r="K1338" s="13">
        <f t="shared" ca="1" si="44"/>
        <v>15</v>
      </c>
      <c r="L1338">
        <v>2002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1707</v>
      </c>
      <c r="F1339" s="12" t="s">
        <v>1342</v>
      </c>
      <c r="G1339" s="38" t="s">
        <v>2997</v>
      </c>
      <c r="H1339" s="10" t="s">
        <v>8</v>
      </c>
      <c r="I1339" s="12" t="s">
        <v>2723</v>
      </c>
      <c r="J1339" s="9">
        <f t="shared" si="45"/>
        <v>2002</v>
      </c>
      <c r="K1339" s="13">
        <f t="shared" ca="1" si="44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10</v>
      </c>
      <c r="D1340" s="10" t="s">
        <v>1678</v>
      </c>
      <c r="E1340" s="11" t="s">
        <v>1709</v>
      </c>
      <c r="F1340" s="12" t="s">
        <v>1343</v>
      </c>
      <c r="G1340" s="38" t="s">
        <v>2997</v>
      </c>
      <c r="H1340" s="10" t="s">
        <v>9</v>
      </c>
      <c r="I1340" s="12" t="s">
        <v>2704</v>
      </c>
      <c r="J1340" s="9">
        <f t="shared" si="45"/>
        <v>2001</v>
      </c>
      <c r="K1340" s="13">
        <f t="shared" ca="1" si="44"/>
        <v>16</v>
      </c>
      <c r="L1340">
        <v>2001</v>
      </c>
      <c r="N1340" s="20"/>
    </row>
    <row r="1341" spans="1:14" ht="22.5" hidden="1" customHeight="1" x14ac:dyDescent="0.25">
      <c r="A1341" s="17"/>
      <c r="B1341" s="17"/>
      <c r="C1341" s="10">
        <v>10</v>
      </c>
      <c r="D1341" s="10" t="s">
        <v>1678</v>
      </c>
      <c r="E1341" s="11" t="s">
        <v>1710</v>
      </c>
      <c r="F1341" s="12" t="s">
        <v>1344</v>
      </c>
      <c r="G1341" s="38" t="s">
        <v>2997</v>
      </c>
      <c r="H1341" s="10" t="s">
        <v>9</v>
      </c>
      <c r="I1341" s="12" t="s">
        <v>2724</v>
      </c>
      <c r="J1341" s="9">
        <f t="shared" si="45"/>
        <v>2000</v>
      </c>
      <c r="K1341" s="13">
        <f t="shared" ca="1" si="44"/>
        <v>17</v>
      </c>
      <c r="L1341">
        <v>2000</v>
      </c>
      <c r="N1341" s="20"/>
    </row>
    <row r="1342" spans="1:14" ht="22.5" hidden="1" customHeight="1" x14ac:dyDescent="0.25">
      <c r="A1342" s="17"/>
      <c r="B1342" s="17"/>
      <c r="C1342" s="10">
        <v>10</v>
      </c>
      <c r="D1342" s="10" t="s">
        <v>1678</v>
      </c>
      <c r="E1342" s="11" t="s">
        <v>1711</v>
      </c>
      <c r="F1342" s="12" t="s">
        <v>1345</v>
      </c>
      <c r="G1342" s="38" t="s">
        <v>2997</v>
      </c>
      <c r="H1342" s="10" t="s">
        <v>8</v>
      </c>
      <c r="I1342" s="12" t="s">
        <v>2725</v>
      </c>
      <c r="J1342" s="9">
        <f t="shared" si="45"/>
        <v>2002</v>
      </c>
      <c r="K1342" s="13">
        <f t="shared" ca="1" si="44"/>
        <v>15</v>
      </c>
      <c r="L1342">
        <v>2002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1682</v>
      </c>
      <c r="F1343" s="12" t="s">
        <v>1346</v>
      </c>
      <c r="G1343" s="38" t="s">
        <v>2997</v>
      </c>
      <c r="H1343" s="10" t="s">
        <v>9</v>
      </c>
      <c r="I1343" s="12" t="s">
        <v>2726</v>
      </c>
      <c r="J1343" s="9">
        <f t="shared" si="45"/>
        <v>2000</v>
      </c>
      <c r="K1343" s="13">
        <f t="shared" ca="1" si="44"/>
        <v>17</v>
      </c>
      <c r="L1343">
        <v>2000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1683</v>
      </c>
      <c r="F1344" s="12" t="s">
        <v>1347</v>
      </c>
      <c r="G1344" s="38" t="s">
        <v>2997</v>
      </c>
      <c r="H1344" s="10" t="s">
        <v>8</v>
      </c>
      <c r="I1344" s="12" t="s">
        <v>2727</v>
      </c>
      <c r="J1344" s="9">
        <f t="shared" si="45"/>
        <v>2001</v>
      </c>
      <c r="K1344" s="13">
        <f t="shared" ca="1" si="44"/>
        <v>16</v>
      </c>
      <c r="L1344">
        <v>2001</v>
      </c>
      <c r="N1344" s="20"/>
    </row>
    <row r="1345" spans="1:14" ht="22.5" hidden="1" customHeight="1" x14ac:dyDescent="0.25">
      <c r="A1345" s="17"/>
      <c r="B1345" s="17"/>
      <c r="C1345" s="10">
        <v>11</v>
      </c>
      <c r="D1345" s="10" t="s">
        <v>1672</v>
      </c>
      <c r="E1345" s="11" t="s">
        <v>1684</v>
      </c>
      <c r="F1345" s="12" t="s">
        <v>1348</v>
      </c>
      <c r="G1345" s="38" t="s">
        <v>2997</v>
      </c>
      <c r="H1345" s="10" t="s">
        <v>8</v>
      </c>
      <c r="I1345" s="12" t="s">
        <v>2728</v>
      </c>
      <c r="J1345" s="9">
        <f t="shared" si="45"/>
        <v>2001</v>
      </c>
      <c r="K1345" s="13">
        <f t="shared" ca="1" si="44"/>
        <v>16</v>
      </c>
      <c r="L1345">
        <v>2001</v>
      </c>
      <c r="N1345" s="20"/>
    </row>
    <row r="1346" spans="1:14" ht="22.5" hidden="1" customHeight="1" x14ac:dyDescent="0.25">
      <c r="A1346" s="17"/>
      <c r="B1346" s="17"/>
      <c r="C1346" s="10">
        <v>11</v>
      </c>
      <c r="D1346" s="10" t="s">
        <v>1672</v>
      </c>
      <c r="E1346" s="11" t="s">
        <v>1685</v>
      </c>
      <c r="F1346" s="12" t="s">
        <v>1349</v>
      </c>
      <c r="G1346" s="38" t="s">
        <v>2997</v>
      </c>
      <c r="H1346" s="10" t="s">
        <v>9</v>
      </c>
      <c r="I1346" s="12" t="s">
        <v>2729</v>
      </c>
      <c r="J1346" s="9">
        <f t="shared" si="45"/>
        <v>2001</v>
      </c>
      <c r="K1346" s="13">
        <f t="shared" ca="1" si="44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1686</v>
      </c>
      <c r="F1347" s="12" t="s">
        <v>1350</v>
      </c>
      <c r="G1347" s="38" t="s">
        <v>2997</v>
      </c>
      <c r="H1347" s="10" t="s">
        <v>9</v>
      </c>
      <c r="I1347" s="12" t="s">
        <v>2730</v>
      </c>
      <c r="J1347" s="9">
        <f t="shared" si="45"/>
        <v>2001</v>
      </c>
      <c r="K1347" s="13">
        <f t="shared" ca="1" si="44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1688</v>
      </c>
      <c r="F1348" s="12" t="s">
        <v>1351</v>
      </c>
      <c r="G1348" s="38" t="s">
        <v>2997</v>
      </c>
      <c r="H1348" s="10" t="s">
        <v>8</v>
      </c>
      <c r="I1348" s="12" t="s">
        <v>2731</v>
      </c>
      <c r="J1348" s="9">
        <f t="shared" si="45"/>
        <v>2000</v>
      </c>
      <c r="K1348" s="13">
        <f t="shared" ca="1" si="44"/>
        <v>17</v>
      </c>
      <c r="L1348">
        <v>2000</v>
      </c>
      <c r="N1348" s="20"/>
    </row>
    <row r="1349" spans="1:14" ht="22.5" hidden="1" customHeight="1" x14ac:dyDescent="0.25">
      <c r="A1349" s="17" t="s">
        <v>3002</v>
      </c>
      <c r="B1349" s="17"/>
      <c r="C1349" s="10">
        <v>11</v>
      </c>
      <c r="D1349" s="10" t="s">
        <v>1672</v>
      </c>
      <c r="E1349" s="11" t="s">
        <v>1689</v>
      </c>
      <c r="F1349" s="12" t="s">
        <v>1352</v>
      </c>
      <c r="G1349" s="38" t="s">
        <v>2997</v>
      </c>
      <c r="H1349" s="10" t="s">
        <v>8</v>
      </c>
      <c r="I1349" s="12" t="s">
        <v>2732</v>
      </c>
      <c r="J1349" s="9">
        <f t="shared" si="45"/>
        <v>2001</v>
      </c>
      <c r="K1349" s="13">
        <f t="shared" ca="1" si="44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1690</v>
      </c>
      <c r="F1350" s="12" t="s">
        <v>1353</v>
      </c>
      <c r="G1350" s="38" t="s">
        <v>2997</v>
      </c>
      <c r="H1350" s="10" t="s">
        <v>8</v>
      </c>
      <c r="I1350" s="12" t="s">
        <v>2729</v>
      </c>
      <c r="J1350" s="9">
        <f t="shared" si="45"/>
        <v>2001</v>
      </c>
      <c r="K1350" s="13">
        <f t="shared" ca="1" si="44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1691</v>
      </c>
      <c r="F1351" s="12" t="s">
        <v>1354</v>
      </c>
      <c r="G1351" s="38" t="s">
        <v>2997</v>
      </c>
      <c r="H1351" s="10" t="s">
        <v>9</v>
      </c>
      <c r="I1351" s="12" t="s">
        <v>2730</v>
      </c>
      <c r="J1351" s="9">
        <f t="shared" si="45"/>
        <v>2001</v>
      </c>
      <c r="K1351" s="13">
        <f t="shared" ref="K1351:K1414" ca="1" si="46">(YEAR(NOW())-YEAR(I1351))</f>
        <v>16</v>
      </c>
      <c r="L1351">
        <v>2001</v>
      </c>
      <c r="N1351" s="20"/>
    </row>
    <row r="1352" spans="1:14" ht="22.5" hidden="1" customHeight="1" x14ac:dyDescent="0.25">
      <c r="A1352" s="17"/>
      <c r="B1352" s="17"/>
      <c r="C1352" s="10">
        <v>11</v>
      </c>
      <c r="D1352" s="10" t="s">
        <v>1672</v>
      </c>
      <c r="E1352" s="11" t="s">
        <v>1692</v>
      </c>
      <c r="F1352" s="12" t="s">
        <v>1355</v>
      </c>
      <c r="G1352" s="38" t="s">
        <v>2997</v>
      </c>
      <c r="H1352" s="10" t="s">
        <v>9</v>
      </c>
      <c r="I1352" s="12" t="s">
        <v>2733</v>
      </c>
      <c r="J1352" s="9">
        <f t="shared" si="45"/>
        <v>2001</v>
      </c>
      <c r="K1352" s="13">
        <f t="shared" ca="1" si="46"/>
        <v>16</v>
      </c>
      <c r="L1352">
        <v>2001</v>
      </c>
      <c r="N1352" s="20"/>
    </row>
    <row r="1353" spans="1:14" ht="22.5" hidden="1" customHeight="1" x14ac:dyDescent="0.25">
      <c r="A1353" s="17" t="s">
        <v>3002</v>
      </c>
      <c r="B1353" s="17"/>
      <c r="C1353" s="10">
        <v>11</v>
      </c>
      <c r="D1353" s="10" t="s">
        <v>1672</v>
      </c>
      <c r="E1353" s="11" t="s">
        <v>1693</v>
      </c>
      <c r="F1353" s="12" t="s">
        <v>1356</v>
      </c>
      <c r="G1353" s="38" t="s">
        <v>2997</v>
      </c>
      <c r="H1353" s="10" t="s">
        <v>8</v>
      </c>
      <c r="I1353" s="12" t="s">
        <v>2734</v>
      </c>
      <c r="J1353" s="9">
        <f t="shared" si="45"/>
        <v>2001</v>
      </c>
      <c r="K1353" s="13">
        <f t="shared" ca="1" si="46"/>
        <v>16</v>
      </c>
      <c r="L1353">
        <v>2001</v>
      </c>
      <c r="N1353" s="20"/>
    </row>
    <row r="1354" spans="1:14" ht="22.5" hidden="1" customHeight="1" x14ac:dyDescent="0.25">
      <c r="A1354" s="17" t="s">
        <v>3002</v>
      </c>
      <c r="B1354" s="17"/>
      <c r="C1354" s="10">
        <v>11</v>
      </c>
      <c r="D1354" s="10" t="s">
        <v>1672</v>
      </c>
      <c r="E1354" s="11" t="s">
        <v>1694</v>
      </c>
      <c r="F1354" s="12" t="s">
        <v>1357</v>
      </c>
      <c r="G1354" s="38" t="s">
        <v>2997</v>
      </c>
      <c r="H1354" s="10" t="s">
        <v>8</v>
      </c>
      <c r="I1354" s="12" t="s">
        <v>2735</v>
      </c>
      <c r="J1354" s="9">
        <f t="shared" si="45"/>
        <v>2001</v>
      </c>
      <c r="K1354" s="13">
        <f t="shared" ca="1" si="46"/>
        <v>16</v>
      </c>
      <c r="L1354">
        <v>2001</v>
      </c>
      <c r="N1354" s="20"/>
    </row>
    <row r="1355" spans="1:14" ht="22.5" hidden="1" customHeight="1" x14ac:dyDescent="0.25">
      <c r="A1355" s="17" t="s">
        <v>3002</v>
      </c>
      <c r="B1355" s="17"/>
      <c r="C1355" s="10">
        <v>11</v>
      </c>
      <c r="D1355" s="10" t="s">
        <v>1672</v>
      </c>
      <c r="E1355" s="11" t="s">
        <v>1695</v>
      </c>
      <c r="F1355" s="12" t="s">
        <v>1358</v>
      </c>
      <c r="G1355" s="38" t="s">
        <v>2997</v>
      </c>
      <c r="H1355" s="10" t="s">
        <v>8</v>
      </c>
      <c r="I1355" s="12" t="s">
        <v>2736</v>
      </c>
      <c r="J1355" s="9">
        <f t="shared" si="45"/>
        <v>2001</v>
      </c>
      <c r="K1355" s="13">
        <f t="shared" ca="1" si="46"/>
        <v>16</v>
      </c>
      <c r="L1355">
        <v>2001</v>
      </c>
      <c r="N1355" s="20"/>
    </row>
    <row r="1356" spans="1:14" ht="22.5" hidden="1" customHeight="1" x14ac:dyDescent="0.25">
      <c r="A1356" s="17"/>
      <c r="B1356" s="17"/>
      <c r="C1356" s="10">
        <v>11</v>
      </c>
      <c r="D1356" s="10" t="s">
        <v>1672</v>
      </c>
      <c r="E1356" s="11" t="s">
        <v>1696</v>
      </c>
      <c r="F1356" s="12" t="s">
        <v>1359</v>
      </c>
      <c r="G1356" s="38" t="s">
        <v>2997</v>
      </c>
      <c r="H1356" s="10" t="s">
        <v>9</v>
      </c>
      <c r="I1356" s="12" t="s">
        <v>2737</v>
      </c>
      <c r="J1356" s="9">
        <f t="shared" si="45"/>
        <v>2001</v>
      </c>
      <c r="K1356" s="13">
        <f t="shared" ca="1" si="46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1697</v>
      </c>
      <c r="F1357" s="12" t="s">
        <v>1360</v>
      </c>
      <c r="G1357" s="38" t="s">
        <v>2997</v>
      </c>
      <c r="H1357" s="10" t="s">
        <v>9</v>
      </c>
      <c r="I1357" s="12" t="s">
        <v>2738</v>
      </c>
      <c r="J1357" s="9">
        <f t="shared" si="45"/>
        <v>2001</v>
      </c>
      <c r="K1357" s="13">
        <f t="shared" ca="1" si="46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1698</v>
      </c>
      <c r="F1358" s="12" t="s">
        <v>1361</v>
      </c>
      <c r="G1358" s="38" t="s">
        <v>2997</v>
      </c>
      <c r="H1358" s="10" t="s">
        <v>9</v>
      </c>
      <c r="I1358" s="12" t="s">
        <v>2739</v>
      </c>
      <c r="J1358" s="9">
        <f t="shared" si="45"/>
        <v>2001</v>
      </c>
      <c r="K1358" s="13">
        <f t="shared" ca="1" si="46"/>
        <v>16</v>
      </c>
      <c r="L1358">
        <v>2001</v>
      </c>
      <c r="N1358" s="20"/>
    </row>
    <row r="1359" spans="1:14" ht="22.5" hidden="1" customHeight="1" x14ac:dyDescent="0.25">
      <c r="A1359" s="17" t="s">
        <v>3002</v>
      </c>
      <c r="B1359" s="17"/>
      <c r="C1359" s="10">
        <v>11</v>
      </c>
      <c r="D1359" s="10" t="s">
        <v>1672</v>
      </c>
      <c r="E1359" s="11" t="s">
        <v>1699</v>
      </c>
      <c r="F1359" s="12" t="s">
        <v>1362</v>
      </c>
      <c r="G1359" s="38" t="s">
        <v>2997</v>
      </c>
      <c r="H1359" s="10" t="s">
        <v>8</v>
      </c>
      <c r="I1359" s="12" t="s">
        <v>2740</v>
      </c>
      <c r="J1359" s="9">
        <f t="shared" si="45"/>
        <v>2001</v>
      </c>
      <c r="K1359" s="13">
        <f t="shared" ca="1" si="46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1700</v>
      </c>
      <c r="F1360" s="12" t="s">
        <v>1363</v>
      </c>
      <c r="G1360" s="38" t="s">
        <v>2997</v>
      </c>
      <c r="H1360" s="10" t="s">
        <v>9</v>
      </c>
      <c r="I1360" s="12" t="s">
        <v>2741</v>
      </c>
      <c r="J1360" s="9">
        <f t="shared" si="45"/>
        <v>2001</v>
      </c>
      <c r="K1360" s="13">
        <f t="shared" ca="1" si="46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1701</v>
      </c>
      <c r="F1361" s="12" t="s">
        <v>1364</v>
      </c>
      <c r="G1361" s="38" t="s">
        <v>2997</v>
      </c>
      <c r="H1361" s="10" t="s">
        <v>9</v>
      </c>
      <c r="I1361" s="12" t="s">
        <v>2742</v>
      </c>
      <c r="J1361" s="9">
        <f t="shared" si="45"/>
        <v>2000</v>
      </c>
      <c r="K1361" s="13">
        <f t="shared" ca="1" si="46"/>
        <v>17</v>
      </c>
      <c r="L1361">
        <v>2000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1702</v>
      </c>
      <c r="F1362" s="12" t="s">
        <v>1365</v>
      </c>
      <c r="G1362" s="38" t="s">
        <v>2997</v>
      </c>
      <c r="H1362" s="10" t="s">
        <v>9</v>
      </c>
      <c r="I1362" s="12" t="s">
        <v>2743</v>
      </c>
      <c r="J1362" s="9">
        <f t="shared" si="45"/>
        <v>2001</v>
      </c>
      <c r="K1362" s="13">
        <f t="shared" ca="1" si="46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1703</v>
      </c>
      <c r="F1363" s="12" t="s">
        <v>1366</v>
      </c>
      <c r="G1363" s="38" t="s">
        <v>2997</v>
      </c>
      <c r="H1363" s="10" t="s">
        <v>8</v>
      </c>
      <c r="I1363" s="12" t="s">
        <v>2744</v>
      </c>
      <c r="J1363" s="9">
        <f t="shared" si="45"/>
        <v>2001</v>
      </c>
      <c r="K1363" s="13">
        <f t="shared" ca="1" si="46"/>
        <v>16</v>
      </c>
      <c r="L1363">
        <v>2001</v>
      </c>
      <c r="N1363" s="20"/>
    </row>
    <row r="1364" spans="1:14" ht="22.5" hidden="1" customHeight="1" x14ac:dyDescent="0.25">
      <c r="A1364" s="17"/>
      <c r="B1364" s="17"/>
      <c r="C1364" s="10">
        <v>11</v>
      </c>
      <c r="D1364" s="10" t="s">
        <v>1672</v>
      </c>
      <c r="E1364" s="11" t="s">
        <v>1704</v>
      </c>
      <c r="F1364" s="12" t="s">
        <v>1367</v>
      </c>
      <c r="G1364" s="38" t="s">
        <v>2997</v>
      </c>
      <c r="H1364" s="10" t="s">
        <v>8</v>
      </c>
      <c r="I1364" s="12" t="s">
        <v>2745</v>
      </c>
      <c r="J1364" s="9">
        <f t="shared" si="45"/>
        <v>2001</v>
      </c>
      <c r="K1364" s="13">
        <f t="shared" ca="1" si="46"/>
        <v>16</v>
      </c>
      <c r="L1364">
        <v>2001</v>
      </c>
      <c r="N1364" s="20"/>
    </row>
    <row r="1365" spans="1:14" ht="22.5" hidden="1" customHeight="1" x14ac:dyDescent="0.25">
      <c r="A1365" s="17"/>
      <c r="B1365" s="17"/>
      <c r="C1365" s="10">
        <v>11</v>
      </c>
      <c r="D1365" s="10" t="s">
        <v>1672</v>
      </c>
      <c r="E1365" s="11" t="s">
        <v>1705</v>
      </c>
      <c r="F1365" s="12" t="s">
        <v>1368</v>
      </c>
      <c r="G1365" s="38" t="s">
        <v>2997</v>
      </c>
      <c r="H1365" s="10" t="s">
        <v>9</v>
      </c>
      <c r="I1365" s="12" t="s">
        <v>2746</v>
      </c>
      <c r="J1365" s="9">
        <f t="shared" si="45"/>
        <v>2001</v>
      </c>
      <c r="K1365" s="13">
        <f t="shared" ca="1" si="46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1672</v>
      </c>
      <c r="E1366" s="11" t="s">
        <v>1707</v>
      </c>
      <c r="F1366" s="12" t="s">
        <v>1369</v>
      </c>
      <c r="G1366" s="38" t="s">
        <v>2997</v>
      </c>
      <c r="H1366" s="10" t="s">
        <v>9</v>
      </c>
      <c r="I1366" s="12" t="s">
        <v>2747</v>
      </c>
      <c r="J1366" s="9">
        <f t="shared" si="45"/>
        <v>2001</v>
      </c>
      <c r="K1366" s="13">
        <f t="shared" ca="1" si="46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1681</v>
      </c>
      <c r="F1367" s="12" t="s">
        <v>1370</v>
      </c>
      <c r="G1367" s="38" t="s">
        <v>2997</v>
      </c>
      <c r="H1367" s="10" t="s">
        <v>9</v>
      </c>
      <c r="I1367" s="12" t="s">
        <v>2748</v>
      </c>
      <c r="J1367" s="9">
        <f t="shared" si="45"/>
        <v>2001</v>
      </c>
      <c r="K1367" s="13">
        <f t="shared" ca="1" si="46"/>
        <v>16</v>
      </c>
      <c r="L1367">
        <v>2001</v>
      </c>
      <c r="N1367" s="20"/>
    </row>
    <row r="1368" spans="1:14" ht="22.5" hidden="1" customHeight="1" x14ac:dyDescent="0.25">
      <c r="A1368" s="17" t="s">
        <v>3002</v>
      </c>
      <c r="B1368" s="17"/>
      <c r="C1368" s="10">
        <v>11</v>
      </c>
      <c r="D1368" s="10" t="s">
        <v>1673</v>
      </c>
      <c r="E1368" s="11" t="s">
        <v>1682</v>
      </c>
      <c r="F1368" s="12" t="s">
        <v>1371</v>
      </c>
      <c r="G1368" s="38" t="s">
        <v>2997</v>
      </c>
      <c r="H1368" s="10" t="s">
        <v>9</v>
      </c>
      <c r="I1368" s="12" t="s">
        <v>2749</v>
      </c>
      <c r="J1368" s="9">
        <f t="shared" si="45"/>
        <v>2001</v>
      </c>
      <c r="K1368" s="13">
        <f t="shared" ca="1" si="46"/>
        <v>16</v>
      </c>
      <c r="L1368">
        <v>2001</v>
      </c>
      <c r="N1368" s="20"/>
    </row>
    <row r="1369" spans="1:14" ht="22.5" hidden="1" customHeight="1" x14ac:dyDescent="0.25">
      <c r="A1369" s="17"/>
      <c r="B1369" s="17"/>
      <c r="C1369" s="10">
        <v>11</v>
      </c>
      <c r="D1369" s="10" t="s">
        <v>1673</v>
      </c>
      <c r="E1369" s="11" t="s">
        <v>1683</v>
      </c>
      <c r="F1369" s="12" t="s">
        <v>1372</v>
      </c>
      <c r="G1369" s="38" t="s">
        <v>2997</v>
      </c>
      <c r="H1369" s="10" t="s">
        <v>9</v>
      </c>
      <c r="I1369" s="12" t="s">
        <v>2750</v>
      </c>
      <c r="J1369" s="9">
        <f t="shared" si="45"/>
        <v>2001</v>
      </c>
      <c r="K1369" s="13">
        <f t="shared" ca="1" si="46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1684</v>
      </c>
      <c r="F1370" s="12" t="s">
        <v>1373</v>
      </c>
      <c r="G1370" s="38" t="s">
        <v>2997</v>
      </c>
      <c r="H1370" s="10" t="s">
        <v>8</v>
      </c>
      <c r="I1370" s="12" t="s">
        <v>2751</v>
      </c>
      <c r="J1370" s="9">
        <f t="shared" si="45"/>
        <v>2001</v>
      </c>
      <c r="K1370" s="13">
        <f t="shared" ca="1" si="46"/>
        <v>16</v>
      </c>
      <c r="L1370">
        <v>2001</v>
      </c>
      <c r="N1370" s="20"/>
    </row>
    <row r="1371" spans="1:14" ht="22.5" hidden="1" customHeight="1" x14ac:dyDescent="0.25">
      <c r="A1371" s="17"/>
      <c r="B1371" s="17"/>
      <c r="C1371" s="10">
        <v>11</v>
      </c>
      <c r="D1371" s="10" t="s">
        <v>1673</v>
      </c>
      <c r="E1371" s="11" t="s">
        <v>1685</v>
      </c>
      <c r="F1371" s="12" t="s">
        <v>1374</v>
      </c>
      <c r="G1371" s="38" t="s">
        <v>2997</v>
      </c>
      <c r="H1371" s="10" t="s">
        <v>9</v>
      </c>
      <c r="I1371" s="12" t="s">
        <v>2680</v>
      </c>
      <c r="J1371" s="9">
        <f t="shared" si="45"/>
        <v>2001</v>
      </c>
      <c r="K1371" s="13">
        <f t="shared" ca="1" si="46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1686</v>
      </c>
      <c r="F1372" s="12" t="s">
        <v>1375</v>
      </c>
      <c r="G1372" s="38" t="s">
        <v>2997</v>
      </c>
      <c r="H1372" s="10" t="s">
        <v>9</v>
      </c>
      <c r="I1372" s="12" t="s">
        <v>2741</v>
      </c>
      <c r="J1372" s="9">
        <f t="shared" si="45"/>
        <v>2001</v>
      </c>
      <c r="K1372" s="13">
        <f t="shared" ca="1" si="46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1687</v>
      </c>
      <c r="F1373" s="12" t="s">
        <v>1376</v>
      </c>
      <c r="G1373" s="38" t="s">
        <v>2997</v>
      </c>
      <c r="H1373" s="10" t="s">
        <v>9</v>
      </c>
      <c r="I1373" s="12" t="s">
        <v>2752</v>
      </c>
      <c r="J1373" s="9">
        <f t="shared" si="45"/>
        <v>2001</v>
      </c>
      <c r="K1373" s="13">
        <f t="shared" ca="1" si="46"/>
        <v>16</v>
      </c>
      <c r="L1373">
        <v>2001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1688</v>
      </c>
      <c r="F1374" s="12" t="s">
        <v>1377</v>
      </c>
      <c r="G1374" s="38" t="s">
        <v>2997</v>
      </c>
      <c r="H1374" s="10" t="s">
        <v>8</v>
      </c>
      <c r="I1374" s="12" t="s">
        <v>2753</v>
      </c>
      <c r="J1374" s="9">
        <f t="shared" si="45"/>
        <v>2001</v>
      </c>
      <c r="K1374" s="13">
        <f t="shared" ca="1" si="46"/>
        <v>16</v>
      </c>
      <c r="L1374">
        <v>2001</v>
      </c>
      <c r="N1374" s="20"/>
    </row>
    <row r="1375" spans="1:14" ht="22.5" hidden="1" customHeight="1" x14ac:dyDescent="0.25">
      <c r="A1375" s="17" t="s">
        <v>3001</v>
      </c>
      <c r="B1375" s="17"/>
      <c r="C1375" s="10">
        <v>11</v>
      </c>
      <c r="D1375" s="10" t="s">
        <v>1673</v>
      </c>
      <c r="E1375" s="11" t="s">
        <v>1689</v>
      </c>
      <c r="F1375" s="12" t="s">
        <v>1378</v>
      </c>
      <c r="G1375" s="38" t="s">
        <v>2997</v>
      </c>
      <c r="H1375" s="10" t="s">
        <v>8</v>
      </c>
      <c r="I1375" s="12" t="s">
        <v>2754</v>
      </c>
      <c r="J1375" s="9">
        <f t="shared" si="45"/>
        <v>2001</v>
      </c>
      <c r="K1375" s="13">
        <f t="shared" ca="1" si="46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1690</v>
      </c>
      <c r="F1376" s="12" t="s">
        <v>1379</v>
      </c>
      <c r="G1376" s="38" t="s">
        <v>2997</v>
      </c>
      <c r="H1376" s="10" t="s">
        <v>9</v>
      </c>
      <c r="I1376" s="12" t="s">
        <v>2755</v>
      </c>
      <c r="J1376" s="9">
        <f t="shared" si="45"/>
        <v>2000</v>
      </c>
      <c r="K1376" s="13">
        <f t="shared" ca="1" si="46"/>
        <v>17</v>
      </c>
      <c r="L1376">
        <v>2000</v>
      </c>
      <c r="N1376" s="20"/>
    </row>
    <row r="1377" spans="1:14" ht="22.5" hidden="1" customHeight="1" x14ac:dyDescent="0.25">
      <c r="A1377" s="17" t="s">
        <v>3001</v>
      </c>
      <c r="B1377" s="17"/>
      <c r="C1377" s="10">
        <v>11</v>
      </c>
      <c r="D1377" s="10" t="s">
        <v>1673</v>
      </c>
      <c r="E1377" s="11" t="s">
        <v>1691</v>
      </c>
      <c r="F1377" s="12" t="s">
        <v>1380</v>
      </c>
      <c r="G1377" s="38" t="s">
        <v>2997</v>
      </c>
      <c r="H1377" s="10" t="s">
        <v>8</v>
      </c>
      <c r="I1377" s="12" t="s">
        <v>2753</v>
      </c>
      <c r="J1377" s="9">
        <f t="shared" si="45"/>
        <v>2001</v>
      </c>
      <c r="K1377" s="13">
        <f t="shared" ca="1" si="46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1692</v>
      </c>
      <c r="F1378" s="12" t="s">
        <v>1381</v>
      </c>
      <c r="G1378" s="38" t="s">
        <v>2997</v>
      </c>
      <c r="H1378" s="10" t="s">
        <v>9</v>
      </c>
      <c r="I1378" s="12" t="s">
        <v>2756</v>
      </c>
      <c r="J1378" s="9">
        <f t="shared" si="45"/>
        <v>2001</v>
      </c>
      <c r="K1378" s="13">
        <f t="shared" ca="1" si="46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1693</v>
      </c>
      <c r="F1379" s="12" t="s">
        <v>1382</v>
      </c>
      <c r="G1379" s="38" t="s">
        <v>2997</v>
      </c>
      <c r="H1379" s="10" t="s">
        <v>9</v>
      </c>
      <c r="I1379" s="12" t="s">
        <v>2757</v>
      </c>
      <c r="J1379" s="9">
        <f t="shared" si="45"/>
        <v>2001</v>
      </c>
      <c r="K1379" s="13">
        <f t="shared" ca="1" si="46"/>
        <v>16</v>
      </c>
      <c r="L1379">
        <v>2001</v>
      </c>
      <c r="N1379" s="20"/>
    </row>
    <row r="1380" spans="1:14" ht="22.5" hidden="1" customHeight="1" x14ac:dyDescent="0.25">
      <c r="A1380" s="17"/>
      <c r="B1380" s="17"/>
      <c r="C1380" s="10">
        <v>11</v>
      </c>
      <c r="D1380" s="10" t="s">
        <v>1673</v>
      </c>
      <c r="E1380" s="11" t="s">
        <v>1694</v>
      </c>
      <c r="F1380" s="12" t="s">
        <v>1383</v>
      </c>
      <c r="G1380" s="38" t="s">
        <v>2997</v>
      </c>
      <c r="H1380" s="10" t="s">
        <v>9</v>
      </c>
      <c r="I1380" s="12" t="s">
        <v>2758</v>
      </c>
      <c r="J1380" s="9">
        <f t="shared" si="45"/>
        <v>2001</v>
      </c>
      <c r="K1380" s="13">
        <f t="shared" ca="1" si="46"/>
        <v>16</v>
      </c>
      <c r="L1380">
        <v>2001</v>
      </c>
      <c r="N1380" s="20"/>
    </row>
    <row r="1381" spans="1:14" ht="22.5" hidden="1" customHeight="1" x14ac:dyDescent="0.25">
      <c r="A1381" s="17"/>
      <c r="B1381" s="17"/>
      <c r="C1381" s="10">
        <v>11</v>
      </c>
      <c r="D1381" s="10" t="s">
        <v>1673</v>
      </c>
      <c r="E1381" s="11" t="s">
        <v>1695</v>
      </c>
      <c r="F1381" s="12" t="s">
        <v>1384</v>
      </c>
      <c r="G1381" s="38" t="s">
        <v>2997</v>
      </c>
      <c r="H1381" s="10" t="s">
        <v>9</v>
      </c>
      <c r="I1381" s="12" t="s">
        <v>2759</v>
      </c>
      <c r="J1381" s="9">
        <f t="shared" si="45"/>
        <v>2001</v>
      </c>
      <c r="K1381" s="13">
        <f t="shared" ca="1" si="46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1696</v>
      </c>
      <c r="F1382" s="12" t="s">
        <v>1385</v>
      </c>
      <c r="G1382" s="38" t="s">
        <v>2997</v>
      </c>
      <c r="H1382" s="10" t="s">
        <v>8</v>
      </c>
      <c r="I1382" s="12" t="s">
        <v>2760</v>
      </c>
      <c r="J1382" s="9">
        <f t="shared" si="45"/>
        <v>2001</v>
      </c>
      <c r="K1382" s="13">
        <f t="shared" ca="1" si="46"/>
        <v>16</v>
      </c>
      <c r="L1382">
        <v>2001</v>
      </c>
      <c r="N1382" s="20"/>
    </row>
    <row r="1383" spans="1:14" ht="22.5" hidden="1" customHeight="1" x14ac:dyDescent="0.25">
      <c r="A1383" s="17" t="s">
        <v>3002</v>
      </c>
      <c r="B1383" s="17"/>
      <c r="C1383" s="10">
        <v>11</v>
      </c>
      <c r="D1383" s="10" t="s">
        <v>1673</v>
      </c>
      <c r="E1383" s="11" t="s">
        <v>1697</v>
      </c>
      <c r="F1383" s="12" t="s">
        <v>1386</v>
      </c>
      <c r="G1383" s="38" t="s">
        <v>2997</v>
      </c>
      <c r="H1383" s="10" t="s">
        <v>9</v>
      </c>
      <c r="I1383" s="12" t="s">
        <v>2761</v>
      </c>
      <c r="J1383" s="9">
        <f t="shared" ref="J1383:J1446" si="47">YEAR(I1383)</f>
        <v>2001</v>
      </c>
      <c r="K1383" s="13">
        <f t="shared" ca="1" si="46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1673</v>
      </c>
      <c r="E1384" s="11" t="s">
        <v>1698</v>
      </c>
      <c r="F1384" s="12" t="s">
        <v>1387</v>
      </c>
      <c r="G1384" s="38" t="s">
        <v>2997</v>
      </c>
      <c r="H1384" s="10" t="s">
        <v>8</v>
      </c>
      <c r="I1384" s="12" t="s">
        <v>2762</v>
      </c>
      <c r="J1384" s="9">
        <f t="shared" si="47"/>
        <v>2001</v>
      </c>
      <c r="K1384" s="13">
        <f t="shared" ca="1" si="46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1673</v>
      </c>
      <c r="E1385" s="11" t="s">
        <v>1699</v>
      </c>
      <c r="F1385" s="12" t="s">
        <v>1388</v>
      </c>
      <c r="G1385" s="38" t="s">
        <v>2997</v>
      </c>
      <c r="H1385" s="10" t="s">
        <v>8</v>
      </c>
      <c r="I1385" s="12" t="s">
        <v>2763</v>
      </c>
      <c r="J1385" s="9">
        <f t="shared" si="47"/>
        <v>2001</v>
      </c>
      <c r="K1385" s="13">
        <f t="shared" ca="1" si="46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1673</v>
      </c>
      <c r="E1386" s="11" t="s">
        <v>1700</v>
      </c>
      <c r="F1386" s="12" t="s">
        <v>1389</v>
      </c>
      <c r="G1386" s="38" t="s">
        <v>2997</v>
      </c>
      <c r="H1386" s="10" t="s">
        <v>9</v>
      </c>
      <c r="I1386" s="12" t="s">
        <v>2454</v>
      </c>
      <c r="J1386" s="9">
        <f t="shared" si="47"/>
        <v>2001</v>
      </c>
      <c r="K1386" s="13">
        <f t="shared" ca="1" si="46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1681</v>
      </c>
      <c r="F1387" s="12" t="s">
        <v>1390</v>
      </c>
      <c r="G1387" s="38" t="s">
        <v>2997</v>
      </c>
      <c r="H1387" s="10" t="s">
        <v>9</v>
      </c>
      <c r="I1387" s="12" t="s">
        <v>2764</v>
      </c>
      <c r="J1387" s="9">
        <f t="shared" si="47"/>
        <v>2001</v>
      </c>
      <c r="K1387" s="13">
        <f t="shared" ca="1" si="46"/>
        <v>16</v>
      </c>
      <c r="L1387">
        <v>2001</v>
      </c>
      <c r="N1387" s="20"/>
    </row>
    <row r="1388" spans="1:14" ht="22.5" hidden="1" customHeight="1" x14ac:dyDescent="0.25">
      <c r="A1388" s="17" t="s">
        <v>3001</v>
      </c>
      <c r="B1388" s="17"/>
      <c r="C1388" s="10">
        <v>11</v>
      </c>
      <c r="D1388" s="10" t="s">
        <v>1674</v>
      </c>
      <c r="E1388" s="11" t="s">
        <v>1682</v>
      </c>
      <c r="F1388" s="12" t="s">
        <v>1391</v>
      </c>
      <c r="G1388" s="38" t="s">
        <v>2997</v>
      </c>
      <c r="H1388" s="10" t="s">
        <v>8</v>
      </c>
      <c r="I1388" s="12" t="s">
        <v>2765</v>
      </c>
      <c r="J1388" s="9">
        <f t="shared" si="47"/>
        <v>2001</v>
      </c>
      <c r="K1388" s="13">
        <f t="shared" ca="1" si="46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1683</v>
      </c>
      <c r="F1389" s="12" t="s">
        <v>1392</v>
      </c>
      <c r="G1389" s="38" t="s">
        <v>2997</v>
      </c>
      <c r="H1389" s="10" t="s">
        <v>9</v>
      </c>
      <c r="I1389" s="12" t="s">
        <v>2766</v>
      </c>
      <c r="J1389" s="9">
        <f t="shared" si="47"/>
        <v>2001</v>
      </c>
      <c r="K1389" s="13">
        <f t="shared" ca="1" si="46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1684</v>
      </c>
      <c r="F1390" s="12" t="s">
        <v>1393</v>
      </c>
      <c r="G1390" s="38" t="s">
        <v>2997</v>
      </c>
      <c r="H1390" s="10" t="s">
        <v>9</v>
      </c>
      <c r="I1390" s="12" t="s">
        <v>2767</v>
      </c>
      <c r="J1390" s="9">
        <f t="shared" si="47"/>
        <v>2001</v>
      </c>
      <c r="K1390" s="13">
        <f t="shared" ca="1" si="46"/>
        <v>16</v>
      </c>
      <c r="L1390">
        <v>2001</v>
      </c>
      <c r="N1390" s="20"/>
    </row>
    <row r="1391" spans="1:14" ht="22.5" hidden="1" customHeight="1" x14ac:dyDescent="0.25">
      <c r="A1391" s="17"/>
      <c r="B1391" s="17"/>
      <c r="C1391" s="10">
        <v>11</v>
      </c>
      <c r="D1391" s="10" t="s">
        <v>1674</v>
      </c>
      <c r="E1391" s="11" t="s">
        <v>1685</v>
      </c>
      <c r="F1391" s="12" t="s">
        <v>1394</v>
      </c>
      <c r="G1391" s="38" t="s">
        <v>2997</v>
      </c>
      <c r="H1391" s="10" t="s">
        <v>9</v>
      </c>
      <c r="I1391" s="12" t="s">
        <v>2768</v>
      </c>
      <c r="J1391" s="9">
        <f t="shared" si="47"/>
        <v>2001</v>
      </c>
      <c r="K1391" s="13">
        <f t="shared" ca="1" si="46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1686</v>
      </c>
      <c r="F1392" s="12" t="s">
        <v>1395</v>
      </c>
      <c r="G1392" s="38" t="s">
        <v>2997</v>
      </c>
      <c r="H1392" s="10" t="s">
        <v>8</v>
      </c>
      <c r="I1392" s="12" t="s">
        <v>2745</v>
      </c>
      <c r="J1392" s="9">
        <f t="shared" si="47"/>
        <v>2001</v>
      </c>
      <c r="K1392" s="13">
        <f t="shared" ca="1" si="46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1687</v>
      </c>
      <c r="F1393" s="12" t="s">
        <v>1396</v>
      </c>
      <c r="G1393" s="38" t="s">
        <v>2997</v>
      </c>
      <c r="H1393" s="10" t="s">
        <v>8</v>
      </c>
      <c r="I1393" s="12" t="s">
        <v>2624</v>
      </c>
      <c r="J1393" s="9">
        <f t="shared" si="47"/>
        <v>2001</v>
      </c>
      <c r="K1393" s="13">
        <f t="shared" ca="1" si="46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1688</v>
      </c>
      <c r="F1394" s="12" t="s">
        <v>1397</v>
      </c>
      <c r="G1394" s="38" t="s">
        <v>2997</v>
      </c>
      <c r="H1394" s="10" t="s">
        <v>8</v>
      </c>
      <c r="I1394" s="12" t="s">
        <v>2769</v>
      </c>
      <c r="J1394" s="9">
        <f t="shared" si="47"/>
        <v>2001</v>
      </c>
      <c r="K1394" s="13">
        <f t="shared" ca="1" si="46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1689</v>
      </c>
      <c r="F1395" s="12" t="s">
        <v>1398</v>
      </c>
      <c r="G1395" s="38" t="s">
        <v>2997</v>
      </c>
      <c r="H1395" s="10" t="s">
        <v>9</v>
      </c>
      <c r="I1395" s="12" t="s">
        <v>2770</v>
      </c>
      <c r="J1395" s="9">
        <f t="shared" si="47"/>
        <v>2001</v>
      </c>
      <c r="K1395" s="13">
        <f t="shared" ca="1" si="46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1690</v>
      </c>
      <c r="F1396" s="12" t="s">
        <v>1399</v>
      </c>
      <c r="G1396" s="38" t="s">
        <v>2997</v>
      </c>
      <c r="H1396" s="10" t="s">
        <v>8</v>
      </c>
      <c r="I1396" s="12" t="s">
        <v>2771</v>
      </c>
      <c r="J1396" s="9">
        <f t="shared" si="47"/>
        <v>2001</v>
      </c>
      <c r="K1396" s="13">
        <f t="shared" ca="1" si="46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1691</v>
      </c>
      <c r="F1397" s="12" t="s">
        <v>1400</v>
      </c>
      <c r="G1397" s="38" t="s">
        <v>2997</v>
      </c>
      <c r="H1397" s="10" t="s">
        <v>8</v>
      </c>
      <c r="I1397" s="12" t="s">
        <v>2772</v>
      </c>
      <c r="J1397" s="9">
        <f t="shared" si="47"/>
        <v>2001</v>
      </c>
      <c r="K1397" s="13">
        <f t="shared" ca="1" si="46"/>
        <v>16</v>
      </c>
      <c r="L1397">
        <v>2001</v>
      </c>
      <c r="N1397" s="20"/>
    </row>
    <row r="1398" spans="1:14" ht="22.5" hidden="1" customHeight="1" x14ac:dyDescent="0.25">
      <c r="A1398" s="17" t="s">
        <v>3001</v>
      </c>
      <c r="B1398" s="17"/>
      <c r="C1398" s="10">
        <v>11</v>
      </c>
      <c r="D1398" s="10" t="s">
        <v>1674</v>
      </c>
      <c r="E1398" s="11" t="s">
        <v>1692</v>
      </c>
      <c r="F1398" s="12" t="s">
        <v>1401</v>
      </c>
      <c r="G1398" s="38" t="s">
        <v>2997</v>
      </c>
      <c r="H1398" s="10" t="s">
        <v>8</v>
      </c>
      <c r="I1398" s="12" t="s">
        <v>2773</v>
      </c>
      <c r="J1398" s="9">
        <f t="shared" si="47"/>
        <v>2001</v>
      </c>
      <c r="K1398" s="13">
        <f t="shared" ca="1" si="46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1693</v>
      </c>
      <c r="F1399" s="12" t="s">
        <v>1402</v>
      </c>
      <c r="G1399" s="38" t="s">
        <v>2997</v>
      </c>
      <c r="H1399" s="10" t="s">
        <v>8</v>
      </c>
      <c r="I1399" s="12" t="s">
        <v>2774</v>
      </c>
      <c r="J1399" s="9">
        <f t="shared" si="47"/>
        <v>2001</v>
      </c>
      <c r="K1399" s="13">
        <f t="shared" ca="1" si="46"/>
        <v>16</v>
      </c>
      <c r="L1399">
        <v>2001</v>
      </c>
      <c r="N1399" s="20"/>
    </row>
    <row r="1400" spans="1:14" ht="22.5" hidden="1" customHeight="1" x14ac:dyDescent="0.25">
      <c r="A1400" s="17" t="s">
        <v>3001</v>
      </c>
      <c r="B1400" s="17"/>
      <c r="C1400" s="10">
        <v>11</v>
      </c>
      <c r="D1400" s="10" t="s">
        <v>1674</v>
      </c>
      <c r="E1400" s="11" t="s">
        <v>1694</v>
      </c>
      <c r="F1400" s="12" t="s">
        <v>1403</v>
      </c>
      <c r="G1400" s="38" t="s">
        <v>2997</v>
      </c>
      <c r="H1400" s="10" t="s">
        <v>9</v>
      </c>
      <c r="I1400" s="12" t="s">
        <v>2775</v>
      </c>
      <c r="J1400" s="9">
        <f t="shared" si="47"/>
        <v>2001</v>
      </c>
      <c r="K1400" s="13">
        <f t="shared" ca="1" si="46"/>
        <v>16</v>
      </c>
      <c r="L1400">
        <v>2001</v>
      </c>
      <c r="N1400" s="20"/>
    </row>
    <row r="1401" spans="1:14" ht="22.5" hidden="1" customHeight="1" x14ac:dyDescent="0.25">
      <c r="A1401" s="17"/>
      <c r="B1401" s="17"/>
      <c r="C1401" s="10">
        <v>11</v>
      </c>
      <c r="D1401" s="10" t="s">
        <v>1674</v>
      </c>
      <c r="E1401" s="11" t="s">
        <v>1695</v>
      </c>
      <c r="F1401" s="12" t="s">
        <v>1404</v>
      </c>
      <c r="G1401" s="38" t="s">
        <v>2997</v>
      </c>
      <c r="H1401" s="10" t="s">
        <v>9</v>
      </c>
      <c r="I1401" s="12" t="s">
        <v>2776</v>
      </c>
      <c r="J1401" s="9">
        <f t="shared" si="47"/>
        <v>2001</v>
      </c>
      <c r="K1401" s="13">
        <f t="shared" ca="1" si="46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1696</v>
      </c>
      <c r="F1402" s="12" t="s">
        <v>1405</v>
      </c>
      <c r="G1402" s="38" t="s">
        <v>2997</v>
      </c>
      <c r="H1402" s="10" t="s">
        <v>9</v>
      </c>
      <c r="I1402" s="12" t="s">
        <v>2769</v>
      </c>
      <c r="J1402" s="9">
        <f t="shared" si="47"/>
        <v>2001</v>
      </c>
      <c r="K1402" s="13">
        <f t="shared" ca="1" si="46"/>
        <v>16</v>
      </c>
      <c r="L1402">
        <v>2001</v>
      </c>
      <c r="N1402" s="20"/>
    </row>
    <row r="1403" spans="1:14" ht="22.5" hidden="1" customHeight="1" x14ac:dyDescent="0.25">
      <c r="A1403" s="17"/>
      <c r="B1403" s="17"/>
      <c r="C1403" s="10">
        <v>11</v>
      </c>
      <c r="D1403" s="10" t="s">
        <v>1674</v>
      </c>
      <c r="E1403" s="11" t="s">
        <v>1697</v>
      </c>
      <c r="F1403" s="12" t="s">
        <v>1406</v>
      </c>
      <c r="G1403" s="38" t="s">
        <v>2997</v>
      </c>
      <c r="H1403" s="10" t="s">
        <v>8</v>
      </c>
      <c r="I1403" s="12" t="s">
        <v>2777</v>
      </c>
      <c r="J1403" s="9">
        <f t="shared" si="47"/>
        <v>2001</v>
      </c>
      <c r="K1403" s="13">
        <f t="shared" ca="1" si="46"/>
        <v>16</v>
      </c>
      <c r="L1403">
        <v>2001</v>
      </c>
      <c r="N1403" s="20"/>
    </row>
    <row r="1404" spans="1:14" ht="22.5" hidden="1" customHeight="1" x14ac:dyDescent="0.25">
      <c r="A1404" s="17" t="s">
        <v>3001</v>
      </c>
      <c r="B1404" s="17"/>
      <c r="C1404" s="10">
        <v>11</v>
      </c>
      <c r="D1404" s="10" t="s">
        <v>1674</v>
      </c>
      <c r="E1404" s="11" t="s">
        <v>1698</v>
      </c>
      <c r="F1404" s="12" t="s">
        <v>1407</v>
      </c>
      <c r="G1404" s="38" t="s">
        <v>2997</v>
      </c>
      <c r="H1404" s="10" t="s">
        <v>9</v>
      </c>
      <c r="I1404" s="12" t="s">
        <v>2778</v>
      </c>
      <c r="J1404" s="9">
        <f t="shared" si="47"/>
        <v>2001</v>
      </c>
      <c r="K1404" s="13">
        <f t="shared" ca="1" si="46"/>
        <v>16</v>
      </c>
      <c r="L1404">
        <v>2001</v>
      </c>
      <c r="N1404" s="20"/>
    </row>
    <row r="1405" spans="1:14" ht="22.5" hidden="1" customHeight="1" x14ac:dyDescent="0.25">
      <c r="A1405" s="17" t="s">
        <v>3001</v>
      </c>
      <c r="B1405" s="17"/>
      <c r="C1405" s="10">
        <v>11</v>
      </c>
      <c r="D1405" s="10" t="s">
        <v>1674</v>
      </c>
      <c r="E1405" s="11" t="s">
        <v>1699</v>
      </c>
      <c r="F1405" s="12" t="s">
        <v>1408</v>
      </c>
      <c r="G1405" s="38" t="s">
        <v>2997</v>
      </c>
      <c r="H1405" s="10" t="s">
        <v>8</v>
      </c>
      <c r="I1405" s="12" t="s">
        <v>2779</v>
      </c>
      <c r="J1405" s="9">
        <f t="shared" si="47"/>
        <v>2001</v>
      </c>
      <c r="K1405" s="13">
        <f t="shared" ca="1" si="46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1674</v>
      </c>
      <c r="E1406" s="11" t="s">
        <v>1700</v>
      </c>
      <c r="F1406" s="12" t="s">
        <v>1409</v>
      </c>
      <c r="G1406" s="38" t="s">
        <v>2996</v>
      </c>
      <c r="H1406" s="10" t="s">
        <v>8</v>
      </c>
      <c r="I1406" s="12" t="s">
        <v>2780</v>
      </c>
      <c r="J1406" s="9">
        <f t="shared" si="47"/>
        <v>1999</v>
      </c>
      <c r="K1406" s="13">
        <f t="shared" ca="1" si="46"/>
        <v>18</v>
      </c>
      <c r="L1406">
        <v>1999</v>
      </c>
      <c r="N1406" s="20"/>
    </row>
    <row r="1407" spans="1:14" ht="22.5" hidden="1" customHeight="1" x14ac:dyDescent="0.25">
      <c r="A1407" s="17"/>
      <c r="B1407" s="17"/>
      <c r="C1407" s="10">
        <v>11</v>
      </c>
      <c r="D1407" s="10" t="s">
        <v>1675</v>
      </c>
      <c r="E1407" s="11" t="s">
        <v>1681</v>
      </c>
      <c r="F1407" s="12" t="s">
        <v>1410</v>
      </c>
      <c r="G1407" s="38" t="s">
        <v>2996</v>
      </c>
      <c r="H1407" s="10" t="s">
        <v>9</v>
      </c>
      <c r="I1407" s="12" t="s">
        <v>2781</v>
      </c>
      <c r="J1407" s="9">
        <f t="shared" si="47"/>
        <v>1999</v>
      </c>
      <c r="K1407" s="13">
        <f t="shared" ca="1" si="46"/>
        <v>18</v>
      </c>
      <c r="L1407">
        <v>1999</v>
      </c>
      <c r="N1407" s="20"/>
    </row>
    <row r="1408" spans="1:14" ht="22.5" hidden="1" customHeight="1" x14ac:dyDescent="0.25">
      <c r="A1408" s="17"/>
      <c r="B1408" s="17"/>
      <c r="C1408" s="10">
        <v>11</v>
      </c>
      <c r="D1408" s="10" t="s">
        <v>1675</v>
      </c>
      <c r="E1408" s="11" t="s">
        <v>1682</v>
      </c>
      <c r="F1408" s="12" t="s">
        <v>1411</v>
      </c>
      <c r="G1408" s="38" t="s">
        <v>2997</v>
      </c>
      <c r="H1408" s="10" t="s">
        <v>9</v>
      </c>
      <c r="I1408" s="12" t="s">
        <v>2782</v>
      </c>
      <c r="J1408" s="9">
        <f t="shared" si="47"/>
        <v>2001</v>
      </c>
      <c r="K1408" s="13">
        <f t="shared" ca="1" si="46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1683</v>
      </c>
      <c r="F1409" s="12" t="s">
        <v>1412</v>
      </c>
      <c r="G1409" s="38" t="s">
        <v>2997</v>
      </c>
      <c r="H1409" s="10" t="s">
        <v>8</v>
      </c>
      <c r="I1409" s="12" t="s">
        <v>2783</v>
      </c>
      <c r="J1409" s="9">
        <f t="shared" si="47"/>
        <v>2001</v>
      </c>
      <c r="K1409" s="13">
        <f t="shared" ca="1" si="46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1684</v>
      </c>
      <c r="F1410" s="12" t="s">
        <v>1413</v>
      </c>
      <c r="G1410" s="38" t="s">
        <v>2997</v>
      </c>
      <c r="H1410" s="10" t="s">
        <v>8</v>
      </c>
      <c r="I1410" s="12" t="s">
        <v>2784</v>
      </c>
      <c r="J1410" s="9">
        <f t="shared" si="47"/>
        <v>2000</v>
      </c>
      <c r="K1410" s="13">
        <f t="shared" ca="1" si="46"/>
        <v>17</v>
      </c>
      <c r="L1410">
        <v>2000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1685</v>
      </c>
      <c r="F1411" s="12" t="s">
        <v>1414</v>
      </c>
      <c r="G1411" s="38" t="s">
        <v>2997</v>
      </c>
      <c r="H1411" s="10" t="s">
        <v>8</v>
      </c>
      <c r="I1411" s="12" t="s">
        <v>2785</v>
      </c>
      <c r="J1411" s="9">
        <f t="shared" si="47"/>
        <v>2001</v>
      </c>
      <c r="K1411" s="13">
        <f t="shared" ca="1" si="46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1686</v>
      </c>
      <c r="F1412" s="12" t="s">
        <v>1415</v>
      </c>
      <c r="G1412" s="38" t="s">
        <v>2997</v>
      </c>
      <c r="H1412" s="10" t="s">
        <v>9</v>
      </c>
      <c r="I1412" s="12" t="s">
        <v>2766</v>
      </c>
      <c r="J1412" s="9">
        <f t="shared" si="47"/>
        <v>2001</v>
      </c>
      <c r="K1412" s="13">
        <f t="shared" ca="1" si="46"/>
        <v>16</v>
      </c>
      <c r="L1412">
        <v>2001</v>
      </c>
      <c r="N1412" s="20"/>
    </row>
    <row r="1413" spans="1:14" ht="22.5" hidden="1" customHeight="1" x14ac:dyDescent="0.25">
      <c r="A1413" s="17" t="s">
        <v>3001</v>
      </c>
      <c r="B1413" s="17"/>
      <c r="C1413" s="10">
        <v>11</v>
      </c>
      <c r="D1413" s="10" t="s">
        <v>1675</v>
      </c>
      <c r="E1413" s="11" t="s">
        <v>1687</v>
      </c>
      <c r="F1413" s="12" t="s">
        <v>1416</v>
      </c>
      <c r="G1413" s="38" t="s">
        <v>2997</v>
      </c>
      <c r="H1413" s="10" t="s">
        <v>8</v>
      </c>
      <c r="I1413" s="12" t="s">
        <v>2786</v>
      </c>
      <c r="J1413" s="9">
        <f t="shared" si="47"/>
        <v>2001</v>
      </c>
      <c r="K1413" s="13">
        <f t="shared" ca="1" si="46"/>
        <v>16</v>
      </c>
      <c r="L1413">
        <v>2001</v>
      </c>
      <c r="N1413" s="20"/>
    </row>
    <row r="1414" spans="1:14" ht="22.5" hidden="1" customHeight="1" x14ac:dyDescent="0.25">
      <c r="A1414" s="17" t="s">
        <v>3001</v>
      </c>
      <c r="B1414" s="17"/>
      <c r="C1414" s="10">
        <v>11</v>
      </c>
      <c r="D1414" s="10" t="s">
        <v>1675</v>
      </c>
      <c r="E1414" s="11" t="s">
        <v>1688</v>
      </c>
      <c r="F1414" s="12" t="s">
        <v>1417</v>
      </c>
      <c r="G1414" s="38" t="s">
        <v>2997</v>
      </c>
      <c r="H1414" s="10" t="s">
        <v>8</v>
      </c>
      <c r="I1414" s="12" t="s">
        <v>2787</v>
      </c>
      <c r="J1414" s="9">
        <f t="shared" si="47"/>
        <v>2001</v>
      </c>
      <c r="K1414" s="13">
        <f t="shared" ca="1" si="46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1689</v>
      </c>
      <c r="F1415" s="12" t="s">
        <v>1418</v>
      </c>
      <c r="G1415" s="38" t="s">
        <v>2997</v>
      </c>
      <c r="H1415" s="10" t="s">
        <v>8</v>
      </c>
      <c r="I1415" s="12" t="s">
        <v>2763</v>
      </c>
      <c r="J1415" s="9">
        <f t="shared" si="47"/>
        <v>2001</v>
      </c>
      <c r="K1415" s="13">
        <f t="shared" ref="K1415:K1478" ca="1" si="48">(YEAR(NOW())-YEAR(I1415))</f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1690</v>
      </c>
      <c r="F1416" s="12" t="s">
        <v>1419</v>
      </c>
      <c r="G1416" s="38" t="s">
        <v>2997</v>
      </c>
      <c r="H1416" s="10" t="s">
        <v>8</v>
      </c>
      <c r="I1416" s="12" t="s">
        <v>2788</v>
      </c>
      <c r="J1416" s="9">
        <f t="shared" si="47"/>
        <v>2001</v>
      </c>
      <c r="K1416" s="13">
        <f t="shared" ca="1" si="48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1691</v>
      </c>
      <c r="F1417" s="12" t="s">
        <v>1420</v>
      </c>
      <c r="G1417" s="38" t="s">
        <v>2997</v>
      </c>
      <c r="H1417" s="10" t="s">
        <v>9</v>
      </c>
      <c r="I1417" s="12" t="s">
        <v>2789</v>
      </c>
      <c r="J1417" s="9">
        <f t="shared" si="47"/>
        <v>2001</v>
      </c>
      <c r="K1417" s="13">
        <f t="shared" ca="1" si="48"/>
        <v>16</v>
      </c>
      <c r="L1417">
        <v>2001</v>
      </c>
      <c r="N1417" s="20"/>
    </row>
    <row r="1418" spans="1:14" ht="22.5" hidden="1" customHeight="1" x14ac:dyDescent="0.25">
      <c r="A1418" s="17" t="s">
        <v>3001</v>
      </c>
      <c r="B1418" s="17"/>
      <c r="C1418" s="10">
        <v>11</v>
      </c>
      <c r="D1418" s="10" t="s">
        <v>1675</v>
      </c>
      <c r="E1418" s="11" t="s">
        <v>1692</v>
      </c>
      <c r="F1418" s="12" t="s">
        <v>1421</v>
      </c>
      <c r="G1418" s="38" t="s">
        <v>2997</v>
      </c>
      <c r="H1418" s="10" t="s">
        <v>9</v>
      </c>
      <c r="I1418" s="12" t="s">
        <v>2790</v>
      </c>
      <c r="J1418" s="9">
        <f t="shared" si="47"/>
        <v>2001</v>
      </c>
      <c r="K1418" s="13">
        <f t="shared" ca="1" si="48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1693</v>
      </c>
      <c r="F1419" s="12" t="s">
        <v>1422</v>
      </c>
      <c r="G1419" s="38" t="s">
        <v>2997</v>
      </c>
      <c r="H1419" s="10" t="s">
        <v>9</v>
      </c>
      <c r="I1419" s="12" t="s">
        <v>2745</v>
      </c>
      <c r="J1419" s="9">
        <f t="shared" si="47"/>
        <v>2001</v>
      </c>
      <c r="K1419" s="13">
        <f t="shared" ca="1" si="48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1694</v>
      </c>
      <c r="F1420" s="12" t="s">
        <v>1423</v>
      </c>
      <c r="G1420" s="38" t="s">
        <v>2997</v>
      </c>
      <c r="H1420" s="10" t="s">
        <v>9</v>
      </c>
      <c r="I1420" s="12" t="s">
        <v>2791</v>
      </c>
      <c r="J1420" s="9">
        <f t="shared" si="47"/>
        <v>2001</v>
      </c>
      <c r="K1420" s="13">
        <f t="shared" ca="1" si="48"/>
        <v>16</v>
      </c>
      <c r="L1420">
        <v>2001</v>
      </c>
      <c r="N1420" s="20"/>
    </row>
    <row r="1421" spans="1:14" ht="22.5" hidden="1" customHeight="1" x14ac:dyDescent="0.25">
      <c r="A1421" s="17"/>
      <c r="B1421" s="17"/>
      <c r="C1421" s="10">
        <v>11</v>
      </c>
      <c r="D1421" s="10" t="s">
        <v>1675</v>
      </c>
      <c r="E1421" s="11" t="s">
        <v>1695</v>
      </c>
      <c r="F1421" s="12" t="s">
        <v>1424</v>
      </c>
      <c r="G1421" s="38" t="s">
        <v>2997</v>
      </c>
      <c r="H1421" s="10" t="s">
        <v>9</v>
      </c>
      <c r="I1421" s="12" t="s">
        <v>2792</v>
      </c>
      <c r="J1421" s="9">
        <f t="shared" si="47"/>
        <v>2001</v>
      </c>
      <c r="K1421" s="13">
        <f t="shared" ca="1" si="48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1696</v>
      </c>
      <c r="F1422" s="12" t="s">
        <v>1425</v>
      </c>
      <c r="G1422" s="38" t="s">
        <v>2997</v>
      </c>
      <c r="H1422" s="10" t="s">
        <v>9</v>
      </c>
      <c r="I1422" s="12" t="s">
        <v>2793</v>
      </c>
      <c r="J1422" s="9">
        <f t="shared" si="47"/>
        <v>2001</v>
      </c>
      <c r="K1422" s="13">
        <f t="shared" ca="1" si="48"/>
        <v>16</v>
      </c>
      <c r="L1422">
        <v>2001</v>
      </c>
      <c r="N1422" s="20"/>
    </row>
    <row r="1423" spans="1:14" ht="22.5" hidden="1" customHeight="1" x14ac:dyDescent="0.25">
      <c r="A1423" s="17"/>
      <c r="B1423" s="17"/>
      <c r="C1423" s="10">
        <v>11</v>
      </c>
      <c r="D1423" s="10" t="s">
        <v>1675</v>
      </c>
      <c r="E1423" s="11" t="s">
        <v>1697</v>
      </c>
      <c r="F1423" s="12" t="s">
        <v>1426</v>
      </c>
      <c r="G1423" s="38" t="s">
        <v>2997</v>
      </c>
      <c r="H1423" s="10" t="s">
        <v>9</v>
      </c>
      <c r="I1423" s="12" t="s">
        <v>2794</v>
      </c>
      <c r="J1423" s="9">
        <f t="shared" si="47"/>
        <v>2000</v>
      </c>
      <c r="K1423" s="13">
        <f t="shared" ca="1" si="48"/>
        <v>17</v>
      </c>
      <c r="L1423">
        <v>2000</v>
      </c>
      <c r="N1423" s="20"/>
    </row>
    <row r="1424" spans="1:14" ht="22.5" hidden="1" customHeight="1" x14ac:dyDescent="0.25">
      <c r="A1424" s="17" t="s">
        <v>3001</v>
      </c>
      <c r="B1424" s="17"/>
      <c r="C1424" s="10">
        <v>11</v>
      </c>
      <c r="D1424" s="10" t="s">
        <v>1675</v>
      </c>
      <c r="E1424" s="11" t="s">
        <v>1698</v>
      </c>
      <c r="F1424" s="12" t="s">
        <v>1427</v>
      </c>
      <c r="G1424" s="38" t="s">
        <v>2997</v>
      </c>
      <c r="H1424" s="10" t="s">
        <v>9</v>
      </c>
      <c r="I1424" s="12" t="s">
        <v>2472</v>
      </c>
      <c r="J1424" s="9">
        <f t="shared" si="47"/>
        <v>2001</v>
      </c>
      <c r="K1424" s="13">
        <f t="shared" ca="1" si="48"/>
        <v>16</v>
      </c>
      <c r="L1424">
        <v>2001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1699</v>
      </c>
      <c r="F1425" s="12" t="s">
        <v>1428</v>
      </c>
      <c r="G1425" s="38" t="s">
        <v>2997</v>
      </c>
      <c r="H1425" s="10" t="s">
        <v>9</v>
      </c>
      <c r="I1425" s="12" t="s">
        <v>2795</v>
      </c>
      <c r="J1425" s="9">
        <f t="shared" si="47"/>
        <v>2001</v>
      </c>
      <c r="K1425" s="13">
        <f t="shared" ca="1" si="48"/>
        <v>16</v>
      </c>
      <c r="L1425">
        <v>2001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1700</v>
      </c>
      <c r="F1426" s="12" t="s">
        <v>1429</v>
      </c>
      <c r="G1426" s="38" t="s">
        <v>2997</v>
      </c>
      <c r="H1426" s="10" t="s">
        <v>8</v>
      </c>
      <c r="I1426" s="12" t="s">
        <v>2796</v>
      </c>
      <c r="J1426" s="9">
        <f t="shared" si="47"/>
        <v>2001</v>
      </c>
      <c r="K1426" s="13">
        <f t="shared" ca="1" si="48"/>
        <v>16</v>
      </c>
      <c r="L1426">
        <v>2001</v>
      </c>
      <c r="N1426" s="20"/>
    </row>
    <row r="1427" spans="1:14" ht="22.5" hidden="1" customHeight="1" x14ac:dyDescent="0.25">
      <c r="A1427" s="17"/>
      <c r="B1427" s="17"/>
      <c r="C1427" s="10">
        <v>11</v>
      </c>
      <c r="D1427" s="10" t="s">
        <v>1675</v>
      </c>
      <c r="E1427" s="11" t="s">
        <v>1701</v>
      </c>
      <c r="F1427" s="12" t="s">
        <v>1430</v>
      </c>
      <c r="G1427" s="38" t="s">
        <v>2997</v>
      </c>
      <c r="H1427" s="10" t="s">
        <v>8</v>
      </c>
      <c r="I1427" s="12" t="s">
        <v>2797</v>
      </c>
      <c r="J1427" s="9">
        <f t="shared" si="47"/>
        <v>2000</v>
      </c>
      <c r="K1427" s="13">
        <f t="shared" ca="1" si="48"/>
        <v>17</v>
      </c>
      <c r="L1427">
        <v>2000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1702</v>
      </c>
      <c r="F1428" s="12" t="s">
        <v>1431</v>
      </c>
      <c r="G1428" s="38" t="s">
        <v>2996</v>
      </c>
      <c r="H1428" s="10" t="s">
        <v>9</v>
      </c>
      <c r="I1428" s="12" t="s">
        <v>2798</v>
      </c>
      <c r="J1428" s="9">
        <f t="shared" si="47"/>
        <v>1999</v>
      </c>
      <c r="K1428" s="13">
        <f t="shared" ca="1" si="48"/>
        <v>18</v>
      </c>
      <c r="L1428">
        <v>1999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1703</v>
      </c>
      <c r="F1429" s="12" t="s">
        <v>1432</v>
      </c>
      <c r="G1429" s="38" t="s">
        <v>2997</v>
      </c>
      <c r="H1429" s="10" t="s">
        <v>8</v>
      </c>
      <c r="I1429" s="12" t="s">
        <v>2799</v>
      </c>
      <c r="J1429" s="9">
        <f t="shared" si="47"/>
        <v>2000</v>
      </c>
      <c r="K1429" s="13">
        <f t="shared" ca="1" si="48"/>
        <v>17</v>
      </c>
      <c r="L1429">
        <v>2000</v>
      </c>
      <c r="N1429" s="20"/>
    </row>
    <row r="1430" spans="1:14" ht="22.5" hidden="1" customHeight="1" x14ac:dyDescent="0.25">
      <c r="A1430" s="17" t="s">
        <v>3001</v>
      </c>
      <c r="B1430" s="17"/>
      <c r="C1430" s="10">
        <v>11</v>
      </c>
      <c r="D1430" s="10" t="s">
        <v>1675</v>
      </c>
      <c r="E1430" s="11" t="s">
        <v>1704</v>
      </c>
      <c r="F1430" s="12" t="s">
        <v>1433</v>
      </c>
      <c r="G1430" s="38" t="s">
        <v>2997</v>
      </c>
      <c r="H1430" s="10" t="s">
        <v>8</v>
      </c>
      <c r="I1430" s="12" t="s">
        <v>2751</v>
      </c>
      <c r="J1430" s="9">
        <f t="shared" si="47"/>
        <v>2001</v>
      </c>
      <c r="K1430" s="13">
        <f t="shared" ca="1" si="48"/>
        <v>16</v>
      </c>
      <c r="L1430">
        <v>2001</v>
      </c>
      <c r="N1430" s="20"/>
    </row>
    <row r="1431" spans="1:14" ht="22.5" hidden="1" customHeight="1" x14ac:dyDescent="0.25">
      <c r="A1431" s="17"/>
      <c r="B1431" s="17"/>
      <c r="C1431" s="10">
        <v>11</v>
      </c>
      <c r="D1431" s="10" t="s">
        <v>1675</v>
      </c>
      <c r="E1431" s="11" t="s">
        <v>1705</v>
      </c>
      <c r="F1431" s="12" t="s">
        <v>1434</v>
      </c>
      <c r="G1431" s="38" t="s">
        <v>2997</v>
      </c>
      <c r="H1431" s="10" t="s">
        <v>9</v>
      </c>
      <c r="I1431" s="12" t="s">
        <v>2800</v>
      </c>
      <c r="J1431" s="9">
        <f t="shared" si="47"/>
        <v>2001</v>
      </c>
      <c r="K1431" s="13">
        <f t="shared" ca="1" si="48"/>
        <v>16</v>
      </c>
      <c r="L1431">
        <v>2001</v>
      </c>
      <c r="N1431" s="20"/>
    </row>
    <row r="1432" spans="1:14" ht="22.5" hidden="1" customHeight="1" x14ac:dyDescent="0.25">
      <c r="A1432" s="17" t="s">
        <v>3001</v>
      </c>
      <c r="B1432" s="17"/>
      <c r="C1432" s="10">
        <v>11</v>
      </c>
      <c r="D1432" s="10" t="s">
        <v>1675</v>
      </c>
      <c r="E1432" s="11" t="s">
        <v>1706</v>
      </c>
      <c r="F1432" s="12" t="s">
        <v>1435</v>
      </c>
      <c r="G1432" s="38" t="s">
        <v>2997</v>
      </c>
      <c r="H1432" s="10" t="s">
        <v>8</v>
      </c>
      <c r="I1432" s="12" t="s">
        <v>2801</v>
      </c>
      <c r="J1432" s="9">
        <f t="shared" si="47"/>
        <v>2001</v>
      </c>
      <c r="K1432" s="13">
        <f t="shared" ca="1" si="48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1675</v>
      </c>
      <c r="E1433" s="11" t="s">
        <v>1707</v>
      </c>
      <c r="F1433" s="12" t="s">
        <v>1436</v>
      </c>
      <c r="G1433" s="38" t="s">
        <v>2997</v>
      </c>
      <c r="H1433" s="10" t="s">
        <v>8</v>
      </c>
      <c r="I1433" s="12" t="s">
        <v>2802</v>
      </c>
      <c r="J1433" s="9">
        <f t="shared" si="47"/>
        <v>2001</v>
      </c>
      <c r="K1433" s="13">
        <f t="shared" ca="1" si="48"/>
        <v>16</v>
      </c>
      <c r="L1433">
        <v>2001</v>
      </c>
      <c r="N1433" s="20"/>
    </row>
    <row r="1434" spans="1:14" ht="22.5" hidden="1" customHeight="1" x14ac:dyDescent="0.25">
      <c r="A1434" s="17" t="s">
        <v>3001</v>
      </c>
      <c r="B1434" s="17"/>
      <c r="C1434" s="10">
        <v>11</v>
      </c>
      <c r="D1434" s="10" t="s">
        <v>1676</v>
      </c>
      <c r="E1434" s="11" t="s">
        <v>1681</v>
      </c>
      <c r="F1434" s="12" t="s">
        <v>1437</v>
      </c>
      <c r="G1434" s="38" t="s">
        <v>2997</v>
      </c>
      <c r="H1434" s="10" t="s">
        <v>8</v>
      </c>
      <c r="I1434" s="12" t="s">
        <v>2803</v>
      </c>
      <c r="J1434" s="9">
        <f t="shared" si="47"/>
        <v>2001</v>
      </c>
      <c r="K1434" s="13">
        <f t="shared" ca="1" si="48"/>
        <v>16</v>
      </c>
      <c r="L1434">
        <v>2001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1682</v>
      </c>
      <c r="F1435" s="12" t="s">
        <v>1438</v>
      </c>
      <c r="G1435" s="38" t="s">
        <v>2997</v>
      </c>
      <c r="H1435" s="10" t="s">
        <v>9</v>
      </c>
      <c r="I1435" s="12" t="s">
        <v>2775</v>
      </c>
      <c r="J1435" s="9">
        <f t="shared" si="47"/>
        <v>2001</v>
      </c>
      <c r="K1435" s="13">
        <f t="shared" ca="1" si="48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1683</v>
      </c>
      <c r="F1436" s="12" t="s">
        <v>1439</v>
      </c>
      <c r="G1436" s="38" t="s">
        <v>2997</v>
      </c>
      <c r="H1436" s="10" t="s">
        <v>9</v>
      </c>
      <c r="I1436" s="12" t="s">
        <v>2804</v>
      </c>
      <c r="J1436" s="9">
        <f t="shared" si="47"/>
        <v>2000</v>
      </c>
      <c r="K1436" s="13">
        <f t="shared" ca="1" si="48"/>
        <v>17</v>
      </c>
      <c r="L1436">
        <v>2000</v>
      </c>
      <c r="N1436" s="20"/>
    </row>
    <row r="1437" spans="1:14" ht="22.5" hidden="1" customHeight="1" x14ac:dyDescent="0.25">
      <c r="A1437" s="17"/>
      <c r="B1437" s="17"/>
      <c r="C1437" s="10">
        <v>11</v>
      </c>
      <c r="D1437" s="10" t="s">
        <v>1676</v>
      </c>
      <c r="E1437" s="11" t="s">
        <v>1684</v>
      </c>
      <c r="F1437" s="12" t="s">
        <v>1440</v>
      </c>
      <c r="G1437" s="38" t="s">
        <v>2997</v>
      </c>
      <c r="H1437" s="10" t="s">
        <v>8</v>
      </c>
      <c r="I1437" s="12" t="s">
        <v>2805</v>
      </c>
      <c r="J1437" s="9">
        <f t="shared" si="47"/>
        <v>2000</v>
      </c>
      <c r="K1437" s="13">
        <f t="shared" ca="1" si="48"/>
        <v>17</v>
      </c>
      <c r="L1437">
        <v>2000</v>
      </c>
      <c r="N1437" s="20"/>
    </row>
    <row r="1438" spans="1:14" ht="22.5" hidden="1" customHeight="1" x14ac:dyDescent="0.25">
      <c r="A1438" s="17"/>
      <c r="B1438" s="17"/>
      <c r="C1438" s="10">
        <v>11</v>
      </c>
      <c r="D1438" s="10" t="s">
        <v>1676</v>
      </c>
      <c r="E1438" s="11" t="s">
        <v>1685</v>
      </c>
      <c r="F1438" s="12" t="s">
        <v>1441</v>
      </c>
      <c r="G1438" s="38" t="s">
        <v>2997</v>
      </c>
      <c r="H1438" s="10" t="s">
        <v>9</v>
      </c>
      <c r="I1438" s="12" t="s">
        <v>2800</v>
      </c>
      <c r="J1438" s="9">
        <f t="shared" si="47"/>
        <v>2001</v>
      </c>
      <c r="K1438" s="13">
        <f t="shared" ca="1" si="48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1686</v>
      </c>
      <c r="F1439" s="12" t="s">
        <v>1442</v>
      </c>
      <c r="G1439" s="38" t="s">
        <v>2997</v>
      </c>
      <c r="H1439" s="10" t="s">
        <v>9</v>
      </c>
      <c r="I1439" s="12" t="s">
        <v>2806</v>
      </c>
      <c r="J1439" s="9">
        <f t="shared" si="47"/>
        <v>2001</v>
      </c>
      <c r="K1439" s="13">
        <f t="shared" ca="1" si="48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1687</v>
      </c>
      <c r="F1440" s="12" t="s">
        <v>1443</v>
      </c>
      <c r="G1440" s="38" t="s">
        <v>2997</v>
      </c>
      <c r="H1440" s="10" t="s">
        <v>8</v>
      </c>
      <c r="I1440" s="12" t="s">
        <v>2807</v>
      </c>
      <c r="J1440" s="9">
        <f t="shared" si="47"/>
        <v>2001</v>
      </c>
      <c r="K1440" s="13">
        <f t="shared" ca="1" si="48"/>
        <v>16</v>
      </c>
      <c r="L1440">
        <v>2001</v>
      </c>
      <c r="N1440" s="20"/>
    </row>
    <row r="1441" spans="1:14" ht="22.5" hidden="1" customHeight="1" x14ac:dyDescent="0.25">
      <c r="A1441" s="17" t="s">
        <v>3001</v>
      </c>
      <c r="B1441" s="17"/>
      <c r="C1441" s="10">
        <v>11</v>
      </c>
      <c r="D1441" s="10" t="s">
        <v>1676</v>
      </c>
      <c r="E1441" s="11" t="s">
        <v>1688</v>
      </c>
      <c r="F1441" s="12" t="s">
        <v>1444</v>
      </c>
      <c r="G1441" s="38" t="s">
        <v>2997</v>
      </c>
      <c r="H1441" s="10" t="s">
        <v>8</v>
      </c>
      <c r="I1441" s="12" t="s">
        <v>2808</v>
      </c>
      <c r="J1441" s="9">
        <f t="shared" si="47"/>
        <v>2001</v>
      </c>
      <c r="K1441" s="13">
        <f t="shared" ca="1" si="48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1689</v>
      </c>
      <c r="F1442" s="12" t="s">
        <v>1445</v>
      </c>
      <c r="G1442" s="38" t="s">
        <v>2997</v>
      </c>
      <c r="H1442" s="10" t="s">
        <v>8</v>
      </c>
      <c r="I1442" s="12" t="s">
        <v>2796</v>
      </c>
      <c r="J1442" s="9">
        <f t="shared" si="47"/>
        <v>2001</v>
      </c>
      <c r="K1442" s="13">
        <f t="shared" ca="1" si="48"/>
        <v>16</v>
      </c>
      <c r="L1442">
        <v>2001</v>
      </c>
      <c r="N1442" s="20"/>
    </row>
    <row r="1443" spans="1:14" ht="22.5" hidden="1" customHeight="1" x14ac:dyDescent="0.25">
      <c r="A1443" s="17" t="s">
        <v>3001</v>
      </c>
      <c r="B1443" s="17"/>
      <c r="C1443" s="10">
        <v>11</v>
      </c>
      <c r="D1443" s="10" t="s">
        <v>1676</v>
      </c>
      <c r="E1443" s="11" t="s">
        <v>1690</v>
      </c>
      <c r="F1443" s="12" t="s">
        <v>1446</v>
      </c>
      <c r="G1443" s="38" t="s">
        <v>2997</v>
      </c>
      <c r="H1443" s="10" t="s">
        <v>8</v>
      </c>
      <c r="I1443" s="12" t="s">
        <v>2809</v>
      </c>
      <c r="J1443" s="9">
        <f t="shared" si="47"/>
        <v>2000</v>
      </c>
      <c r="K1443" s="13">
        <f t="shared" ca="1" si="48"/>
        <v>17</v>
      </c>
      <c r="L1443">
        <v>2000</v>
      </c>
      <c r="N1443" s="20"/>
    </row>
    <row r="1444" spans="1:14" ht="22.5" hidden="1" customHeight="1" x14ac:dyDescent="0.25">
      <c r="A1444" s="17"/>
      <c r="B1444" s="17"/>
      <c r="C1444" s="10">
        <v>11</v>
      </c>
      <c r="D1444" s="10" t="s">
        <v>1676</v>
      </c>
      <c r="E1444" s="11" t="s">
        <v>1691</v>
      </c>
      <c r="F1444" s="12" t="s">
        <v>1447</v>
      </c>
      <c r="G1444" s="38" t="s">
        <v>2997</v>
      </c>
      <c r="H1444" s="10" t="s">
        <v>9</v>
      </c>
      <c r="I1444" s="12" t="s">
        <v>2667</v>
      </c>
      <c r="J1444" s="9">
        <f t="shared" si="47"/>
        <v>2001</v>
      </c>
      <c r="K1444" s="13">
        <f t="shared" ca="1" si="48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1692</v>
      </c>
      <c r="F1445" s="12" t="s">
        <v>1448</v>
      </c>
      <c r="G1445" s="38" t="s">
        <v>2997</v>
      </c>
      <c r="H1445" s="10" t="s">
        <v>9</v>
      </c>
      <c r="I1445" s="12" t="s">
        <v>2810</v>
      </c>
      <c r="J1445" s="9">
        <f t="shared" si="47"/>
        <v>2001</v>
      </c>
      <c r="K1445" s="13">
        <f t="shared" ca="1" si="48"/>
        <v>16</v>
      </c>
      <c r="L1445">
        <v>2001</v>
      </c>
      <c r="N1445" s="20"/>
    </row>
    <row r="1446" spans="1:14" ht="22.5" hidden="1" customHeight="1" x14ac:dyDescent="0.25">
      <c r="A1446" s="17"/>
      <c r="B1446" s="17"/>
      <c r="C1446" s="10">
        <v>11</v>
      </c>
      <c r="D1446" s="10" t="s">
        <v>1676</v>
      </c>
      <c r="E1446" s="11" t="s">
        <v>1693</v>
      </c>
      <c r="F1446" s="12" t="s">
        <v>1449</v>
      </c>
      <c r="G1446" s="38" t="s">
        <v>2997</v>
      </c>
      <c r="H1446" s="10" t="s">
        <v>9</v>
      </c>
      <c r="I1446" s="12" t="s">
        <v>2811</v>
      </c>
      <c r="J1446" s="9">
        <f t="shared" si="47"/>
        <v>2001</v>
      </c>
      <c r="K1446" s="13">
        <f t="shared" ca="1" si="48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1694</v>
      </c>
      <c r="F1447" s="12" t="s">
        <v>1450</v>
      </c>
      <c r="G1447" s="38" t="s">
        <v>2997</v>
      </c>
      <c r="H1447" s="10" t="s">
        <v>8</v>
      </c>
      <c r="I1447" s="12" t="s">
        <v>2812</v>
      </c>
      <c r="J1447" s="9">
        <f t="shared" ref="J1447:J1510" si="49">YEAR(I1447)</f>
        <v>2001</v>
      </c>
      <c r="K1447" s="13">
        <f t="shared" ca="1" si="48"/>
        <v>16</v>
      </c>
      <c r="L1447">
        <v>2001</v>
      </c>
      <c r="N1447" s="20"/>
    </row>
    <row r="1448" spans="1:14" ht="22.5" hidden="1" customHeight="1" x14ac:dyDescent="0.25">
      <c r="A1448" s="17"/>
      <c r="B1448" s="17"/>
      <c r="C1448" s="10">
        <v>11</v>
      </c>
      <c r="D1448" s="10" t="s">
        <v>1676</v>
      </c>
      <c r="E1448" s="11" t="s">
        <v>1695</v>
      </c>
      <c r="F1448" s="12" t="s">
        <v>1451</v>
      </c>
      <c r="G1448" s="38" t="s">
        <v>2997</v>
      </c>
      <c r="H1448" s="10" t="s">
        <v>9</v>
      </c>
      <c r="I1448" s="12" t="s">
        <v>2790</v>
      </c>
      <c r="J1448" s="9">
        <f t="shared" si="49"/>
        <v>2001</v>
      </c>
      <c r="K1448" s="13">
        <f t="shared" ca="1" si="48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1696</v>
      </c>
      <c r="F1449" s="12" t="s">
        <v>1452</v>
      </c>
      <c r="G1449" s="38" t="s">
        <v>2997</v>
      </c>
      <c r="H1449" s="10" t="s">
        <v>8</v>
      </c>
      <c r="I1449" s="12" t="s">
        <v>2813</v>
      </c>
      <c r="J1449" s="9">
        <f t="shared" si="49"/>
        <v>2001</v>
      </c>
      <c r="K1449" s="13">
        <f t="shared" ca="1" si="48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1697</v>
      </c>
      <c r="F1450" s="12" t="s">
        <v>1453</v>
      </c>
      <c r="G1450" s="38" t="s">
        <v>2997</v>
      </c>
      <c r="H1450" s="10" t="s">
        <v>8</v>
      </c>
      <c r="I1450" s="12" t="s">
        <v>2771</v>
      </c>
      <c r="J1450" s="9">
        <f t="shared" si="49"/>
        <v>2001</v>
      </c>
      <c r="K1450" s="13">
        <f t="shared" ca="1" si="48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1698</v>
      </c>
      <c r="F1451" s="12" t="s">
        <v>1454</v>
      </c>
      <c r="G1451" s="38" t="s">
        <v>2997</v>
      </c>
      <c r="H1451" s="10" t="s">
        <v>8</v>
      </c>
      <c r="I1451" s="12" t="s">
        <v>2733</v>
      </c>
      <c r="J1451" s="9">
        <f t="shared" si="49"/>
        <v>2001</v>
      </c>
      <c r="K1451" s="13">
        <f t="shared" ca="1" si="48"/>
        <v>16</v>
      </c>
      <c r="L1451">
        <v>2001</v>
      </c>
      <c r="N1451" s="20"/>
    </row>
    <row r="1452" spans="1:14" ht="22.5" hidden="1" customHeight="1" x14ac:dyDescent="0.25">
      <c r="A1452" s="17" t="s">
        <v>3001</v>
      </c>
      <c r="B1452" s="17"/>
      <c r="C1452" s="10">
        <v>11</v>
      </c>
      <c r="D1452" s="10" t="s">
        <v>1676</v>
      </c>
      <c r="E1452" s="11" t="s">
        <v>1699</v>
      </c>
      <c r="F1452" s="12" t="s">
        <v>1455</v>
      </c>
      <c r="G1452" s="38" t="s">
        <v>2997</v>
      </c>
      <c r="H1452" s="10" t="s">
        <v>8</v>
      </c>
      <c r="I1452" s="12" t="s">
        <v>2814</v>
      </c>
      <c r="J1452" s="9">
        <f t="shared" si="49"/>
        <v>2001</v>
      </c>
      <c r="K1452" s="13">
        <f t="shared" ca="1" si="48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1700</v>
      </c>
      <c r="F1453" s="12" t="s">
        <v>1456</v>
      </c>
      <c r="G1453" s="38" t="s">
        <v>2997</v>
      </c>
      <c r="H1453" s="10" t="s">
        <v>8</v>
      </c>
      <c r="I1453" s="12" t="s">
        <v>2815</v>
      </c>
      <c r="J1453" s="9">
        <f t="shared" si="49"/>
        <v>2001</v>
      </c>
      <c r="K1453" s="13">
        <f t="shared" ca="1" si="48"/>
        <v>16</v>
      </c>
      <c r="L1453">
        <v>2001</v>
      </c>
      <c r="N1453" s="20"/>
    </row>
    <row r="1454" spans="1:14" ht="22.5" hidden="1" customHeight="1" x14ac:dyDescent="0.25">
      <c r="A1454" s="17" t="s">
        <v>3001</v>
      </c>
      <c r="B1454" s="17"/>
      <c r="C1454" s="10">
        <v>11</v>
      </c>
      <c r="D1454" s="10" t="s">
        <v>1676</v>
      </c>
      <c r="E1454" s="11" t="s">
        <v>1701</v>
      </c>
      <c r="F1454" s="12" t="s">
        <v>1457</v>
      </c>
      <c r="G1454" s="38" t="s">
        <v>2997</v>
      </c>
      <c r="H1454" s="10" t="s">
        <v>8</v>
      </c>
      <c r="I1454" s="12" t="s">
        <v>2816</v>
      </c>
      <c r="J1454" s="9">
        <f t="shared" si="49"/>
        <v>2001</v>
      </c>
      <c r="K1454" s="13">
        <f t="shared" ca="1" si="48"/>
        <v>16</v>
      </c>
      <c r="L1454">
        <v>2001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1676</v>
      </c>
      <c r="E1455" s="11" t="s">
        <v>1702</v>
      </c>
      <c r="F1455" s="12" t="s">
        <v>1458</v>
      </c>
      <c r="G1455" s="38" t="s">
        <v>2997</v>
      </c>
      <c r="H1455" s="10" t="s">
        <v>9</v>
      </c>
      <c r="I1455" s="12" t="s">
        <v>2817</v>
      </c>
      <c r="J1455" s="9">
        <f t="shared" si="49"/>
        <v>2001</v>
      </c>
      <c r="K1455" s="13">
        <f t="shared" ca="1" si="48"/>
        <v>16</v>
      </c>
      <c r="L1455">
        <v>2001</v>
      </c>
      <c r="N1455" s="20"/>
    </row>
    <row r="1456" spans="1:14" ht="22.5" hidden="1" customHeight="1" x14ac:dyDescent="0.25">
      <c r="A1456" s="17" t="s">
        <v>3001</v>
      </c>
      <c r="B1456" s="17"/>
      <c r="C1456" s="10">
        <v>11</v>
      </c>
      <c r="D1456" s="10" t="s">
        <v>1676</v>
      </c>
      <c r="E1456" s="11" t="s">
        <v>1703</v>
      </c>
      <c r="F1456" s="12" t="s">
        <v>1459</v>
      </c>
      <c r="G1456" s="38" t="s">
        <v>2997</v>
      </c>
      <c r="H1456" s="10" t="s">
        <v>8</v>
      </c>
      <c r="I1456" s="12" t="s">
        <v>2818</v>
      </c>
      <c r="J1456" s="9">
        <f t="shared" si="49"/>
        <v>2001</v>
      </c>
      <c r="K1456" s="13">
        <f t="shared" ca="1" si="48"/>
        <v>16</v>
      </c>
      <c r="L1456">
        <v>2001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1681</v>
      </c>
      <c r="F1457" s="12" t="s">
        <v>1460</v>
      </c>
      <c r="G1457" s="38" t="s">
        <v>2997</v>
      </c>
      <c r="H1457" s="10" t="s">
        <v>9</v>
      </c>
      <c r="I1457" s="12" t="s">
        <v>2559</v>
      </c>
      <c r="J1457" s="9">
        <f t="shared" si="49"/>
        <v>2000</v>
      </c>
      <c r="K1457" s="13">
        <f t="shared" ca="1" si="48"/>
        <v>17</v>
      </c>
      <c r="L1457">
        <v>2000</v>
      </c>
      <c r="N1457" s="20"/>
    </row>
    <row r="1458" spans="1:14" ht="22.5" hidden="1" customHeight="1" x14ac:dyDescent="0.25">
      <c r="A1458" s="17"/>
      <c r="B1458" s="17"/>
      <c r="C1458" s="10">
        <v>11</v>
      </c>
      <c r="D1458" s="10" t="s">
        <v>1679</v>
      </c>
      <c r="E1458" s="11" t="s">
        <v>1682</v>
      </c>
      <c r="F1458" s="12" t="s">
        <v>1461</v>
      </c>
      <c r="G1458" s="38" t="s">
        <v>2997</v>
      </c>
      <c r="H1458" s="10" t="s">
        <v>9</v>
      </c>
      <c r="I1458" s="12" t="s">
        <v>2819</v>
      </c>
      <c r="J1458" s="9">
        <f t="shared" si="49"/>
        <v>2001</v>
      </c>
      <c r="K1458" s="13">
        <f t="shared" ca="1" si="48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1683</v>
      </c>
      <c r="F1459" s="12" t="s">
        <v>1462</v>
      </c>
      <c r="G1459" s="38" t="s">
        <v>2997</v>
      </c>
      <c r="H1459" s="10" t="s">
        <v>8</v>
      </c>
      <c r="I1459" s="12" t="s">
        <v>2820</v>
      </c>
      <c r="J1459" s="9">
        <f t="shared" si="49"/>
        <v>2000</v>
      </c>
      <c r="K1459" s="13">
        <f t="shared" ca="1" si="48"/>
        <v>17</v>
      </c>
      <c r="L1459">
        <v>2000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1684</v>
      </c>
      <c r="F1460" s="12" t="s">
        <v>1463</v>
      </c>
      <c r="G1460" s="38" t="s">
        <v>2997</v>
      </c>
      <c r="H1460" s="10" t="s">
        <v>9</v>
      </c>
      <c r="I1460" s="12" t="s">
        <v>2821</v>
      </c>
      <c r="J1460" s="9">
        <f t="shared" si="49"/>
        <v>2001</v>
      </c>
      <c r="K1460" s="13">
        <f t="shared" ca="1" si="48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1685</v>
      </c>
      <c r="F1461" s="12" t="s">
        <v>1464</v>
      </c>
      <c r="G1461" s="38" t="s">
        <v>2997</v>
      </c>
      <c r="H1461" s="10" t="s">
        <v>9</v>
      </c>
      <c r="I1461" s="12" t="s">
        <v>2772</v>
      </c>
      <c r="J1461" s="9">
        <f t="shared" si="49"/>
        <v>2001</v>
      </c>
      <c r="K1461" s="13">
        <f t="shared" ca="1" si="48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1686</v>
      </c>
      <c r="F1462" s="12" t="s">
        <v>1465</v>
      </c>
      <c r="G1462" s="38" t="s">
        <v>2997</v>
      </c>
      <c r="H1462" s="10" t="s">
        <v>9</v>
      </c>
      <c r="I1462" s="12" t="s">
        <v>2822</v>
      </c>
      <c r="J1462" s="9">
        <f t="shared" si="49"/>
        <v>2001</v>
      </c>
      <c r="K1462" s="13">
        <f t="shared" ca="1" si="48"/>
        <v>16</v>
      </c>
      <c r="L1462">
        <v>2001</v>
      </c>
      <c r="N1462" s="20"/>
    </row>
    <row r="1463" spans="1:14" ht="22.5" hidden="1" customHeight="1" x14ac:dyDescent="0.25">
      <c r="A1463" s="17"/>
      <c r="B1463" s="17"/>
      <c r="C1463" s="10">
        <v>11</v>
      </c>
      <c r="D1463" s="10" t="s">
        <v>1679</v>
      </c>
      <c r="E1463" s="11" t="s">
        <v>1687</v>
      </c>
      <c r="F1463" s="12" t="s">
        <v>1466</v>
      </c>
      <c r="G1463" s="38" t="s">
        <v>2997</v>
      </c>
      <c r="H1463" s="10" t="s">
        <v>8</v>
      </c>
      <c r="I1463" s="12" t="s">
        <v>2823</v>
      </c>
      <c r="J1463" s="9">
        <f t="shared" si="49"/>
        <v>2001</v>
      </c>
      <c r="K1463" s="13">
        <f t="shared" ca="1" si="48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1688</v>
      </c>
      <c r="F1464" s="12" t="s">
        <v>1467</v>
      </c>
      <c r="G1464" s="38" t="s">
        <v>2997</v>
      </c>
      <c r="H1464" s="10" t="s">
        <v>8</v>
      </c>
      <c r="I1464" s="12" t="s">
        <v>2824</v>
      </c>
      <c r="J1464" s="9">
        <f t="shared" si="49"/>
        <v>2001</v>
      </c>
      <c r="K1464" s="13">
        <f t="shared" ca="1" si="48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1689</v>
      </c>
      <c r="F1465" s="12" t="s">
        <v>1468</v>
      </c>
      <c r="G1465" s="38" t="s">
        <v>2997</v>
      </c>
      <c r="H1465" s="10" t="s">
        <v>8</v>
      </c>
      <c r="I1465" s="12" t="s">
        <v>2816</v>
      </c>
      <c r="J1465" s="9">
        <f t="shared" si="49"/>
        <v>2001</v>
      </c>
      <c r="K1465" s="13">
        <f t="shared" ca="1" si="48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1690</v>
      </c>
      <c r="F1466" s="12" t="s">
        <v>1469</v>
      </c>
      <c r="G1466" s="38" t="s">
        <v>2997</v>
      </c>
      <c r="H1466" s="10" t="s">
        <v>8</v>
      </c>
      <c r="I1466" s="12" t="s">
        <v>2825</v>
      </c>
      <c r="J1466" s="9">
        <f t="shared" si="49"/>
        <v>2001</v>
      </c>
      <c r="K1466" s="13">
        <f t="shared" ca="1" si="48"/>
        <v>16</v>
      </c>
      <c r="L1466">
        <v>2001</v>
      </c>
      <c r="N1466" s="20"/>
    </row>
    <row r="1467" spans="1:14" ht="22.5" hidden="1" customHeight="1" x14ac:dyDescent="0.25">
      <c r="A1467" s="17" t="s">
        <v>3001</v>
      </c>
      <c r="B1467" s="17"/>
      <c r="C1467" s="10">
        <v>11</v>
      </c>
      <c r="D1467" s="10" t="s">
        <v>1679</v>
      </c>
      <c r="E1467" s="11" t="s">
        <v>1691</v>
      </c>
      <c r="F1467" s="12" t="s">
        <v>1470</v>
      </c>
      <c r="G1467" s="38" t="s">
        <v>2997</v>
      </c>
      <c r="H1467" s="10" t="s">
        <v>8</v>
      </c>
      <c r="I1467" s="12" t="s">
        <v>2826</v>
      </c>
      <c r="J1467" s="9">
        <f t="shared" si="49"/>
        <v>2001</v>
      </c>
      <c r="K1467" s="13">
        <f t="shared" ca="1" si="48"/>
        <v>16</v>
      </c>
      <c r="L1467">
        <v>2001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1692</v>
      </c>
      <c r="F1468" s="12" t="s">
        <v>1471</v>
      </c>
      <c r="G1468" s="38" t="s">
        <v>2997</v>
      </c>
      <c r="H1468" s="10" t="s">
        <v>8</v>
      </c>
      <c r="I1468" s="12" t="s">
        <v>2823</v>
      </c>
      <c r="J1468" s="9">
        <f t="shared" si="49"/>
        <v>2001</v>
      </c>
      <c r="K1468" s="13">
        <f t="shared" ca="1" si="48"/>
        <v>16</v>
      </c>
      <c r="L1468">
        <v>2001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1693</v>
      </c>
      <c r="F1469" s="12" t="s">
        <v>1472</v>
      </c>
      <c r="G1469" s="38" t="s">
        <v>2997</v>
      </c>
      <c r="H1469" s="10" t="s">
        <v>8</v>
      </c>
      <c r="I1469" s="12" t="s">
        <v>2772</v>
      </c>
      <c r="J1469" s="9">
        <f t="shared" si="49"/>
        <v>2001</v>
      </c>
      <c r="K1469" s="13">
        <f t="shared" ca="1" si="48"/>
        <v>16</v>
      </c>
      <c r="L1469">
        <v>2001</v>
      </c>
      <c r="N1469" s="20"/>
    </row>
    <row r="1470" spans="1:14" ht="22.5" hidden="1" customHeight="1" x14ac:dyDescent="0.25">
      <c r="A1470" s="17"/>
      <c r="B1470" s="17"/>
      <c r="C1470" s="10">
        <v>11</v>
      </c>
      <c r="D1470" s="10" t="s">
        <v>1679</v>
      </c>
      <c r="E1470" s="11" t="s">
        <v>1694</v>
      </c>
      <c r="F1470" s="12" t="s">
        <v>1473</v>
      </c>
      <c r="G1470" s="38" t="s">
        <v>2996</v>
      </c>
      <c r="H1470" s="10" t="s">
        <v>9</v>
      </c>
      <c r="I1470" s="12" t="s">
        <v>2827</v>
      </c>
      <c r="J1470" s="9">
        <f t="shared" si="49"/>
        <v>1999</v>
      </c>
      <c r="K1470" s="13">
        <f t="shared" ca="1" si="48"/>
        <v>18</v>
      </c>
      <c r="L1470">
        <v>1999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1695</v>
      </c>
      <c r="F1471" s="12" t="s">
        <v>1474</v>
      </c>
      <c r="G1471" s="38" t="s">
        <v>2997</v>
      </c>
      <c r="H1471" s="10" t="s">
        <v>8</v>
      </c>
      <c r="I1471" s="12" t="s">
        <v>2828</v>
      </c>
      <c r="J1471" s="9">
        <f t="shared" si="49"/>
        <v>2000</v>
      </c>
      <c r="K1471" s="13">
        <f t="shared" ca="1" si="48"/>
        <v>17</v>
      </c>
      <c r="L1471">
        <v>2000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1696</v>
      </c>
      <c r="F1472" s="12" t="s">
        <v>1475</v>
      </c>
      <c r="G1472" s="38" t="s">
        <v>2997</v>
      </c>
      <c r="H1472" s="10" t="s">
        <v>9</v>
      </c>
      <c r="I1472" s="12" t="s">
        <v>2829</v>
      </c>
      <c r="J1472" s="9">
        <f t="shared" si="49"/>
        <v>2001</v>
      </c>
      <c r="K1472" s="13">
        <f t="shared" ca="1" si="48"/>
        <v>16</v>
      </c>
      <c r="L1472">
        <v>2001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1697</v>
      </c>
      <c r="F1473" s="12" t="s">
        <v>1476</v>
      </c>
      <c r="G1473" s="38" t="s">
        <v>2997</v>
      </c>
      <c r="H1473" s="10" t="s">
        <v>9</v>
      </c>
      <c r="I1473" s="12" t="s">
        <v>2830</v>
      </c>
      <c r="J1473" s="9">
        <f t="shared" si="49"/>
        <v>2001</v>
      </c>
      <c r="K1473" s="13">
        <f t="shared" ca="1" si="48"/>
        <v>16</v>
      </c>
      <c r="L1473">
        <v>2001</v>
      </c>
      <c r="N1473" s="20"/>
    </row>
    <row r="1474" spans="1:14" ht="22.5" hidden="1" customHeight="1" x14ac:dyDescent="0.25">
      <c r="A1474" s="17"/>
      <c r="B1474" s="17"/>
      <c r="C1474" s="10">
        <v>11</v>
      </c>
      <c r="D1474" s="10" t="s">
        <v>1679</v>
      </c>
      <c r="E1474" s="11" t="s">
        <v>1698</v>
      </c>
      <c r="F1474" s="12" t="s">
        <v>1477</v>
      </c>
      <c r="G1474" s="38" t="s">
        <v>2997</v>
      </c>
      <c r="H1474" s="10" t="s">
        <v>9</v>
      </c>
      <c r="I1474" s="12" t="s">
        <v>2831</v>
      </c>
      <c r="J1474" s="9">
        <f t="shared" si="49"/>
        <v>2001</v>
      </c>
      <c r="K1474" s="13">
        <f t="shared" ca="1" si="48"/>
        <v>16</v>
      </c>
      <c r="L1474">
        <v>2001</v>
      </c>
      <c r="N1474" s="20"/>
    </row>
    <row r="1475" spans="1:14" ht="22.5" hidden="1" customHeight="1" x14ac:dyDescent="0.25">
      <c r="A1475" s="17" t="s">
        <v>3001</v>
      </c>
      <c r="B1475" s="17"/>
      <c r="C1475" s="10">
        <v>11</v>
      </c>
      <c r="D1475" s="10" t="s">
        <v>1679</v>
      </c>
      <c r="E1475" s="11" t="s">
        <v>1699</v>
      </c>
      <c r="F1475" s="12" t="s">
        <v>1478</v>
      </c>
      <c r="G1475" s="38" t="s">
        <v>2997</v>
      </c>
      <c r="H1475" s="10" t="s">
        <v>9</v>
      </c>
      <c r="I1475" s="12" t="s">
        <v>2832</v>
      </c>
      <c r="J1475" s="9">
        <f t="shared" si="49"/>
        <v>2000</v>
      </c>
      <c r="K1475" s="13">
        <f t="shared" ca="1" si="48"/>
        <v>17</v>
      </c>
      <c r="L1475">
        <v>2000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1700</v>
      </c>
      <c r="F1476" s="12" t="s">
        <v>1479</v>
      </c>
      <c r="G1476" s="38" t="s">
        <v>2997</v>
      </c>
      <c r="H1476" s="10" t="s">
        <v>9</v>
      </c>
      <c r="I1476" s="12" t="s">
        <v>2833</v>
      </c>
      <c r="J1476" s="9">
        <f t="shared" si="49"/>
        <v>2001</v>
      </c>
      <c r="K1476" s="13">
        <f t="shared" ca="1" si="48"/>
        <v>16</v>
      </c>
      <c r="L1476">
        <v>2001</v>
      </c>
      <c r="N1476" s="20"/>
    </row>
    <row r="1477" spans="1:14" ht="22.5" hidden="1" customHeight="1" x14ac:dyDescent="0.25">
      <c r="A1477" s="17" t="s">
        <v>3001</v>
      </c>
      <c r="B1477" s="17"/>
      <c r="C1477" s="10">
        <v>11</v>
      </c>
      <c r="D1477" s="10" t="s">
        <v>1679</v>
      </c>
      <c r="E1477" s="11" t="s">
        <v>1701</v>
      </c>
      <c r="F1477" s="12" t="s">
        <v>1480</v>
      </c>
      <c r="G1477" s="38" t="s">
        <v>2997</v>
      </c>
      <c r="H1477" s="10" t="s">
        <v>9</v>
      </c>
      <c r="I1477" s="12" t="s">
        <v>2834</v>
      </c>
      <c r="J1477" s="9">
        <f t="shared" si="49"/>
        <v>2001</v>
      </c>
      <c r="K1477" s="13">
        <f t="shared" ca="1" si="48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1679</v>
      </c>
      <c r="E1478" s="11" t="s">
        <v>1702</v>
      </c>
      <c r="F1478" s="12" t="s">
        <v>1481</v>
      </c>
      <c r="G1478" s="38" t="s">
        <v>2997</v>
      </c>
      <c r="H1478" s="10" t="s">
        <v>8</v>
      </c>
      <c r="I1478" s="12" t="s">
        <v>2835</v>
      </c>
      <c r="J1478" s="9">
        <f t="shared" si="49"/>
        <v>2001</v>
      </c>
      <c r="K1478" s="13">
        <f t="shared" ca="1" si="48"/>
        <v>16</v>
      </c>
      <c r="L1478">
        <v>2001</v>
      </c>
      <c r="N1478" s="20"/>
    </row>
    <row r="1479" spans="1:14" ht="22.5" hidden="1" customHeight="1" x14ac:dyDescent="0.25">
      <c r="A1479" s="17" t="s">
        <v>3001</v>
      </c>
      <c r="B1479" s="17"/>
      <c r="C1479" s="10">
        <v>11</v>
      </c>
      <c r="D1479" s="10" t="s">
        <v>1679</v>
      </c>
      <c r="E1479" s="11" t="s">
        <v>1703</v>
      </c>
      <c r="F1479" s="12" t="s">
        <v>1482</v>
      </c>
      <c r="G1479" s="38" t="s">
        <v>2997</v>
      </c>
      <c r="H1479" s="10" t="s">
        <v>8</v>
      </c>
      <c r="I1479" s="12" t="s">
        <v>2772</v>
      </c>
      <c r="J1479" s="9">
        <f t="shared" si="49"/>
        <v>2001</v>
      </c>
      <c r="K1479" s="13">
        <f t="shared" ref="K1479:K1542" ca="1" si="50">(YEAR(NOW())-YEAR(I1479))</f>
        <v>16</v>
      </c>
      <c r="L1479">
        <v>2001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1679</v>
      </c>
      <c r="E1480" s="11" t="s">
        <v>1704</v>
      </c>
      <c r="F1480" s="12" t="s">
        <v>1483</v>
      </c>
      <c r="G1480" s="38" t="s">
        <v>2997</v>
      </c>
      <c r="H1480" s="10" t="s">
        <v>9</v>
      </c>
      <c r="I1480" s="12" t="s">
        <v>2836</v>
      </c>
      <c r="J1480" s="9">
        <f t="shared" si="49"/>
        <v>2001</v>
      </c>
      <c r="K1480" s="13">
        <f t="shared" ca="1" si="50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1681</v>
      </c>
      <c r="F1481" s="12" t="s">
        <v>1484</v>
      </c>
      <c r="G1481" s="38" t="s">
        <v>2997</v>
      </c>
      <c r="H1481" s="10" t="s">
        <v>9</v>
      </c>
      <c r="I1481" s="12" t="s">
        <v>2837</v>
      </c>
      <c r="J1481" s="9">
        <f t="shared" si="49"/>
        <v>2001</v>
      </c>
      <c r="K1481" s="13">
        <f t="shared" ca="1" si="50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1682</v>
      </c>
      <c r="F1482" s="12" t="s">
        <v>1485</v>
      </c>
      <c r="G1482" s="38" t="s">
        <v>2996</v>
      </c>
      <c r="H1482" s="10" t="s">
        <v>9</v>
      </c>
      <c r="I1482" s="12" t="s">
        <v>2838</v>
      </c>
      <c r="J1482" s="9">
        <f t="shared" si="49"/>
        <v>1999</v>
      </c>
      <c r="K1482" s="13">
        <f t="shared" ca="1" si="50"/>
        <v>18</v>
      </c>
      <c r="L1482">
        <v>1999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1683</v>
      </c>
      <c r="F1483" s="12" t="s">
        <v>1486</v>
      </c>
      <c r="G1483" s="38" t="s">
        <v>2997</v>
      </c>
      <c r="H1483" s="10" t="s">
        <v>9</v>
      </c>
      <c r="I1483" s="12" t="s">
        <v>2839</v>
      </c>
      <c r="J1483" s="9">
        <f t="shared" si="49"/>
        <v>2001</v>
      </c>
      <c r="K1483" s="13">
        <f t="shared" ca="1" si="50"/>
        <v>16</v>
      </c>
      <c r="L1483">
        <v>2001</v>
      </c>
      <c r="N1483" s="20"/>
    </row>
    <row r="1484" spans="1:14" ht="22.5" hidden="1" customHeight="1" x14ac:dyDescent="0.25">
      <c r="A1484" s="17"/>
      <c r="B1484" s="17"/>
      <c r="C1484" s="10">
        <v>11</v>
      </c>
      <c r="D1484" s="10" t="s">
        <v>1677</v>
      </c>
      <c r="E1484" s="11" t="s">
        <v>1684</v>
      </c>
      <c r="F1484" s="12" t="s">
        <v>1487</v>
      </c>
      <c r="G1484" s="38" t="s">
        <v>2997</v>
      </c>
      <c r="H1484" s="10" t="s">
        <v>9</v>
      </c>
      <c r="I1484" s="12" t="s">
        <v>2708</v>
      </c>
      <c r="J1484" s="9">
        <f t="shared" si="49"/>
        <v>2001</v>
      </c>
      <c r="K1484" s="13">
        <f t="shared" ca="1" si="50"/>
        <v>16</v>
      </c>
      <c r="L1484">
        <v>2001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1685</v>
      </c>
      <c r="F1485" s="12" t="s">
        <v>1488</v>
      </c>
      <c r="G1485" s="38" t="s">
        <v>2997</v>
      </c>
      <c r="H1485" s="10" t="s">
        <v>9</v>
      </c>
      <c r="I1485" s="12" t="s">
        <v>2840</v>
      </c>
      <c r="J1485" s="9">
        <f t="shared" si="49"/>
        <v>2000</v>
      </c>
      <c r="K1485" s="13">
        <f t="shared" ca="1" si="50"/>
        <v>17</v>
      </c>
      <c r="L1485">
        <v>2000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1686</v>
      </c>
      <c r="F1486" s="12" t="s">
        <v>1489</v>
      </c>
      <c r="G1486" s="38" t="s">
        <v>2997</v>
      </c>
      <c r="H1486" s="10" t="s">
        <v>9</v>
      </c>
      <c r="I1486" s="12" t="s">
        <v>2841</v>
      </c>
      <c r="J1486" s="9">
        <f t="shared" si="49"/>
        <v>2000</v>
      </c>
      <c r="K1486" s="13">
        <f t="shared" ca="1" si="50"/>
        <v>17</v>
      </c>
      <c r="L1486">
        <v>2000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1687</v>
      </c>
      <c r="F1487" s="12" t="s">
        <v>1490</v>
      </c>
      <c r="G1487" s="38" t="s">
        <v>2997</v>
      </c>
      <c r="H1487" s="10" t="s">
        <v>8</v>
      </c>
      <c r="I1487" s="12" t="s">
        <v>2842</v>
      </c>
      <c r="J1487" s="9">
        <f t="shared" si="49"/>
        <v>2000</v>
      </c>
      <c r="K1487" s="13">
        <f t="shared" ca="1" si="50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1688</v>
      </c>
      <c r="F1488" s="12" t="s">
        <v>1491</v>
      </c>
      <c r="G1488" s="38" t="s">
        <v>2997</v>
      </c>
      <c r="H1488" s="10" t="s">
        <v>9</v>
      </c>
      <c r="I1488" s="12" t="s">
        <v>2843</v>
      </c>
      <c r="J1488" s="9">
        <f t="shared" si="49"/>
        <v>2001</v>
      </c>
      <c r="K1488" s="13">
        <f t="shared" ca="1" si="50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1689</v>
      </c>
      <c r="F1489" s="12" t="s">
        <v>1492</v>
      </c>
      <c r="G1489" s="38" t="s">
        <v>2996</v>
      </c>
      <c r="H1489" s="10" t="s">
        <v>9</v>
      </c>
      <c r="I1489" s="12" t="s">
        <v>2844</v>
      </c>
      <c r="J1489" s="9">
        <f t="shared" si="49"/>
        <v>1999</v>
      </c>
      <c r="K1489" s="13">
        <f t="shared" ca="1" si="50"/>
        <v>18</v>
      </c>
      <c r="L1489">
        <v>1999</v>
      </c>
      <c r="N1489" s="20"/>
    </row>
    <row r="1490" spans="1:14" ht="22.5" hidden="1" customHeight="1" x14ac:dyDescent="0.25">
      <c r="A1490" s="17" t="s">
        <v>3001</v>
      </c>
      <c r="B1490" s="17"/>
      <c r="C1490" s="10">
        <v>11</v>
      </c>
      <c r="D1490" s="10" t="s">
        <v>1677</v>
      </c>
      <c r="E1490" s="11" t="s">
        <v>1690</v>
      </c>
      <c r="F1490" s="12" t="s">
        <v>1493</v>
      </c>
      <c r="G1490" s="38" t="s">
        <v>2997</v>
      </c>
      <c r="H1490" s="10" t="s">
        <v>8</v>
      </c>
      <c r="I1490" s="12" t="s">
        <v>2845</v>
      </c>
      <c r="J1490" s="9">
        <f t="shared" si="49"/>
        <v>2000</v>
      </c>
      <c r="K1490" s="13">
        <f t="shared" ca="1" si="50"/>
        <v>17</v>
      </c>
      <c r="L1490">
        <v>2000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1691</v>
      </c>
      <c r="F1491" s="12" t="s">
        <v>1494</v>
      </c>
      <c r="G1491" s="38" t="s">
        <v>2997</v>
      </c>
      <c r="H1491" s="10" t="s">
        <v>8</v>
      </c>
      <c r="I1491" s="12" t="s">
        <v>2846</v>
      </c>
      <c r="J1491" s="9">
        <f t="shared" si="49"/>
        <v>2001</v>
      </c>
      <c r="K1491" s="13">
        <f t="shared" ca="1" si="50"/>
        <v>16</v>
      </c>
      <c r="L1491">
        <v>2001</v>
      </c>
      <c r="N1491" s="20"/>
    </row>
    <row r="1492" spans="1:14" ht="22.5" hidden="1" customHeight="1" x14ac:dyDescent="0.25">
      <c r="A1492" s="17"/>
      <c r="B1492" s="17"/>
      <c r="C1492" s="10">
        <v>11</v>
      </c>
      <c r="D1492" s="10" t="s">
        <v>1677</v>
      </c>
      <c r="E1492" s="11" t="s">
        <v>1692</v>
      </c>
      <c r="F1492" s="12" t="s">
        <v>1495</v>
      </c>
      <c r="G1492" s="38" t="s">
        <v>2997</v>
      </c>
      <c r="H1492" s="10" t="s">
        <v>8</v>
      </c>
      <c r="I1492" s="12" t="s">
        <v>2847</v>
      </c>
      <c r="J1492" s="9">
        <f t="shared" si="49"/>
        <v>2001</v>
      </c>
      <c r="K1492" s="13">
        <f t="shared" ca="1" si="50"/>
        <v>16</v>
      </c>
      <c r="L1492">
        <v>2001</v>
      </c>
      <c r="N1492" s="20"/>
    </row>
    <row r="1493" spans="1:14" ht="22.5" hidden="1" customHeight="1" x14ac:dyDescent="0.25">
      <c r="A1493" s="17"/>
      <c r="B1493" s="17"/>
      <c r="C1493" s="10">
        <v>11</v>
      </c>
      <c r="D1493" s="10" t="s">
        <v>1677</v>
      </c>
      <c r="E1493" s="11" t="s">
        <v>1693</v>
      </c>
      <c r="F1493" s="12" t="s">
        <v>1496</v>
      </c>
      <c r="G1493" s="38" t="s">
        <v>2997</v>
      </c>
      <c r="H1493" s="10" t="s">
        <v>9</v>
      </c>
      <c r="I1493" s="12" t="s">
        <v>2829</v>
      </c>
      <c r="J1493" s="9">
        <f t="shared" si="49"/>
        <v>2001</v>
      </c>
      <c r="K1493" s="13">
        <f t="shared" ca="1" si="50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1694</v>
      </c>
      <c r="F1494" s="12" t="s">
        <v>1497</v>
      </c>
      <c r="G1494" s="38" t="s">
        <v>2997</v>
      </c>
      <c r="H1494" s="10" t="s">
        <v>8</v>
      </c>
      <c r="I1494" s="12" t="s">
        <v>2848</v>
      </c>
      <c r="J1494" s="9">
        <f t="shared" si="49"/>
        <v>2000</v>
      </c>
      <c r="K1494" s="13">
        <f t="shared" ca="1" si="50"/>
        <v>17</v>
      </c>
      <c r="L1494">
        <v>2000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1695</v>
      </c>
      <c r="F1495" s="12" t="s">
        <v>1498</v>
      </c>
      <c r="G1495" s="38" t="s">
        <v>2997</v>
      </c>
      <c r="H1495" s="10" t="s">
        <v>8</v>
      </c>
      <c r="I1495" s="12" t="s">
        <v>2549</v>
      </c>
      <c r="J1495" s="9">
        <f t="shared" si="49"/>
        <v>2001</v>
      </c>
      <c r="K1495" s="13">
        <f t="shared" ca="1" si="50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1696</v>
      </c>
      <c r="F1496" s="12" t="s">
        <v>1499</v>
      </c>
      <c r="G1496" s="38" t="s">
        <v>2997</v>
      </c>
      <c r="H1496" s="10" t="s">
        <v>8</v>
      </c>
      <c r="I1496" s="12" t="s">
        <v>2766</v>
      </c>
      <c r="J1496" s="9">
        <f t="shared" si="49"/>
        <v>2001</v>
      </c>
      <c r="K1496" s="13">
        <f t="shared" ca="1" si="50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1697</v>
      </c>
      <c r="F1497" s="12" t="s">
        <v>1500</v>
      </c>
      <c r="G1497" s="38" t="s">
        <v>2997</v>
      </c>
      <c r="H1497" s="10" t="s">
        <v>9</v>
      </c>
      <c r="I1497" s="12" t="s">
        <v>2849</v>
      </c>
      <c r="J1497" s="9">
        <f t="shared" si="49"/>
        <v>2001</v>
      </c>
      <c r="K1497" s="13">
        <f t="shared" ca="1" si="50"/>
        <v>16</v>
      </c>
      <c r="L1497">
        <v>2001</v>
      </c>
      <c r="N1497" s="20"/>
    </row>
    <row r="1498" spans="1:14" ht="22.5" hidden="1" customHeight="1" x14ac:dyDescent="0.25">
      <c r="A1498" s="17" t="s">
        <v>3001</v>
      </c>
      <c r="B1498" s="17"/>
      <c r="C1498" s="10">
        <v>11</v>
      </c>
      <c r="D1498" s="10" t="s">
        <v>1677</v>
      </c>
      <c r="E1498" s="11" t="s">
        <v>1698</v>
      </c>
      <c r="F1498" s="12" t="s">
        <v>1501</v>
      </c>
      <c r="G1498" s="38" t="s">
        <v>2997</v>
      </c>
      <c r="H1498" s="10" t="s">
        <v>8</v>
      </c>
      <c r="I1498" s="12" t="s">
        <v>2813</v>
      </c>
      <c r="J1498" s="9">
        <f t="shared" si="49"/>
        <v>2001</v>
      </c>
      <c r="K1498" s="13">
        <f t="shared" ca="1" si="50"/>
        <v>16</v>
      </c>
      <c r="L1498">
        <v>2001</v>
      </c>
      <c r="N1498" s="20"/>
    </row>
    <row r="1499" spans="1:14" ht="22.5" hidden="1" customHeight="1" x14ac:dyDescent="0.25">
      <c r="A1499" s="17" t="s">
        <v>3001</v>
      </c>
      <c r="B1499" s="17"/>
      <c r="C1499" s="10">
        <v>11</v>
      </c>
      <c r="D1499" s="10" t="s">
        <v>1677</v>
      </c>
      <c r="E1499" s="11" t="s">
        <v>1699</v>
      </c>
      <c r="F1499" s="12" t="s">
        <v>1502</v>
      </c>
      <c r="G1499" s="38" t="s">
        <v>2997</v>
      </c>
      <c r="H1499" s="10" t="s">
        <v>8</v>
      </c>
      <c r="I1499" s="12" t="s">
        <v>2850</v>
      </c>
      <c r="J1499" s="9">
        <f t="shared" si="49"/>
        <v>2001</v>
      </c>
      <c r="K1499" s="13">
        <f t="shared" ca="1" si="50"/>
        <v>16</v>
      </c>
      <c r="L1499">
        <v>2001</v>
      </c>
      <c r="N1499" s="20"/>
    </row>
    <row r="1500" spans="1:14" ht="22.5" hidden="1" customHeight="1" x14ac:dyDescent="0.25">
      <c r="A1500" s="17"/>
      <c r="B1500" s="17"/>
      <c r="C1500" s="10">
        <v>11</v>
      </c>
      <c r="D1500" s="10" t="s">
        <v>1677</v>
      </c>
      <c r="E1500" s="11" t="s">
        <v>1700</v>
      </c>
      <c r="F1500" s="12" t="s">
        <v>1503</v>
      </c>
      <c r="G1500" s="38" t="s">
        <v>2997</v>
      </c>
      <c r="H1500" s="10" t="s">
        <v>9</v>
      </c>
      <c r="I1500" s="12" t="s">
        <v>2851</v>
      </c>
      <c r="J1500" s="9">
        <f t="shared" si="49"/>
        <v>2000</v>
      </c>
      <c r="K1500" s="13">
        <f t="shared" ca="1" si="50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1681</v>
      </c>
      <c r="F1501" s="12" t="s">
        <v>1504</v>
      </c>
      <c r="G1501" s="38" t="s">
        <v>2996</v>
      </c>
      <c r="H1501" s="10" t="s">
        <v>9</v>
      </c>
      <c r="I1501" s="12" t="s">
        <v>2852</v>
      </c>
      <c r="J1501" s="9">
        <f t="shared" si="49"/>
        <v>1999</v>
      </c>
      <c r="K1501" s="13">
        <f t="shared" ca="1" si="50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1682</v>
      </c>
      <c r="F1502" s="12" t="s">
        <v>1505</v>
      </c>
      <c r="G1502" s="38" t="s">
        <v>2996</v>
      </c>
      <c r="H1502" s="10" t="s">
        <v>9</v>
      </c>
      <c r="I1502" s="12" t="s">
        <v>2853</v>
      </c>
      <c r="J1502" s="9">
        <f t="shared" si="49"/>
        <v>1998</v>
      </c>
      <c r="K1502" s="13">
        <f t="shared" ca="1" si="50"/>
        <v>19</v>
      </c>
      <c r="L1502">
        <v>1998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1683</v>
      </c>
      <c r="F1503" s="12" t="s">
        <v>1506</v>
      </c>
      <c r="G1503" s="38" t="s">
        <v>2997</v>
      </c>
      <c r="H1503" s="10" t="s">
        <v>9</v>
      </c>
      <c r="I1503" s="12" t="s">
        <v>2854</v>
      </c>
      <c r="J1503" s="9">
        <f t="shared" si="49"/>
        <v>2000</v>
      </c>
      <c r="K1503" s="13">
        <f t="shared" ca="1" si="50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1684</v>
      </c>
      <c r="F1504" s="12" t="s">
        <v>1507</v>
      </c>
      <c r="G1504" s="38" t="s">
        <v>2996</v>
      </c>
      <c r="H1504" s="10" t="s">
        <v>9</v>
      </c>
      <c r="I1504" s="12" t="s">
        <v>2855</v>
      </c>
      <c r="J1504" s="9">
        <f t="shared" si="49"/>
        <v>1999</v>
      </c>
      <c r="K1504" s="13">
        <f t="shared" ca="1" si="50"/>
        <v>18</v>
      </c>
      <c r="L1504">
        <v>1999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1685</v>
      </c>
      <c r="F1505" s="12" t="s">
        <v>1508</v>
      </c>
      <c r="G1505" s="38" t="s">
        <v>2996</v>
      </c>
      <c r="H1505" s="10" t="s">
        <v>8</v>
      </c>
      <c r="I1505" s="12" t="s">
        <v>2856</v>
      </c>
      <c r="J1505" s="9">
        <f t="shared" si="49"/>
        <v>1999</v>
      </c>
      <c r="K1505" s="13">
        <f t="shared" ca="1" si="50"/>
        <v>18</v>
      </c>
      <c r="L1505">
        <v>1999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1686</v>
      </c>
      <c r="F1506" s="12" t="s">
        <v>1509</v>
      </c>
      <c r="G1506" s="38" t="s">
        <v>2997</v>
      </c>
      <c r="H1506" s="10" t="s">
        <v>9</v>
      </c>
      <c r="I1506" s="12" t="s">
        <v>2857</v>
      </c>
      <c r="J1506" s="9">
        <f t="shared" si="49"/>
        <v>2000</v>
      </c>
      <c r="K1506" s="13">
        <f t="shared" ca="1" si="50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1687</v>
      </c>
      <c r="F1507" s="12" t="s">
        <v>1510</v>
      </c>
      <c r="G1507" s="38" t="s">
        <v>2997</v>
      </c>
      <c r="H1507" s="10" t="s">
        <v>9</v>
      </c>
      <c r="I1507" s="12" t="s">
        <v>2858</v>
      </c>
      <c r="J1507" s="9">
        <f t="shared" si="49"/>
        <v>2000</v>
      </c>
      <c r="K1507" s="13">
        <f t="shared" ca="1" si="50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1688</v>
      </c>
      <c r="F1508" s="12" t="s">
        <v>1511</v>
      </c>
      <c r="G1508" s="38" t="s">
        <v>2997</v>
      </c>
      <c r="H1508" s="10" t="s">
        <v>9</v>
      </c>
      <c r="I1508" s="12" t="s">
        <v>2841</v>
      </c>
      <c r="J1508" s="9">
        <f t="shared" si="49"/>
        <v>2000</v>
      </c>
      <c r="K1508" s="13">
        <f t="shared" ca="1" si="50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1689</v>
      </c>
      <c r="F1509" s="12" t="s">
        <v>1512</v>
      </c>
      <c r="G1509" s="38" t="s">
        <v>2997</v>
      </c>
      <c r="H1509" s="10" t="s">
        <v>8</v>
      </c>
      <c r="I1509" s="12" t="s">
        <v>2859</v>
      </c>
      <c r="J1509" s="9">
        <f t="shared" si="49"/>
        <v>2000</v>
      </c>
      <c r="K1509" s="13">
        <f t="shared" ca="1" si="50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1690</v>
      </c>
      <c r="F1510" s="12" t="s">
        <v>1513</v>
      </c>
      <c r="G1510" s="38" t="s">
        <v>2997</v>
      </c>
      <c r="H1510" s="10" t="s">
        <v>9</v>
      </c>
      <c r="I1510" s="12" t="s">
        <v>2860</v>
      </c>
      <c r="J1510" s="9">
        <f t="shared" si="49"/>
        <v>2000</v>
      </c>
      <c r="K1510" s="13">
        <f t="shared" ca="1" si="50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1691</v>
      </c>
      <c r="F1511" s="12" t="s">
        <v>1514</v>
      </c>
      <c r="G1511" s="38" t="s">
        <v>2997</v>
      </c>
      <c r="H1511" s="10" t="s">
        <v>9</v>
      </c>
      <c r="I1511" s="12" t="s">
        <v>2861</v>
      </c>
      <c r="J1511" s="9">
        <f t="shared" ref="J1511:J1574" si="51">YEAR(I1511)</f>
        <v>2000</v>
      </c>
      <c r="K1511" s="13">
        <f t="shared" ca="1" si="50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1692</v>
      </c>
      <c r="F1512" s="12" t="s">
        <v>1515</v>
      </c>
      <c r="G1512" s="38" t="s">
        <v>2997</v>
      </c>
      <c r="H1512" s="10" t="s">
        <v>9</v>
      </c>
      <c r="I1512" s="12" t="s">
        <v>2862</v>
      </c>
      <c r="J1512" s="9">
        <f t="shared" si="51"/>
        <v>2000</v>
      </c>
      <c r="K1512" s="13">
        <f t="shared" ca="1" si="50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1680</v>
      </c>
      <c r="E1513" s="11" t="s">
        <v>1693</v>
      </c>
      <c r="F1513" s="12" t="s">
        <v>1516</v>
      </c>
      <c r="G1513" s="38" t="s">
        <v>2997</v>
      </c>
      <c r="H1513" s="10" t="s">
        <v>9</v>
      </c>
      <c r="I1513" s="12" t="s">
        <v>2863</v>
      </c>
      <c r="J1513" s="9">
        <f t="shared" si="51"/>
        <v>2000</v>
      </c>
      <c r="K1513" s="13">
        <f t="shared" ca="1" si="50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1680</v>
      </c>
      <c r="E1514" s="11" t="s">
        <v>1694</v>
      </c>
      <c r="F1514" s="12" t="s">
        <v>1517</v>
      </c>
      <c r="G1514" s="38" t="s">
        <v>2997</v>
      </c>
      <c r="H1514" s="10" t="s">
        <v>8</v>
      </c>
      <c r="I1514" s="12" t="s">
        <v>2864</v>
      </c>
      <c r="J1514" s="9">
        <f t="shared" si="51"/>
        <v>2000</v>
      </c>
      <c r="K1514" s="13">
        <f t="shared" ca="1" si="50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1680</v>
      </c>
      <c r="E1515" s="11" t="s">
        <v>1695</v>
      </c>
      <c r="F1515" s="12" t="s">
        <v>1518</v>
      </c>
      <c r="G1515" s="38" t="s">
        <v>2997</v>
      </c>
      <c r="H1515" s="10" t="s">
        <v>9</v>
      </c>
      <c r="I1515" s="12" t="s">
        <v>2865</v>
      </c>
      <c r="J1515" s="9">
        <f t="shared" si="51"/>
        <v>2000</v>
      </c>
      <c r="K1515" s="13">
        <f t="shared" ca="1" si="50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1681</v>
      </c>
      <c r="F1516" s="12" t="s">
        <v>1519</v>
      </c>
      <c r="G1516" s="38" t="s">
        <v>2997</v>
      </c>
      <c r="H1516" s="10" t="s">
        <v>8</v>
      </c>
      <c r="I1516" s="12" t="s">
        <v>2866</v>
      </c>
      <c r="J1516" s="9">
        <f t="shared" si="51"/>
        <v>2000</v>
      </c>
      <c r="K1516" s="13">
        <f t="shared" ca="1" si="50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1682</v>
      </c>
      <c r="F1517" s="12" t="s">
        <v>1520</v>
      </c>
      <c r="G1517" s="38" t="s">
        <v>2997</v>
      </c>
      <c r="H1517" s="10" t="s">
        <v>8</v>
      </c>
      <c r="I1517" s="12" t="s">
        <v>2867</v>
      </c>
      <c r="J1517" s="9">
        <f t="shared" si="51"/>
        <v>2000</v>
      </c>
      <c r="K1517" s="13">
        <f t="shared" ca="1" si="50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1683</v>
      </c>
      <c r="F1518" s="12" t="s">
        <v>1521</v>
      </c>
      <c r="G1518" s="38" t="s">
        <v>2997</v>
      </c>
      <c r="H1518" s="10" t="s">
        <v>9</v>
      </c>
      <c r="I1518" s="12" t="s">
        <v>2868</v>
      </c>
      <c r="J1518" s="9">
        <f t="shared" si="51"/>
        <v>2000</v>
      </c>
      <c r="K1518" s="13">
        <f t="shared" ca="1" si="50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1684</v>
      </c>
      <c r="F1519" s="12" t="s">
        <v>1522</v>
      </c>
      <c r="G1519" s="38" t="s">
        <v>2997</v>
      </c>
      <c r="H1519" s="10" t="s">
        <v>8</v>
      </c>
      <c r="I1519" s="12" t="s">
        <v>2869</v>
      </c>
      <c r="J1519" s="9">
        <f t="shared" si="51"/>
        <v>2000</v>
      </c>
      <c r="K1519" s="13">
        <f t="shared" ca="1" si="50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1685</v>
      </c>
      <c r="F1520" s="12" t="s">
        <v>1523</v>
      </c>
      <c r="G1520" s="38" t="s">
        <v>2997</v>
      </c>
      <c r="H1520" s="10" t="s">
        <v>9</v>
      </c>
      <c r="I1520" s="12" t="s">
        <v>2870</v>
      </c>
      <c r="J1520" s="9">
        <f t="shared" si="51"/>
        <v>2000</v>
      </c>
      <c r="K1520" s="13">
        <f t="shared" ca="1" si="50"/>
        <v>17</v>
      </c>
      <c r="L1520">
        <v>2000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1686</v>
      </c>
      <c r="F1521" s="12" t="s">
        <v>1524</v>
      </c>
      <c r="G1521" s="38" t="s">
        <v>2997</v>
      </c>
      <c r="H1521" s="10" t="s">
        <v>8</v>
      </c>
      <c r="I1521" s="12" t="s">
        <v>2871</v>
      </c>
      <c r="J1521" s="9">
        <f t="shared" si="51"/>
        <v>2000</v>
      </c>
      <c r="K1521" s="13">
        <f t="shared" ca="1" si="50"/>
        <v>17</v>
      </c>
      <c r="L1521">
        <v>2000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1687</v>
      </c>
      <c r="F1522" s="12" t="s">
        <v>1525</v>
      </c>
      <c r="G1522" s="38" t="s">
        <v>2997</v>
      </c>
      <c r="H1522" s="10" t="s">
        <v>8</v>
      </c>
      <c r="I1522" s="12" t="s">
        <v>2872</v>
      </c>
      <c r="J1522" s="9">
        <f t="shared" si="51"/>
        <v>2000</v>
      </c>
      <c r="K1522" s="13">
        <f t="shared" ca="1" si="50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1688</v>
      </c>
      <c r="F1523" s="12" t="s">
        <v>1526</v>
      </c>
      <c r="G1523" s="38" t="s">
        <v>2996</v>
      </c>
      <c r="H1523" s="10" t="s">
        <v>8</v>
      </c>
      <c r="I1523" s="12" t="s">
        <v>2873</v>
      </c>
      <c r="J1523" s="9">
        <f t="shared" si="51"/>
        <v>1999</v>
      </c>
      <c r="K1523" s="13">
        <f t="shared" ca="1" si="50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1689</v>
      </c>
      <c r="F1524" s="12" t="s">
        <v>1527</v>
      </c>
      <c r="G1524" s="38" t="s">
        <v>2996</v>
      </c>
      <c r="H1524" s="10" t="s">
        <v>8</v>
      </c>
      <c r="I1524" s="12" t="s">
        <v>2874</v>
      </c>
      <c r="J1524" s="9">
        <f t="shared" si="51"/>
        <v>1999</v>
      </c>
      <c r="K1524" s="13">
        <f t="shared" ca="1" si="50"/>
        <v>18</v>
      </c>
      <c r="L1524">
        <v>1999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1690</v>
      </c>
      <c r="F1525" s="12" t="s">
        <v>1528</v>
      </c>
      <c r="G1525" s="38" t="s">
        <v>2997</v>
      </c>
      <c r="H1525" s="10" t="s">
        <v>8</v>
      </c>
      <c r="I1525" s="12" t="s">
        <v>2875</v>
      </c>
      <c r="J1525" s="9">
        <f t="shared" si="51"/>
        <v>2000</v>
      </c>
      <c r="K1525" s="13">
        <f t="shared" ca="1" si="50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1691</v>
      </c>
      <c r="F1526" s="12" t="s">
        <v>1529</v>
      </c>
      <c r="G1526" s="38" t="s">
        <v>2996</v>
      </c>
      <c r="H1526" s="10" t="s">
        <v>8</v>
      </c>
      <c r="I1526" s="12" t="s">
        <v>2876</v>
      </c>
      <c r="J1526" s="9">
        <f t="shared" si="51"/>
        <v>1999</v>
      </c>
      <c r="K1526" s="13">
        <f t="shared" ca="1" si="50"/>
        <v>18</v>
      </c>
      <c r="L1526">
        <v>1999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1692</v>
      </c>
      <c r="F1527" s="12" t="s">
        <v>1530</v>
      </c>
      <c r="G1527" s="38" t="s">
        <v>2997</v>
      </c>
      <c r="H1527" s="10" t="s">
        <v>8</v>
      </c>
      <c r="I1527" s="12" t="s">
        <v>2877</v>
      </c>
      <c r="J1527" s="9">
        <f t="shared" si="51"/>
        <v>2000</v>
      </c>
      <c r="K1527" s="13">
        <f t="shared" ca="1" si="50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1693</v>
      </c>
      <c r="F1528" s="12" t="s">
        <v>1531</v>
      </c>
      <c r="G1528" s="38" t="s">
        <v>2997</v>
      </c>
      <c r="H1528" s="10" t="s">
        <v>9</v>
      </c>
      <c r="I1528" s="12" t="s">
        <v>2878</v>
      </c>
      <c r="J1528" s="9">
        <f t="shared" si="51"/>
        <v>2000</v>
      </c>
      <c r="K1528" s="13">
        <f t="shared" ca="1" si="50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1694</v>
      </c>
      <c r="F1529" s="12" t="s">
        <v>1532</v>
      </c>
      <c r="G1529" s="38" t="s">
        <v>2997</v>
      </c>
      <c r="H1529" s="10" t="s">
        <v>8</v>
      </c>
      <c r="I1529" s="12" t="s">
        <v>2879</v>
      </c>
      <c r="J1529" s="9">
        <f t="shared" si="51"/>
        <v>2000</v>
      </c>
      <c r="K1529" s="13">
        <f t="shared" ca="1" si="50"/>
        <v>17</v>
      </c>
      <c r="L1529">
        <v>2000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1695</v>
      </c>
      <c r="F1530" s="12" t="s">
        <v>1533</v>
      </c>
      <c r="G1530" s="38" t="s">
        <v>2997</v>
      </c>
      <c r="H1530" s="10" t="s">
        <v>8</v>
      </c>
      <c r="I1530" s="12" t="s">
        <v>2880</v>
      </c>
      <c r="J1530" s="9">
        <f t="shared" si="51"/>
        <v>2000</v>
      </c>
      <c r="K1530" s="13">
        <f t="shared" ca="1" si="50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1696</v>
      </c>
      <c r="F1531" s="12" t="s">
        <v>1534</v>
      </c>
      <c r="G1531" s="38" t="s">
        <v>2997</v>
      </c>
      <c r="H1531" s="10" t="s">
        <v>8</v>
      </c>
      <c r="I1531" s="12" t="s">
        <v>2881</v>
      </c>
      <c r="J1531" s="9">
        <f t="shared" si="51"/>
        <v>2000</v>
      </c>
      <c r="K1531" s="13">
        <f t="shared" ca="1" si="50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1697</v>
      </c>
      <c r="F1532" s="12" t="s">
        <v>1535</v>
      </c>
      <c r="G1532" s="38" t="s">
        <v>2996</v>
      </c>
      <c r="H1532" s="10" t="s">
        <v>8</v>
      </c>
      <c r="I1532" s="12" t="s">
        <v>2882</v>
      </c>
      <c r="J1532" s="9">
        <f t="shared" si="51"/>
        <v>1999</v>
      </c>
      <c r="K1532" s="13">
        <f t="shared" ca="1" si="50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1698</v>
      </c>
      <c r="F1533" s="12" t="s">
        <v>1536</v>
      </c>
      <c r="G1533" s="38" t="s">
        <v>2997</v>
      </c>
      <c r="H1533" s="10" t="s">
        <v>9</v>
      </c>
      <c r="I1533" s="12" t="s">
        <v>2883</v>
      </c>
      <c r="J1533" s="9">
        <f t="shared" si="51"/>
        <v>2000</v>
      </c>
      <c r="K1533" s="13">
        <f t="shared" ca="1" si="50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1699</v>
      </c>
      <c r="F1534" s="12" t="s">
        <v>1537</v>
      </c>
      <c r="G1534" s="38" t="s">
        <v>2997</v>
      </c>
      <c r="H1534" s="10" t="s">
        <v>9</v>
      </c>
      <c r="I1534" s="12" t="s">
        <v>2884</v>
      </c>
      <c r="J1534" s="9">
        <f t="shared" si="51"/>
        <v>2000</v>
      </c>
      <c r="K1534" s="13">
        <f t="shared" ca="1" si="50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1700</v>
      </c>
      <c r="F1535" s="12" t="s">
        <v>1538</v>
      </c>
      <c r="G1535" s="38" t="s">
        <v>2996</v>
      </c>
      <c r="H1535" s="10" t="s">
        <v>8</v>
      </c>
      <c r="I1535" s="12" t="s">
        <v>2885</v>
      </c>
      <c r="J1535" s="9">
        <f t="shared" si="51"/>
        <v>1999</v>
      </c>
      <c r="K1535" s="13">
        <f t="shared" ca="1" si="50"/>
        <v>18</v>
      </c>
      <c r="L1535">
        <v>1999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1701</v>
      </c>
      <c r="F1536" s="12" t="s">
        <v>1539</v>
      </c>
      <c r="G1536" s="38" t="s">
        <v>2997</v>
      </c>
      <c r="H1536" s="10" t="s">
        <v>8</v>
      </c>
      <c r="I1536" s="12" t="s">
        <v>2886</v>
      </c>
      <c r="J1536" s="9">
        <f t="shared" si="51"/>
        <v>2000</v>
      </c>
      <c r="K1536" s="13">
        <f t="shared" ca="1" si="50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1702</v>
      </c>
      <c r="F1537" s="12" t="s">
        <v>1540</v>
      </c>
      <c r="G1537" s="38" t="s">
        <v>2997</v>
      </c>
      <c r="H1537" s="10" t="s">
        <v>8</v>
      </c>
      <c r="I1537" s="12" t="s">
        <v>2887</v>
      </c>
      <c r="J1537" s="9">
        <f t="shared" si="51"/>
        <v>2000</v>
      </c>
      <c r="K1537" s="13">
        <f t="shared" ca="1" si="50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1703</v>
      </c>
      <c r="F1538" s="12" t="s">
        <v>1541</v>
      </c>
      <c r="G1538" s="38" t="s">
        <v>2997</v>
      </c>
      <c r="H1538" s="10" t="s">
        <v>8</v>
      </c>
      <c r="I1538" s="12" t="s">
        <v>2888</v>
      </c>
      <c r="J1538" s="9">
        <f t="shared" si="51"/>
        <v>2000</v>
      </c>
      <c r="K1538" s="13">
        <f t="shared" ca="1" si="50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1672</v>
      </c>
      <c r="E1539" s="11" t="s">
        <v>1704</v>
      </c>
      <c r="F1539" s="12" t="s">
        <v>1542</v>
      </c>
      <c r="G1539" s="38" t="s">
        <v>2997</v>
      </c>
      <c r="H1539" s="10" t="s">
        <v>8</v>
      </c>
      <c r="I1539" s="12" t="s">
        <v>2889</v>
      </c>
      <c r="J1539" s="9">
        <f t="shared" si="51"/>
        <v>2000</v>
      </c>
      <c r="K1539" s="13">
        <f t="shared" ca="1" si="50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1672</v>
      </c>
      <c r="E1540" s="11" t="s">
        <v>1705</v>
      </c>
      <c r="F1540" s="12" t="s">
        <v>1543</v>
      </c>
      <c r="G1540" s="38" t="s">
        <v>2997</v>
      </c>
      <c r="H1540" s="10" t="s">
        <v>8</v>
      </c>
      <c r="I1540" s="12" t="s">
        <v>2890</v>
      </c>
      <c r="J1540" s="9">
        <f t="shared" si="51"/>
        <v>2000</v>
      </c>
      <c r="K1540" s="13">
        <f t="shared" ca="1" si="50"/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1672</v>
      </c>
      <c r="E1541" s="11" t="s">
        <v>1706</v>
      </c>
      <c r="F1541" s="12" t="s">
        <v>1544</v>
      </c>
      <c r="G1541" s="38" t="s">
        <v>2997</v>
      </c>
      <c r="H1541" s="10" t="s">
        <v>8</v>
      </c>
      <c r="I1541" s="12" t="s">
        <v>2891</v>
      </c>
      <c r="J1541" s="9">
        <f t="shared" si="51"/>
        <v>2000</v>
      </c>
      <c r="K1541" s="13">
        <f t="shared" ca="1" si="50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1681</v>
      </c>
      <c r="F1542" s="12" t="s">
        <v>1545</v>
      </c>
      <c r="G1542" s="38" t="s">
        <v>2997</v>
      </c>
      <c r="H1542" s="10" t="s">
        <v>8</v>
      </c>
      <c r="I1542" s="12" t="s">
        <v>2892</v>
      </c>
      <c r="J1542" s="9">
        <f t="shared" si="51"/>
        <v>2000</v>
      </c>
      <c r="K1542" s="13">
        <f t="shared" ca="1" si="50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1682</v>
      </c>
      <c r="F1543" s="12" t="s">
        <v>1546</v>
      </c>
      <c r="G1543" s="38" t="s">
        <v>2997</v>
      </c>
      <c r="H1543" s="10" t="s">
        <v>9</v>
      </c>
      <c r="I1543" s="12" t="s">
        <v>2893</v>
      </c>
      <c r="J1543" s="9">
        <f t="shared" si="51"/>
        <v>2000</v>
      </c>
      <c r="K1543" s="13">
        <f t="shared" ref="K1543:K1606" ca="1" si="52">(YEAR(NOW())-YEAR(I1543))</f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1683</v>
      </c>
      <c r="F1544" s="12" t="s">
        <v>1547</v>
      </c>
      <c r="G1544" s="38" t="s">
        <v>2997</v>
      </c>
      <c r="H1544" s="10" t="s">
        <v>9</v>
      </c>
      <c r="I1544" s="12" t="s">
        <v>2894</v>
      </c>
      <c r="J1544" s="9">
        <f t="shared" si="51"/>
        <v>2000</v>
      </c>
      <c r="K1544" s="13">
        <f t="shared" ca="1" si="52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1684</v>
      </c>
      <c r="F1545" s="12" t="s">
        <v>1548</v>
      </c>
      <c r="G1545" s="38" t="s">
        <v>2997</v>
      </c>
      <c r="H1545" s="10" t="s">
        <v>9</v>
      </c>
      <c r="I1545" s="12" t="s">
        <v>2895</v>
      </c>
      <c r="J1545" s="9">
        <f t="shared" si="51"/>
        <v>2000</v>
      </c>
      <c r="K1545" s="13">
        <f t="shared" ca="1" si="52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1685</v>
      </c>
      <c r="F1546" s="12" t="s">
        <v>1549</v>
      </c>
      <c r="G1546" s="38" t="s">
        <v>2997</v>
      </c>
      <c r="H1546" s="10" t="s">
        <v>9</v>
      </c>
      <c r="I1546" s="12" t="s">
        <v>2860</v>
      </c>
      <c r="J1546" s="9">
        <f t="shared" si="51"/>
        <v>2000</v>
      </c>
      <c r="K1546" s="13">
        <f t="shared" ca="1" si="52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1686</v>
      </c>
      <c r="F1547" s="12" t="s">
        <v>1550</v>
      </c>
      <c r="G1547" s="38" t="s">
        <v>2997</v>
      </c>
      <c r="H1547" s="10" t="s">
        <v>8</v>
      </c>
      <c r="I1547" s="12" t="s">
        <v>2896</v>
      </c>
      <c r="J1547" s="9">
        <f t="shared" si="51"/>
        <v>2000</v>
      </c>
      <c r="K1547" s="13">
        <f t="shared" ca="1" si="52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1687</v>
      </c>
      <c r="F1548" s="12" t="s">
        <v>1551</v>
      </c>
      <c r="G1548" s="38" t="s">
        <v>2997</v>
      </c>
      <c r="H1548" s="10" t="s">
        <v>9</v>
      </c>
      <c r="I1548" s="12" t="s">
        <v>2897</v>
      </c>
      <c r="J1548" s="9">
        <f t="shared" si="51"/>
        <v>2000</v>
      </c>
      <c r="K1548" s="13">
        <f t="shared" ca="1" si="52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1688</v>
      </c>
      <c r="F1549" s="12" t="s">
        <v>1552</v>
      </c>
      <c r="G1549" s="38" t="s">
        <v>2997</v>
      </c>
      <c r="H1549" s="10" t="s">
        <v>8</v>
      </c>
      <c r="I1549" s="12" t="s">
        <v>2898</v>
      </c>
      <c r="J1549" s="9">
        <f t="shared" si="51"/>
        <v>2000</v>
      </c>
      <c r="K1549" s="13">
        <f t="shared" ca="1" si="52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1689</v>
      </c>
      <c r="F1550" s="12" t="s">
        <v>1553</v>
      </c>
      <c r="G1550" s="38" t="s">
        <v>2997</v>
      </c>
      <c r="H1550" s="10" t="s">
        <v>9</v>
      </c>
      <c r="I1550" s="12" t="s">
        <v>2899</v>
      </c>
      <c r="J1550" s="9">
        <f t="shared" si="51"/>
        <v>2000</v>
      </c>
      <c r="K1550" s="13">
        <f t="shared" ca="1" si="52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1690</v>
      </c>
      <c r="F1551" s="12" t="s">
        <v>1554</v>
      </c>
      <c r="G1551" s="38" t="s">
        <v>2997</v>
      </c>
      <c r="H1551" s="10" t="s">
        <v>9</v>
      </c>
      <c r="I1551" s="12" t="s">
        <v>2900</v>
      </c>
      <c r="J1551" s="9">
        <f t="shared" si="51"/>
        <v>2000</v>
      </c>
      <c r="K1551" s="13">
        <f t="shared" ca="1" si="52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1691</v>
      </c>
      <c r="F1552" s="12" t="s">
        <v>1555</v>
      </c>
      <c r="G1552" s="38" t="s">
        <v>2997</v>
      </c>
      <c r="H1552" s="10" t="s">
        <v>9</v>
      </c>
      <c r="I1552" s="12" t="s">
        <v>2726</v>
      </c>
      <c r="J1552" s="9">
        <f t="shared" si="51"/>
        <v>2000</v>
      </c>
      <c r="K1552" s="13">
        <f t="shared" ca="1" si="52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1692</v>
      </c>
      <c r="F1553" s="12" t="s">
        <v>1556</v>
      </c>
      <c r="G1553" s="38" t="s">
        <v>2997</v>
      </c>
      <c r="H1553" s="10" t="s">
        <v>8</v>
      </c>
      <c r="I1553" s="12" t="s">
        <v>2901</v>
      </c>
      <c r="J1553" s="9">
        <f t="shared" si="51"/>
        <v>2000</v>
      </c>
      <c r="K1553" s="13">
        <f t="shared" ca="1" si="52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1693</v>
      </c>
      <c r="F1554" s="12" t="s">
        <v>1557</v>
      </c>
      <c r="G1554" s="38" t="s">
        <v>2997</v>
      </c>
      <c r="H1554" s="10" t="s">
        <v>8</v>
      </c>
      <c r="I1554" s="12" t="s">
        <v>2902</v>
      </c>
      <c r="J1554" s="9">
        <f t="shared" si="51"/>
        <v>2000</v>
      </c>
      <c r="K1554" s="13">
        <f t="shared" ca="1" si="52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1694</v>
      </c>
      <c r="F1555" s="12" t="s">
        <v>1558</v>
      </c>
      <c r="G1555" s="38" t="s">
        <v>2997</v>
      </c>
      <c r="H1555" s="10" t="s">
        <v>9</v>
      </c>
      <c r="I1555" s="12" t="s">
        <v>2890</v>
      </c>
      <c r="J1555" s="9">
        <f t="shared" si="51"/>
        <v>2000</v>
      </c>
      <c r="K1555" s="13">
        <f t="shared" ca="1" si="52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1695</v>
      </c>
      <c r="F1556" s="12" t="s">
        <v>1559</v>
      </c>
      <c r="G1556" s="38" t="s">
        <v>2997</v>
      </c>
      <c r="H1556" s="10" t="s">
        <v>9</v>
      </c>
      <c r="I1556" s="12" t="s">
        <v>2903</v>
      </c>
      <c r="J1556" s="9">
        <f t="shared" si="51"/>
        <v>2000</v>
      </c>
      <c r="K1556" s="13">
        <f t="shared" ca="1" si="52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1697</v>
      </c>
      <c r="F1557" s="12" t="s">
        <v>1560</v>
      </c>
      <c r="G1557" s="38" t="s">
        <v>2997</v>
      </c>
      <c r="H1557" s="10" t="s">
        <v>9</v>
      </c>
      <c r="I1557" s="12" t="s">
        <v>2904</v>
      </c>
      <c r="J1557" s="9">
        <f t="shared" si="51"/>
        <v>2000</v>
      </c>
      <c r="K1557" s="13">
        <f t="shared" ca="1" si="52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1698</v>
      </c>
      <c r="F1558" s="12" t="s">
        <v>1561</v>
      </c>
      <c r="G1558" s="38" t="s">
        <v>2997</v>
      </c>
      <c r="H1558" s="10" t="s">
        <v>9</v>
      </c>
      <c r="I1558" s="12" t="s">
        <v>2905</v>
      </c>
      <c r="J1558" s="9">
        <f t="shared" si="51"/>
        <v>2000</v>
      </c>
      <c r="K1558" s="13">
        <f t="shared" ca="1" si="52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1699</v>
      </c>
      <c r="F1559" s="12" t="s">
        <v>1562</v>
      </c>
      <c r="G1559" s="38" t="s">
        <v>2997</v>
      </c>
      <c r="H1559" s="10" t="s">
        <v>9</v>
      </c>
      <c r="I1559" s="12" t="s">
        <v>2906</v>
      </c>
      <c r="J1559" s="9">
        <f t="shared" si="51"/>
        <v>2000</v>
      </c>
      <c r="K1559" s="13">
        <f t="shared" ca="1" si="52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1700</v>
      </c>
      <c r="F1560" s="12" t="s">
        <v>1563</v>
      </c>
      <c r="G1560" s="38" t="s">
        <v>2997</v>
      </c>
      <c r="H1560" s="10" t="s">
        <v>9</v>
      </c>
      <c r="I1560" s="12" t="s">
        <v>2907</v>
      </c>
      <c r="J1560" s="9">
        <f t="shared" si="51"/>
        <v>2000</v>
      </c>
      <c r="K1560" s="13">
        <f t="shared" ca="1" si="52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1701</v>
      </c>
      <c r="F1561" s="12" t="s">
        <v>1564</v>
      </c>
      <c r="G1561" s="38" t="s">
        <v>2997</v>
      </c>
      <c r="H1561" s="10" t="s">
        <v>9</v>
      </c>
      <c r="I1561" s="12" t="s">
        <v>2908</v>
      </c>
      <c r="J1561" s="9">
        <f t="shared" si="51"/>
        <v>2000</v>
      </c>
      <c r="K1561" s="13">
        <f t="shared" ca="1" si="52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1702</v>
      </c>
      <c r="F1562" s="12" t="s">
        <v>1565</v>
      </c>
      <c r="G1562" s="38" t="s">
        <v>2997</v>
      </c>
      <c r="H1562" s="10" t="s">
        <v>9</v>
      </c>
      <c r="I1562" s="12" t="s">
        <v>2909</v>
      </c>
      <c r="J1562" s="9">
        <f t="shared" si="51"/>
        <v>2000</v>
      </c>
      <c r="K1562" s="13">
        <f t="shared" ca="1" si="52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1703</v>
      </c>
      <c r="F1563" s="12" t="s">
        <v>1566</v>
      </c>
      <c r="G1563" s="38" t="s">
        <v>2997</v>
      </c>
      <c r="H1563" s="10" t="s">
        <v>8</v>
      </c>
      <c r="I1563" s="12" t="s">
        <v>2910</v>
      </c>
      <c r="J1563" s="9">
        <f t="shared" si="51"/>
        <v>2000</v>
      </c>
      <c r="K1563" s="13">
        <f t="shared" ca="1" si="52"/>
        <v>17</v>
      </c>
      <c r="L1563">
        <v>2000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1673</v>
      </c>
      <c r="E1564" s="11" t="s">
        <v>1704</v>
      </c>
      <c r="F1564" s="12" t="s">
        <v>1567</v>
      </c>
      <c r="G1564" s="38" t="s">
        <v>2997</v>
      </c>
      <c r="H1564" s="10" t="s">
        <v>8</v>
      </c>
      <c r="I1564" s="12" t="s">
        <v>2911</v>
      </c>
      <c r="J1564" s="9">
        <f t="shared" si="51"/>
        <v>2000</v>
      </c>
      <c r="K1564" s="13">
        <f t="shared" ca="1" si="52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1673</v>
      </c>
      <c r="E1565" s="11" t="s">
        <v>1705</v>
      </c>
      <c r="F1565" s="12" t="s">
        <v>1568</v>
      </c>
      <c r="G1565" s="38" t="s">
        <v>2997</v>
      </c>
      <c r="H1565" s="10" t="s">
        <v>9</v>
      </c>
      <c r="I1565" s="12" t="s">
        <v>2912</v>
      </c>
      <c r="J1565" s="9">
        <f t="shared" si="51"/>
        <v>2000</v>
      </c>
      <c r="K1565" s="13">
        <f t="shared" ca="1" si="52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1673</v>
      </c>
      <c r="E1566" s="11" t="s">
        <v>1706</v>
      </c>
      <c r="F1566" s="12" t="s">
        <v>1569</v>
      </c>
      <c r="G1566" s="38" t="s">
        <v>2996</v>
      </c>
      <c r="H1566" s="10" t="s">
        <v>9</v>
      </c>
      <c r="I1566" s="12" t="s">
        <v>2913</v>
      </c>
      <c r="J1566" s="9">
        <f t="shared" si="51"/>
        <v>1999</v>
      </c>
      <c r="K1566" s="13">
        <f t="shared" ca="1" si="52"/>
        <v>18</v>
      </c>
      <c r="L1566">
        <v>1999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1681</v>
      </c>
      <c r="F1567" s="12" t="s">
        <v>1570</v>
      </c>
      <c r="G1567" s="38" t="s">
        <v>2997</v>
      </c>
      <c r="H1567" s="10" t="s">
        <v>8</v>
      </c>
      <c r="I1567" s="12" t="s">
        <v>2862</v>
      </c>
      <c r="J1567" s="9">
        <f t="shared" si="51"/>
        <v>2000</v>
      </c>
      <c r="K1567" s="13">
        <f t="shared" ca="1" si="52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1682</v>
      </c>
      <c r="F1568" s="12" t="s">
        <v>1571</v>
      </c>
      <c r="G1568" s="38" t="s">
        <v>2997</v>
      </c>
      <c r="H1568" s="10" t="s">
        <v>9</v>
      </c>
      <c r="I1568" s="12" t="s">
        <v>2914</v>
      </c>
      <c r="J1568" s="9">
        <f t="shared" si="51"/>
        <v>2000</v>
      </c>
      <c r="K1568" s="13">
        <f t="shared" ca="1" si="52"/>
        <v>17</v>
      </c>
      <c r="L1568">
        <v>2000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1683</v>
      </c>
      <c r="F1569" s="12" t="s">
        <v>1572</v>
      </c>
      <c r="G1569" s="38" t="s">
        <v>2997</v>
      </c>
      <c r="H1569" s="10" t="s">
        <v>8</v>
      </c>
      <c r="I1569" s="12" t="s">
        <v>2915</v>
      </c>
      <c r="J1569" s="9">
        <f t="shared" si="51"/>
        <v>2000</v>
      </c>
      <c r="K1569" s="13">
        <f t="shared" ca="1" si="52"/>
        <v>17</v>
      </c>
      <c r="L1569">
        <v>2000</v>
      </c>
      <c r="N1569" s="20"/>
    </row>
    <row r="1570" spans="1:14" ht="22.5" hidden="1" customHeight="1" x14ac:dyDescent="0.25">
      <c r="A1570" s="17"/>
      <c r="B1570" s="17"/>
      <c r="C1570" s="10">
        <v>12</v>
      </c>
      <c r="D1570" s="10" t="s">
        <v>1674</v>
      </c>
      <c r="E1570" s="11" t="s">
        <v>1684</v>
      </c>
      <c r="F1570" s="12" t="s">
        <v>1573</v>
      </c>
      <c r="G1570" s="38" t="s">
        <v>2997</v>
      </c>
      <c r="H1570" s="10" t="s">
        <v>9</v>
      </c>
      <c r="I1570" s="12" t="s">
        <v>2916</v>
      </c>
      <c r="J1570" s="9">
        <f t="shared" si="51"/>
        <v>2000</v>
      </c>
      <c r="K1570" s="13">
        <f t="shared" ca="1" si="52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1685</v>
      </c>
      <c r="F1571" s="12" t="s">
        <v>1574</v>
      </c>
      <c r="G1571" s="38" t="s">
        <v>2997</v>
      </c>
      <c r="H1571" s="10" t="s">
        <v>9</v>
      </c>
      <c r="I1571" s="12" t="s">
        <v>2917</v>
      </c>
      <c r="J1571" s="9">
        <f t="shared" si="51"/>
        <v>2001</v>
      </c>
      <c r="K1571" s="13">
        <f t="shared" ca="1" si="52"/>
        <v>16</v>
      </c>
      <c r="L1571">
        <v>2001</v>
      </c>
      <c r="N1571" s="20"/>
    </row>
    <row r="1572" spans="1:14" ht="22.5" hidden="1" customHeight="1" x14ac:dyDescent="0.25">
      <c r="A1572" s="17"/>
      <c r="B1572" s="17"/>
      <c r="C1572" s="10">
        <v>12</v>
      </c>
      <c r="D1572" s="10" t="s">
        <v>1674</v>
      </c>
      <c r="E1572" s="11" t="s">
        <v>1686</v>
      </c>
      <c r="F1572" s="12" t="s">
        <v>1575</v>
      </c>
      <c r="G1572" s="38" t="s">
        <v>2996</v>
      </c>
      <c r="H1572" s="10" t="s">
        <v>8</v>
      </c>
      <c r="I1572" s="12" t="s">
        <v>2918</v>
      </c>
      <c r="J1572" s="9">
        <f t="shared" si="51"/>
        <v>1999</v>
      </c>
      <c r="K1572" s="13">
        <f t="shared" ca="1" si="52"/>
        <v>18</v>
      </c>
      <c r="L1572">
        <v>1999</v>
      </c>
      <c r="N1572" s="20"/>
    </row>
    <row r="1573" spans="1:14" ht="22.5" hidden="1" customHeight="1" x14ac:dyDescent="0.25">
      <c r="A1573" s="17" t="s">
        <v>3001</v>
      </c>
      <c r="B1573" s="17"/>
      <c r="C1573" s="10">
        <v>12</v>
      </c>
      <c r="D1573" s="10" t="s">
        <v>1674</v>
      </c>
      <c r="E1573" s="11" t="s">
        <v>1687</v>
      </c>
      <c r="F1573" s="12" t="s">
        <v>1576</v>
      </c>
      <c r="G1573" s="38" t="s">
        <v>2997</v>
      </c>
      <c r="H1573" s="10" t="s">
        <v>9</v>
      </c>
      <c r="I1573" s="12" t="s">
        <v>2797</v>
      </c>
      <c r="J1573" s="9">
        <f t="shared" si="51"/>
        <v>2000</v>
      </c>
      <c r="K1573" s="13">
        <f t="shared" ca="1" si="52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1688</v>
      </c>
      <c r="F1574" s="12" t="s">
        <v>1577</v>
      </c>
      <c r="G1574" s="38" t="s">
        <v>2997</v>
      </c>
      <c r="H1574" s="10" t="s">
        <v>8</v>
      </c>
      <c r="I1574" s="12" t="s">
        <v>2919</v>
      </c>
      <c r="J1574" s="9">
        <f t="shared" si="51"/>
        <v>2000</v>
      </c>
      <c r="K1574" s="13">
        <f t="shared" ca="1" si="52"/>
        <v>17</v>
      </c>
      <c r="L1574">
        <v>2000</v>
      </c>
      <c r="N1574" s="20"/>
    </row>
    <row r="1575" spans="1:14" ht="22.5" hidden="1" customHeight="1" x14ac:dyDescent="0.25">
      <c r="A1575" s="17" t="s">
        <v>3001</v>
      </c>
      <c r="B1575" s="17"/>
      <c r="C1575" s="10">
        <v>12</v>
      </c>
      <c r="D1575" s="10" t="s">
        <v>1674</v>
      </c>
      <c r="E1575" s="11" t="s">
        <v>1689</v>
      </c>
      <c r="F1575" s="12" t="s">
        <v>1578</v>
      </c>
      <c r="G1575" s="38" t="s">
        <v>2997</v>
      </c>
      <c r="H1575" s="10" t="s">
        <v>8</v>
      </c>
      <c r="I1575" s="12" t="s">
        <v>2797</v>
      </c>
      <c r="J1575" s="9">
        <f t="shared" ref="J1575:J1638" si="53">YEAR(I1575)</f>
        <v>2000</v>
      </c>
      <c r="K1575" s="13">
        <f t="shared" ca="1" si="52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1691</v>
      </c>
      <c r="F1576" s="12" t="s">
        <v>1579</v>
      </c>
      <c r="G1576" s="38" t="s">
        <v>2997</v>
      </c>
      <c r="H1576" s="10" t="s">
        <v>8</v>
      </c>
      <c r="I1576" s="12" t="s">
        <v>2920</v>
      </c>
      <c r="J1576" s="9">
        <f t="shared" si="53"/>
        <v>2000</v>
      </c>
      <c r="K1576" s="13">
        <f t="shared" ca="1" si="52"/>
        <v>17</v>
      </c>
      <c r="L1576">
        <v>2000</v>
      </c>
      <c r="N1576" s="20"/>
    </row>
    <row r="1577" spans="1:14" ht="22.5" hidden="1" customHeight="1" x14ac:dyDescent="0.25">
      <c r="A1577" s="17"/>
      <c r="B1577" s="17"/>
      <c r="C1577" s="10">
        <v>12</v>
      </c>
      <c r="D1577" s="10" t="s">
        <v>1674</v>
      </c>
      <c r="E1577" s="11" t="s">
        <v>1692</v>
      </c>
      <c r="F1577" s="12" t="s">
        <v>1580</v>
      </c>
      <c r="G1577" s="38" t="s">
        <v>2997</v>
      </c>
      <c r="H1577" s="10" t="s">
        <v>8</v>
      </c>
      <c r="I1577" s="12" t="s">
        <v>2921</v>
      </c>
      <c r="J1577" s="9">
        <f t="shared" si="53"/>
        <v>2000</v>
      </c>
      <c r="K1577" s="13">
        <f t="shared" ca="1" si="52"/>
        <v>17</v>
      </c>
      <c r="L1577">
        <v>2000</v>
      </c>
      <c r="N1577" s="20"/>
    </row>
    <row r="1578" spans="1:14" ht="22.5" hidden="1" customHeight="1" x14ac:dyDescent="0.25">
      <c r="A1578" s="17"/>
      <c r="B1578" s="17"/>
      <c r="C1578" s="10">
        <v>12</v>
      </c>
      <c r="D1578" s="10" t="s">
        <v>1674</v>
      </c>
      <c r="E1578" s="11" t="s">
        <v>1693</v>
      </c>
      <c r="F1578" s="12" t="s">
        <v>1581</v>
      </c>
      <c r="G1578" s="38" t="s">
        <v>2997</v>
      </c>
      <c r="H1578" s="10" t="s">
        <v>8</v>
      </c>
      <c r="I1578" s="12" t="s">
        <v>2922</v>
      </c>
      <c r="J1578" s="9">
        <f t="shared" si="53"/>
        <v>2000</v>
      </c>
      <c r="K1578" s="13">
        <f t="shared" ca="1" si="52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1694</v>
      </c>
      <c r="F1579" s="12" t="s">
        <v>1582</v>
      </c>
      <c r="G1579" s="38" t="s">
        <v>2997</v>
      </c>
      <c r="H1579" s="10" t="s">
        <v>9</v>
      </c>
      <c r="I1579" s="12" t="s">
        <v>2923</v>
      </c>
      <c r="J1579" s="9">
        <f t="shared" si="53"/>
        <v>2000</v>
      </c>
      <c r="K1579" s="13">
        <f t="shared" ca="1" si="52"/>
        <v>17</v>
      </c>
      <c r="L1579">
        <v>2000</v>
      </c>
      <c r="N1579" s="20"/>
    </row>
    <row r="1580" spans="1:14" ht="22.5" hidden="1" customHeight="1" x14ac:dyDescent="0.25">
      <c r="A1580" s="17" t="s">
        <v>3001</v>
      </c>
      <c r="B1580" s="17"/>
      <c r="C1580" s="10">
        <v>12</v>
      </c>
      <c r="D1580" s="10" t="s">
        <v>1674</v>
      </c>
      <c r="E1580" s="11" t="s">
        <v>1695</v>
      </c>
      <c r="F1580" s="12" t="s">
        <v>1583</v>
      </c>
      <c r="G1580" s="38" t="s">
        <v>2997</v>
      </c>
      <c r="H1580" s="10" t="s">
        <v>8</v>
      </c>
      <c r="I1580" s="12" t="s">
        <v>2720</v>
      </c>
      <c r="J1580" s="9">
        <f t="shared" si="53"/>
        <v>2000</v>
      </c>
      <c r="K1580" s="13">
        <f t="shared" ca="1" si="52"/>
        <v>17</v>
      </c>
      <c r="L1580">
        <v>2000</v>
      </c>
      <c r="N1580" s="20"/>
    </row>
    <row r="1581" spans="1:14" ht="22.5" hidden="1" customHeight="1" x14ac:dyDescent="0.25">
      <c r="A1581" s="17" t="s">
        <v>3001</v>
      </c>
      <c r="B1581" s="17"/>
      <c r="C1581" s="10">
        <v>12</v>
      </c>
      <c r="D1581" s="10" t="s">
        <v>1674</v>
      </c>
      <c r="E1581" s="11" t="s">
        <v>1696</v>
      </c>
      <c r="F1581" s="12" t="s">
        <v>1584</v>
      </c>
      <c r="G1581" s="38" t="s">
        <v>2997</v>
      </c>
      <c r="H1581" s="10" t="s">
        <v>8</v>
      </c>
      <c r="I1581" s="12" t="s">
        <v>2924</v>
      </c>
      <c r="J1581" s="9">
        <f t="shared" si="53"/>
        <v>2000</v>
      </c>
      <c r="K1581" s="13">
        <f t="shared" ca="1" si="52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1697</v>
      </c>
      <c r="F1582" s="12" t="s">
        <v>1585</v>
      </c>
      <c r="G1582" s="38" t="s">
        <v>2996</v>
      </c>
      <c r="H1582" s="10" t="s">
        <v>8</v>
      </c>
      <c r="I1582" s="12" t="s">
        <v>2827</v>
      </c>
      <c r="J1582" s="9">
        <f t="shared" si="53"/>
        <v>1999</v>
      </c>
      <c r="K1582" s="13">
        <f t="shared" ca="1" si="52"/>
        <v>18</v>
      </c>
      <c r="L1582">
        <v>1999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1698</v>
      </c>
      <c r="F1583" s="12" t="s">
        <v>1586</v>
      </c>
      <c r="G1583" s="38" t="s">
        <v>2997</v>
      </c>
      <c r="H1583" s="10" t="s">
        <v>9</v>
      </c>
      <c r="I1583" s="12" t="s">
        <v>2925</v>
      </c>
      <c r="J1583" s="9">
        <f t="shared" si="53"/>
        <v>2000</v>
      </c>
      <c r="K1583" s="13">
        <f t="shared" ca="1" si="52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1699</v>
      </c>
      <c r="F1584" s="12" t="s">
        <v>1587</v>
      </c>
      <c r="G1584" s="38" t="s">
        <v>2997</v>
      </c>
      <c r="H1584" s="10" t="s">
        <v>9</v>
      </c>
      <c r="I1584" s="12" t="s">
        <v>2926</v>
      </c>
      <c r="J1584" s="9">
        <f t="shared" si="53"/>
        <v>2000</v>
      </c>
      <c r="K1584" s="13">
        <f t="shared" ca="1" si="52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1700</v>
      </c>
      <c r="F1585" s="12" t="s">
        <v>1588</v>
      </c>
      <c r="G1585" s="38" t="s">
        <v>2997</v>
      </c>
      <c r="H1585" s="10" t="s">
        <v>9</v>
      </c>
      <c r="I1585" s="12" t="s">
        <v>2927</v>
      </c>
      <c r="J1585" s="9">
        <f t="shared" si="53"/>
        <v>2000</v>
      </c>
      <c r="K1585" s="13">
        <f t="shared" ca="1" si="52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1701</v>
      </c>
      <c r="F1586" s="12" t="s">
        <v>1589</v>
      </c>
      <c r="G1586" s="38" t="s">
        <v>2997</v>
      </c>
      <c r="H1586" s="10" t="s">
        <v>9</v>
      </c>
      <c r="I1586" s="12" t="s">
        <v>2928</v>
      </c>
      <c r="J1586" s="9">
        <f t="shared" si="53"/>
        <v>2000</v>
      </c>
      <c r="K1586" s="13">
        <f t="shared" ca="1" si="52"/>
        <v>17</v>
      </c>
      <c r="L1586">
        <v>2000</v>
      </c>
      <c r="N1586" s="20"/>
    </row>
    <row r="1587" spans="1:14" ht="22.5" hidden="1" customHeight="1" x14ac:dyDescent="0.25">
      <c r="A1587" s="17"/>
      <c r="B1587" s="17"/>
      <c r="C1587" s="10">
        <v>12</v>
      </c>
      <c r="D1587" s="10" t="s">
        <v>1674</v>
      </c>
      <c r="E1587" s="11" t="s">
        <v>1702</v>
      </c>
      <c r="F1587" s="12" t="s">
        <v>1590</v>
      </c>
      <c r="G1587" s="38" t="s">
        <v>2997</v>
      </c>
      <c r="H1587" s="10" t="s">
        <v>9</v>
      </c>
      <c r="I1587" s="12" t="s">
        <v>2929</v>
      </c>
      <c r="J1587" s="9">
        <f t="shared" si="53"/>
        <v>2000</v>
      </c>
      <c r="K1587" s="13">
        <f t="shared" ca="1" si="52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1703</v>
      </c>
      <c r="F1588" s="12" t="s">
        <v>1591</v>
      </c>
      <c r="G1588" s="38" t="s">
        <v>2997</v>
      </c>
      <c r="H1588" s="10" t="s">
        <v>9</v>
      </c>
      <c r="I1588" s="12" t="s">
        <v>2930</v>
      </c>
      <c r="J1588" s="9">
        <f t="shared" si="53"/>
        <v>2000</v>
      </c>
      <c r="K1588" s="13">
        <f t="shared" ca="1" si="52"/>
        <v>17</v>
      </c>
      <c r="L1588">
        <v>2000</v>
      </c>
      <c r="N1588" s="20"/>
    </row>
    <row r="1589" spans="1:14" ht="22.5" hidden="1" customHeight="1" x14ac:dyDescent="0.25">
      <c r="A1589" s="17"/>
      <c r="B1589" s="17"/>
      <c r="C1589" s="10">
        <v>12</v>
      </c>
      <c r="D1589" s="10" t="s">
        <v>1674</v>
      </c>
      <c r="E1589" s="11" t="s">
        <v>1704</v>
      </c>
      <c r="F1589" s="12" t="s">
        <v>1592</v>
      </c>
      <c r="G1589" s="38" t="s">
        <v>2997</v>
      </c>
      <c r="H1589" s="10" t="s">
        <v>9</v>
      </c>
      <c r="I1589" s="12" t="s">
        <v>2832</v>
      </c>
      <c r="J1589" s="9">
        <f t="shared" si="53"/>
        <v>2000</v>
      </c>
      <c r="K1589" s="13">
        <f t="shared" ca="1" si="52"/>
        <v>17</v>
      </c>
      <c r="L1589">
        <v>2000</v>
      </c>
      <c r="N1589" s="20"/>
    </row>
    <row r="1590" spans="1:14" ht="22.5" hidden="1" customHeight="1" x14ac:dyDescent="0.25">
      <c r="A1590" s="17" t="s">
        <v>3001</v>
      </c>
      <c r="B1590" s="17"/>
      <c r="C1590" s="10">
        <v>12</v>
      </c>
      <c r="D1590" s="10" t="s">
        <v>1674</v>
      </c>
      <c r="E1590" s="11" t="s">
        <v>1705</v>
      </c>
      <c r="F1590" s="12" t="s">
        <v>1593</v>
      </c>
      <c r="G1590" s="38" t="s">
        <v>2997</v>
      </c>
      <c r="H1590" s="10" t="s">
        <v>8</v>
      </c>
      <c r="I1590" s="12" t="s">
        <v>2931</v>
      </c>
      <c r="J1590" s="9">
        <f t="shared" si="53"/>
        <v>2000</v>
      </c>
      <c r="K1590" s="13">
        <f t="shared" ca="1" si="52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1706</v>
      </c>
      <c r="F1591" s="12" t="s">
        <v>1594</v>
      </c>
      <c r="G1591" s="38" t="s">
        <v>2997</v>
      </c>
      <c r="H1591" s="10" t="s">
        <v>8</v>
      </c>
      <c r="I1591" s="12" t="s">
        <v>2932</v>
      </c>
      <c r="J1591" s="9">
        <f t="shared" si="53"/>
        <v>2000</v>
      </c>
      <c r="K1591" s="13">
        <f t="shared" ca="1" si="52"/>
        <v>17</v>
      </c>
      <c r="L1591">
        <v>2000</v>
      </c>
      <c r="N1591" s="20"/>
    </row>
    <row r="1592" spans="1:14" ht="22.5" hidden="1" customHeight="1" x14ac:dyDescent="0.25">
      <c r="A1592" s="17" t="s">
        <v>3001</v>
      </c>
      <c r="B1592" s="17"/>
      <c r="C1592" s="10">
        <v>12</v>
      </c>
      <c r="D1592" s="10" t="s">
        <v>1674</v>
      </c>
      <c r="E1592" s="11" t="s">
        <v>1707</v>
      </c>
      <c r="F1592" s="12" t="s">
        <v>1595</v>
      </c>
      <c r="G1592" s="38" t="s">
        <v>2996</v>
      </c>
      <c r="H1592" s="10" t="s">
        <v>8</v>
      </c>
      <c r="I1592" s="12" t="s">
        <v>2933</v>
      </c>
      <c r="J1592" s="9">
        <f t="shared" si="53"/>
        <v>1999</v>
      </c>
      <c r="K1592" s="13">
        <f t="shared" ca="1" si="52"/>
        <v>18</v>
      </c>
      <c r="L1592">
        <v>1999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1708</v>
      </c>
      <c r="F1593" s="12" t="s">
        <v>1596</v>
      </c>
      <c r="G1593" s="38" t="s">
        <v>2997</v>
      </c>
      <c r="H1593" s="10" t="s">
        <v>9</v>
      </c>
      <c r="I1593" s="12" t="s">
        <v>2934</v>
      </c>
      <c r="J1593" s="9">
        <f t="shared" si="53"/>
        <v>2000</v>
      </c>
      <c r="K1593" s="13">
        <f t="shared" ca="1" si="52"/>
        <v>17</v>
      </c>
      <c r="L1593">
        <v>2000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1709</v>
      </c>
      <c r="F1594" s="12" t="s">
        <v>1597</v>
      </c>
      <c r="G1594" s="38" t="s">
        <v>2997</v>
      </c>
      <c r="H1594" s="10" t="s">
        <v>9</v>
      </c>
      <c r="I1594" s="12" t="s">
        <v>2935</v>
      </c>
      <c r="J1594" s="9">
        <f t="shared" si="53"/>
        <v>2000</v>
      </c>
      <c r="K1594" s="13">
        <f t="shared" ca="1" si="52"/>
        <v>17</v>
      </c>
      <c r="L1594">
        <v>2000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1674</v>
      </c>
      <c r="E1595" s="11" t="s">
        <v>1710</v>
      </c>
      <c r="F1595" s="12" t="s">
        <v>1598</v>
      </c>
      <c r="G1595" s="38" t="s">
        <v>2997</v>
      </c>
      <c r="H1595" s="10" t="s">
        <v>8</v>
      </c>
      <c r="I1595" s="12" t="s">
        <v>2936</v>
      </c>
      <c r="J1595" s="9">
        <f t="shared" si="53"/>
        <v>2000</v>
      </c>
      <c r="K1595" s="13">
        <f t="shared" ca="1" si="52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1674</v>
      </c>
      <c r="E1596" s="11" t="s">
        <v>1711</v>
      </c>
      <c r="F1596" s="12" t="s">
        <v>1599</v>
      </c>
      <c r="G1596" s="38" t="s">
        <v>2996</v>
      </c>
      <c r="H1596" s="10" t="s">
        <v>9</v>
      </c>
      <c r="I1596" s="12" t="s">
        <v>2937</v>
      </c>
      <c r="J1596" s="9">
        <f t="shared" si="53"/>
        <v>1999</v>
      </c>
      <c r="K1596" s="13">
        <f t="shared" ca="1" si="52"/>
        <v>18</v>
      </c>
      <c r="L1596">
        <v>1999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1674</v>
      </c>
      <c r="E1597" s="11" t="s">
        <v>1712</v>
      </c>
      <c r="F1597" s="12" t="s">
        <v>1600</v>
      </c>
      <c r="G1597" s="38" t="s">
        <v>2996</v>
      </c>
      <c r="H1597" s="10" t="s">
        <v>8</v>
      </c>
      <c r="I1597" s="12" t="s">
        <v>2938</v>
      </c>
      <c r="J1597" s="9">
        <f t="shared" si="53"/>
        <v>1999</v>
      </c>
      <c r="K1597" s="13">
        <f t="shared" ca="1" si="52"/>
        <v>18</v>
      </c>
      <c r="L1597">
        <v>1999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1681</v>
      </c>
      <c r="F1598" s="12" t="s">
        <v>1601</v>
      </c>
      <c r="G1598" s="38" t="s">
        <v>2997</v>
      </c>
      <c r="H1598" s="10" t="s">
        <v>9</v>
      </c>
      <c r="I1598" s="12" t="s">
        <v>2939</v>
      </c>
      <c r="J1598" s="9">
        <f t="shared" si="53"/>
        <v>2000</v>
      </c>
      <c r="K1598" s="13">
        <f t="shared" ca="1" si="52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1682</v>
      </c>
      <c r="F1599" s="12" t="s">
        <v>1602</v>
      </c>
      <c r="G1599" s="38" t="s">
        <v>2997</v>
      </c>
      <c r="H1599" s="10" t="s">
        <v>8</v>
      </c>
      <c r="I1599" s="12" t="s">
        <v>2940</v>
      </c>
      <c r="J1599" s="9">
        <f t="shared" si="53"/>
        <v>2000</v>
      </c>
      <c r="K1599" s="13">
        <f t="shared" ca="1" si="52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1685</v>
      </c>
      <c r="F1600" s="12" t="s">
        <v>1603</v>
      </c>
      <c r="G1600" s="38" t="s">
        <v>2997</v>
      </c>
      <c r="H1600" s="10" t="s">
        <v>8</v>
      </c>
      <c r="I1600" s="12" t="s">
        <v>2941</v>
      </c>
      <c r="J1600" s="9">
        <f t="shared" si="53"/>
        <v>2000</v>
      </c>
      <c r="K1600" s="13">
        <f t="shared" ca="1" si="52"/>
        <v>17</v>
      </c>
      <c r="L1600">
        <v>2000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1686</v>
      </c>
      <c r="F1601" s="12" t="s">
        <v>1604</v>
      </c>
      <c r="G1601" s="38" t="s">
        <v>2997</v>
      </c>
      <c r="H1601" s="10" t="s">
        <v>8</v>
      </c>
      <c r="I1601" s="12" t="s">
        <v>2627</v>
      </c>
      <c r="J1601" s="9">
        <f t="shared" si="53"/>
        <v>2000</v>
      </c>
      <c r="K1601" s="13">
        <f t="shared" ca="1" si="52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1687</v>
      </c>
      <c r="F1602" s="12" t="s">
        <v>1605</v>
      </c>
      <c r="G1602" s="38" t="s">
        <v>2997</v>
      </c>
      <c r="H1602" s="10" t="s">
        <v>9</v>
      </c>
      <c r="I1602" s="12" t="s">
        <v>2942</v>
      </c>
      <c r="J1602" s="9">
        <f t="shared" si="53"/>
        <v>2000</v>
      </c>
      <c r="K1602" s="13">
        <f t="shared" ca="1" si="52"/>
        <v>17</v>
      </c>
      <c r="L1602">
        <v>2000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1688</v>
      </c>
      <c r="F1603" s="12" t="s">
        <v>1606</v>
      </c>
      <c r="G1603" s="38" t="s">
        <v>2996</v>
      </c>
      <c r="H1603" s="10" t="s">
        <v>8</v>
      </c>
      <c r="I1603" s="12" t="s">
        <v>2943</v>
      </c>
      <c r="J1603" s="9">
        <f t="shared" si="53"/>
        <v>1999</v>
      </c>
      <c r="K1603" s="13">
        <f t="shared" ca="1" si="52"/>
        <v>18</v>
      </c>
      <c r="L1603">
        <v>1999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1689</v>
      </c>
      <c r="F1604" s="12" t="s">
        <v>1607</v>
      </c>
      <c r="G1604" s="38" t="s">
        <v>2997</v>
      </c>
      <c r="H1604" s="10" t="s">
        <v>8</v>
      </c>
      <c r="I1604" s="12" t="s">
        <v>2890</v>
      </c>
      <c r="J1604" s="9">
        <f t="shared" si="53"/>
        <v>2000</v>
      </c>
      <c r="K1604" s="13">
        <f t="shared" ca="1" si="52"/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1690</v>
      </c>
      <c r="F1605" s="12" t="s">
        <v>1608</v>
      </c>
      <c r="G1605" s="38" t="s">
        <v>2996</v>
      </c>
      <c r="H1605" s="10" t="s">
        <v>8</v>
      </c>
      <c r="I1605" s="12" t="s">
        <v>2944</v>
      </c>
      <c r="J1605" s="9">
        <f t="shared" si="53"/>
        <v>1999</v>
      </c>
      <c r="K1605" s="13">
        <f t="shared" ca="1" si="52"/>
        <v>18</v>
      </c>
      <c r="L1605">
        <v>1999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1691</v>
      </c>
      <c r="F1606" s="12" t="s">
        <v>1609</v>
      </c>
      <c r="G1606" s="38" t="s">
        <v>2997</v>
      </c>
      <c r="H1606" s="10" t="s">
        <v>9</v>
      </c>
      <c r="I1606" s="12" t="s">
        <v>2945</v>
      </c>
      <c r="J1606" s="9">
        <f t="shared" si="53"/>
        <v>2000</v>
      </c>
      <c r="K1606" s="13">
        <f t="shared" ca="1" si="52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1693</v>
      </c>
      <c r="F1607" s="12" t="s">
        <v>1610</v>
      </c>
      <c r="G1607" s="38" t="s">
        <v>2997</v>
      </c>
      <c r="H1607" s="10" t="s">
        <v>8</v>
      </c>
      <c r="I1607" s="12" t="s">
        <v>2939</v>
      </c>
      <c r="J1607" s="9">
        <f t="shared" si="53"/>
        <v>2000</v>
      </c>
      <c r="K1607" s="13">
        <f t="shared" ref="K1607:K1661" ca="1" si="54">(YEAR(NOW())-YEAR(I1607))</f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1694</v>
      </c>
      <c r="F1608" s="12" t="s">
        <v>1611</v>
      </c>
      <c r="G1608" s="38" t="s">
        <v>2997</v>
      </c>
      <c r="H1608" s="10" t="s">
        <v>9</v>
      </c>
      <c r="I1608" s="12" t="s">
        <v>2946</v>
      </c>
      <c r="J1608" s="9">
        <f t="shared" si="53"/>
        <v>2000</v>
      </c>
      <c r="K1608" s="13">
        <f t="shared" ca="1" si="54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1695</v>
      </c>
      <c r="F1609" s="12" t="s">
        <v>1612</v>
      </c>
      <c r="G1609" s="38" t="s">
        <v>2997</v>
      </c>
      <c r="H1609" s="10" t="s">
        <v>9</v>
      </c>
      <c r="I1609" s="12" t="s">
        <v>2947</v>
      </c>
      <c r="J1609" s="9">
        <f t="shared" si="53"/>
        <v>2000</v>
      </c>
      <c r="K1609" s="13">
        <f t="shared" ca="1" si="54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1676</v>
      </c>
      <c r="E1610" s="11" t="s">
        <v>1696</v>
      </c>
      <c r="F1610" s="12" t="s">
        <v>1613</v>
      </c>
      <c r="G1610" s="38" t="s">
        <v>2997</v>
      </c>
      <c r="H1610" s="10" t="s">
        <v>8</v>
      </c>
      <c r="I1610" s="12" t="s">
        <v>2948</v>
      </c>
      <c r="J1610" s="9">
        <f t="shared" si="53"/>
        <v>2000</v>
      </c>
      <c r="K1610" s="13">
        <f t="shared" ca="1" si="54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1676</v>
      </c>
      <c r="E1611" s="11" t="s">
        <v>1697</v>
      </c>
      <c r="F1611" s="12" t="s">
        <v>1614</v>
      </c>
      <c r="G1611" s="38" t="s">
        <v>2997</v>
      </c>
      <c r="H1611" s="10" t="s">
        <v>9</v>
      </c>
      <c r="I1611" s="12" t="s">
        <v>2949</v>
      </c>
      <c r="J1611" s="9">
        <f t="shared" si="53"/>
        <v>2000</v>
      </c>
      <c r="K1611" s="13">
        <f t="shared" ca="1" si="54"/>
        <v>17</v>
      </c>
      <c r="L1611">
        <v>2000</v>
      </c>
      <c r="N1611" s="20"/>
    </row>
    <row r="1612" spans="1:14" ht="22.5" hidden="1" customHeight="1" x14ac:dyDescent="0.25">
      <c r="A1612" s="17"/>
      <c r="B1612" s="17"/>
      <c r="C1612" s="10">
        <v>12</v>
      </c>
      <c r="D1612" s="10" t="s">
        <v>1676</v>
      </c>
      <c r="E1612" s="11" t="s">
        <v>1698</v>
      </c>
      <c r="F1612" s="12" t="s">
        <v>1615</v>
      </c>
      <c r="G1612" s="38" t="s">
        <v>2997</v>
      </c>
      <c r="H1612" s="10" t="s">
        <v>8</v>
      </c>
      <c r="I1612" s="12" t="s">
        <v>2950</v>
      </c>
      <c r="J1612" s="9">
        <f t="shared" si="53"/>
        <v>2000</v>
      </c>
      <c r="K1612" s="13">
        <f t="shared" ca="1" si="54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1681</v>
      </c>
      <c r="F1613" s="12" t="s">
        <v>1616</v>
      </c>
      <c r="G1613" s="38" t="s">
        <v>2997</v>
      </c>
      <c r="H1613" s="10" t="s">
        <v>9</v>
      </c>
      <c r="I1613" s="12" t="s">
        <v>2899</v>
      </c>
      <c r="J1613" s="9">
        <f t="shared" si="53"/>
        <v>2000</v>
      </c>
      <c r="K1613" s="13">
        <f t="shared" ca="1" si="54"/>
        <v>17</v>
      </c>
      <c r="L1613">
        <v>2000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1682</v>
      </c>
      <c r="F1614" s="12" t="s">
        <v>1617</v>
      </c>
      <c r="G1614" s="38" t="s">
        <v>2996</v>
      </c>
      <c r="H1614" s="10" t="s">
        <v>9</v>
      </c>
      <c r="I1614" s="12" t="s">
        <v>2951</v>
      </c>
      <c r="J1614" s="9">
        <f t="shared" si="53"/>
        <v>1999</v>
      </c>
      <c r="K1614" s="13">
        <f t="shared" ca="1" si="54"/>
        <v>18</v>
      </c>
      <c r="L1614">
        <v>1999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1683</v>
      </c>
      <c r="F1615" s="12" t="s">
        <v>1618</v>
      </c>
      <c r="G1615" s="38" t="s">
        <v>2997</v>
      </c>
      <c r="H1615" s="10" t="s">
        <v>8</v>
      </c>
      <c r="I1615" s="12" t="s">
        <v>2952</v>
      </c>
      <c r="J1615" s="9">
        <f t="shared" si="53"/>
        <v>2000</v>
      </c>
      <c r="K1615" s="13">
        <f t="shared" ca="1" si="54"/>
        <v>17</v>
      </c>
      <c r="L1615">
        <v>2000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1684</v>
      </c>
      <c r="F1616" s="12" t="s">
        <v>1619</v>
      </c>
      <c r="G1616" s="38" t="s">
        <v>2996</v>
      </c>
      <c r="H1616" s="10" t="s">
        <v>8</v>
      </c>
      <c r="I1616" s="12" t="s">
        <v>2953</v>
      </c>
      <c r="J1616" s="9">
        <f t="shared" si="53"/>
        <v>1999</v>
      </c>
      <c r="K1616" s="13">
        <f t="shared" ca="1" si="54"/>
        <v>18</v>
      </c>
      <c r="L1616">
        <v>1999</v>
      </c>
      <c r="N1616" s="20"/>
    </row>
    <row r="1617" spans="1:14" ht="22.5" hidden="1" customHeight="1" x14ac:dyDescent="0.25">
      <c r="A1617" s="17"/>
      <c r="B1617" s="17"/>
      <c r="C1617" s="10">
        <v>12</v>
      </c>
      <c r="D1617" s="10" t="s">
        <v>1679</v>
      </c>
      <c r="E1617" s="11" t="s">
        <v>1685</v>
      </c>
      <c r="F1617" s="12" t="s">
        <v>1620</v>
      </c>
      <c r="G1617" s="38" t="s">
        <v>2997</v>
      </c>
      <c r="H1617" s="10" t="s">
        <v>9</v>
      </c>
      <c r="I1617" s="12" t="s">
        <v>2930</v>
      </c>
      <c r="J1617" s="9">
        <f t="shared" si="53"/>
        <v>2000</v>
      </c>
      <c r="K1617" s="13">
        <f t="shared" ca="1" si="54"/>
        <v>17</v>
      </c>
      <c r="L1617">
        <v>2000</v>
      </c>
      <c r="N1617" s="20"/>
    </row>
    <row r="1618" spans="1:14" ht="22.5" hidden="1" customHeight="1" x14ac:dyDescent="0.25">
      <c r="A1618" s="17" t="s">
        <v>3001</v>
      </c>
      <c r="B1618" s="17"/>
      <c r="C1618" s="10">
        <v>12</v>
      </c>
      <c r="D1618" s="10" t="s">
        <v>1679</v>
      </c>
      <c r="E1618" s="11" t="s">
        <v>1686</v>
      </c>
      <c r="F1618" s="12" t="s">
        <v>1621</v>
      </c>
      <c r="G1618" s="38" t="s">
        <v>2996</v>
      </c>
      <c r="H1618" s="10" t="s">
        <v>8</v>
      </c>
      <c r="I1618" s="12" t="s">
        <v>2954</v>
      </c>
      <c r="J1618" s="9">
        <f t="shared" si="53"/>
        <v>1999</v>
      </c>
      <c r="K1618" s="13">
        <f t="shared" ca="1" si="54"/>
        <v>18</v>
      </c>
      <c r="L1618">
        <v>1999</v>
      </c>
      <c r="N1618" s="20"/>
    </row>
    <row r="1619" spans="1:14" ht="22.5" hidden="1" customHeight="1" x14ac:dyDescent="0.25">
      <c r="A1619" s="17"/>
      <c r="B1619" s="17"/>
      <c r="C1619" s="10">
        <v>12</v>
      </c>
      <c r="D1619" s="10" t="s">
        <v>1679</v>
      </c>
      <c r="E1619" s="11" t="s">
        <v>1687</v>
      </c>
      <c r="F1619" s="12" t="s">
        <v>1622</v>
      </c>
      <c r="G1619" s="38" t="s">
        <v>2997</v>
      </c>
      <c r="H1619" s="10" t="s">
        <v>9</v>
      </c>
      <c r="I1619" s="12" t="s">
        <v>2955</v>
      </c>
      <c r="J1619" s="9">
        <f t="shared" si="53"/>
        <v>2000</v>
      </c>
      <c r="K1619" s="13">
        <f t="shared" ca="1" si="54"/>
        <v>17</v>
      </c>
      <c r="L1619">
        <v>2000</v>
      </c>
      <c r="N1619" s="20"/>
    </row>
    <row r="1620" spans="1:14" ht="22.5" hidden="1" customHeight="1" x14ac:dyDescent="0.25">
      <c r="A1620" s="17" t="s">
        <v>3001</v>
      </c>
      <c r="B1620" s="17"/>
      <c r="C1620" s="10">
        <v>12</v>
      </c>
      <c r="D1620" s="10" t="s">
        <v>1679</v>
      </c>
      <c r="E1620" s="11" t="s">
        <v>1688</v>
      </c>
      <c r="F1620" s="12" t="s">
        <v>1623</v>
      </c>
      <c r="G1620" s="38" t="s">
        <v>2996</v>
      </c>
      <c r="H1620" s="10" t="s">
        <v>8</v>
      </c>
      <c r="I1620" s="12" t="s">
        <v>2956</v>
      </c>
      <c r="J1620" s="9">
        <f t="shared" si="53"/>
        <v>1999</v>
      </c>
      <c r="K1620" s="13">
        <f t="shared" ca="1" si="54"/>
        <v>18</v>
      </c>
      <c r="L1620">
        <v>1999</v>
      </c>
      <c r="N1620" s="20"/>
    </row>
    <row r="1621" spans="1:14" ht="22.5" hidden="1" customHeight="1" x14ac:dyDescent="0.25">
      <c r="A1621" s="17"/>
      <c r="B1621" s="17"/>
      <c r="C1621" s="10">
        <v>12</v>
      </c>
      <c r="D1621" s="10" t="s">
        <v>1679</v>
      </c>
      <c r="E1621" s="11" t="s">
        <v>1689</v>
      </c>
      <c r="F1621" s="12" t="s">
        <v>1624</v>
      </c>
      <c r="G1621" s="38" t="s">
        <v>2996</v>
      </c>
      <c r="H1621" s="10" t="s">
        <v>8</v>
      </c>
      <c r="I1621" s="12" t="s">
        <v>2957</v>
      </c>
      <c r="J1621" s="9">
        <f t="shared" si="53"/>
        <v>1997</v>
      </c>
      <c r="K1621" s="13">
        <f t="shared" ca="1" si="54"/>
        <v>20</v>
      </c>
      <c r="L1621">
        <v>1997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1690</v>
      </c>
      <c r="F1622" s="12" t="s">
        <v>1625</v>
      </c>
      <c r="G1622" s="38" t="s">
        <v>2997</v>
      </c>
      <c r="H1622" s="10" t="s">
        <v>8</v>
      </c>
      <c r="I1622" s="12" t="s">
        <v>2958</v>
      </c>
      <c r="J1622" s="9">
        <f t="shared" si="53"/>
        <v>2000</v>
      </c>
      <c r="K1622" s="13">
        <f t="shared" ca="1" si="54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1691</v>
      </c>
      <c r="F1623" s="12" t="s">
        <v>1626</v>
      </c>
      <c r="G1623" s="38" t="s">
        <v>2997</v>
      </c>
      <c r="H1623" s="10" t="s">
        <v>9</v>
      </c>
      <c r="I1623" s="12" t="s">
        <v>2959</v>
      </c>
      <c r="J1623" s="9">
        <f t="shared" si="53"/>
        <v>2000</v>
      </c>
      <c r="K1623" s="13">
        <f t="shared" ca="1" si="54"/>
        <v>17</v>
      </c>
      <c r="L1623">
        <v>2000</v>
      </c>
      <c r="N1623" s="20"/>
    </row>
    <row r="1624" spans="1:14" ht="22.5" hidden="1" customHeight="1" x14ac:dyDescent="0.25">
      <c r="A1624" s="17" t="s">
        <v>3001</v>
      </c>
      <c r="B1624" s="17"/>
      <c r="C1624" s="10">
        <v>12</v>
      </c>
      <c r="D1624" s="10" t="s">
        <v>1679</v>
      </c>
      <c r="E1624" s="11" t="s">
        <v>1692</v>
      </c>
      <c r="F1624" s="12" t="s">
        <v>1627</v>
      </c>
      <c r="G1624" s="38" t="s">
        <v>2997</v>
      </c>
      <c r="H1624" s="10" t="s">
        <v>8</v>
      </c>
      <c r="I1624" s="12" t="s">
        <v>2960</v>
      </c>
      <c r="J1624" s="9">
        <f t="shared" si="53"/>
        <v>2000</v>
      </c>
      <c r="K1624" s="13">
        <f t="shared" ca="1" si="54"/>
        <v>17</v>
      </c>
      <c r="L1624">
        <v>2000</v>
      </c>
      <c r="N1624" s="20"/>
    </row>
    <row r="1625" spans="1:14" ht="22.5" hidden="1" customHeight="1" x14ac:dyDescent="0.25">
      <c r="A1625" s="17" t="s">
        <v>3001</v>
      </c>
      <c r="B1625" s="17"/>
      <c r="C1625" s="10">
        <v>12</v>
      </c>
      <c r="D1625" s="10" t="s">
        <v>1679</v>
      </c>
      <c r="E1625" s="11" t="s">
        <v>1693</v>
      </c>
      <c r="F1625" s="12" t="s">
        <v>1628</v>
      </c>
      <c r="G1625" s="38" t="s">
        <v>2997</v>
      </c>
      <c r="H1625" s="10" t="s">
        <v>8</v>
      </c>
      <c r="I1625" s="12" t="s">
        <v>2961</v>
      </c>
      <c r="J1625" s="9">
        <f t="shared" si="53"/>
        <v>2000</v>
      </c>
      <c r="K1625" s="13">
        <f t="shared" ca="1" si="54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1694</v>
      </c>
      <c r="F1626" s="12" t="s">
        <v>1629</v>
      </c>
      <c r="G1626" s="38" t="s">
        <v>2997</v>
      </c>
      <c r="H1626" s="10" t="s">
        <v>9</v>
      </c>
      <c r="I1626" s="12" t="s">
        <v>2962</v>
      </c>
      <c r="J1626" s="9">
        <f t="shared" si="53"/>
        <v>2000</v>
      </c>
      <c r="K1626" s="13">
        <f t="shared" ca="1" si="54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1695</v>
      </c>
      <c r="F1627" s="12" t="s">
        <v>1630</v>
      </c>
      <c r="G1627" s="38" t="s">
        <v>2996</v>
      </c>
      <c r="H1627" s="10" t="s">
        <v>9</v>
      </c>
      <c r="I1627" s="12" t="s">
        <v>2963</v>
      </c>
      <c r="J1627" s="9">
        <f t="shared" si="53"/>
        <v>1999</v>
      </c>
      <c r="K1627" s="13">
        <f t="shared" ca="1" si="54"/>
        <v>18</v>
      </c>
      <c r="L1627">
        <v>1999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1696</v>
      </c>
      <c r="F1628" s="12" t="s">
        <v>1631</v>
      </c>
      <c r="G1628" s="38" t="s">
        <v>2997</v>
      </c>
      <c r="H1628" s="10" t="s">
        <v>9</v>
      </c>
      <c r="I1628" s="12" t="s">
        <v>2964</v>
      </c>
      <c r="J1628" s="9">
        <f t="shared" si="53"/>
        <v>2000</v>
      </c>
      <c r="K1628" s="13">
        <f t="shared" ca="1" si="54"/>
        <v>17</v>
      </c>
      <c r="L1628">
        <v>2000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1697</v>
      </c>
      <c r="F1629" s="12" t="s">
        <v>1632</v>
      </c>
      <c r="G1629" s="38" t="s">
        <v>2997</v>
      </c>
      <c r="H1629" s="10" t="s">
        <v>9</v>
      </c>
      <c r="I1629" s="12" t="s">
        <v>2898</v>
      </c>
      <c r="J1629" s="9">
        <f t="shared" si="53"/>
        <v>2000</v>
      </c>
      <c r="K1629" s="13">
        <f t="shared" ca="1" si="54"/>
        <v>17</v>
      </c>
      <c r="L1629">
        <v>2000</v>
      </c>
      <c r="N1629" s="20"/>
    </row>
    <row r="1630" spans="1:14" ht="22.5" hidden="1" customHeight="1" x14ac:dyDescent="0.25">
      <c r="A1630" s="17"/>
      <c r="B1630" s="17"/>
      <c r="C1630" s="10">
        <v>12</v>
      </c>
      <c r="D1630" s="10" t="s">
        <v>1679</v>
      </c>
      <c r="E1630" s="11" t="s">
        <v>1698</v>
      </c>
      <c r="F1630" s="12" t="s">
        <v>1633</v>
      </c>
      <c r="G1630" s="38" t="s">
        <v>2997</v>
      </c>
      <c r="H1630" s="10" t="s">
        <v>9</v>
      </c>
      <c r="I1630" s="12" t="s">
        <v>2965</v>
      </c>
      <c r="J1630" s="9">
        <f t="shared" si="53"/>
        <v>2000</v>
      </c>
      <c r="K1630" s="13">
        <f t="shared" ca="1" si="54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1699</v>
      </c>
      <c r="F1631" s="12" t="s">
        <v>1634</v>
      </c>
      <c r="G1631" s="38" t="s">
        <v>2996</v>
      </c>
      <c r="H1631" s="10" t="s">
        <v>8</v>
      </c>
      <c r="I1631" s="12" t="s">
        <v>2966</v>
      </c>
      <c r="J1631" s="9">
        <f t="shared" si="53"/>
        <v>1999</v>
      </c>
      <c r="K1631" s="13">
        <f t="shared" ca="1" si="54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1700</v>
      </c>
      <c r="F1632" s="12" t="s">
        <v>1635</v>
      </c>
      <c r="G1632" s="38" t="s">
        <v>2996</v>
      </c>
      <c r="H1632" s="10" t="s">
        <v>8</v>
      </c>
      <c r="I1632" s="12" t="s">
        <v>2967</v>
      </c>
      <c r="J1632" s="9">
        <f t="shared" si="53"/>
        <v>1999</v>
      </c>
      <c r="K1632" s="13">
        <f t="shared" ca="1" si="54"/>
        <v>18</v>
      </c>
      <c r="L1632">
        <v>1999</v>
      </c>
      <c r="N1632" s="20"/>
    </row>
    <row r="1633" spans="1:14" ht="22.5" hidden="1" customHeight="1" x14ac:dyDescent="0.25">
      <c r="A1633" s="17" t="s">
        <v>3001</v>
      </c>
      <c r="B1633" s="17"/>
      <c r="C1633" s="10">
        <v>12</v>
      </c>
      <c r="D1633" s="10" t="s">
        <v>1679</v>
      </c>
      <c r="E1633" s="11" t="s">
        <v>1701</v>
      </c>
      <c r="F1633" s="12" t="s">
        <v>1636</v>
      </c>
      <c r="G1633" s="38" t="s">
        <v>2997</v>
      </c>
      <c r="H1633" s="10" t="s">
        <v>8</v>
      </c>
      <c r="I1633" s="12" t="s">
        <v>2968</v>
      </c>
      <c r="J1633" s="9">
        <f t="shared" si="53"/>
        <v>2000</v>
      </c>
      <c r="K1633" s="13">
        <f t="shared" ca="1" si="54"/>
        <v>17</v>
      </c>
      <c r="L1633">
        <v>2000</v>
      </c>
      <c r="N1633" s="20"/>
    </row>
    <row r="1634" spans="1:14" ht="22.5" hidden="1" customHeight="1" x14ac:dyDescent="0.25">
      <c r="A1634" s="17"/>
      <c r="B1634" s="17"/>
      <c r="C1634" s="10">
        <v>12</v>
      </c>
      <c r="D1634" s="10" t="s">
        <v>1679</v>
      </c>
      <c r="E1634" s="11" t="s">
        <v>1702</v>
      </c>
      <c r="F1634" s="12" t="s">
        <v>1637</v>
      </c>
      <c r="G1634" s="38" t="s">
        <v>2996</v>
      </c>
      <c r="H1634" s="10" t="s">
        <v>8</v>
      </c>
      <c r="I1634" s="12" t="s">
        <v>2969</v>
      </c>
      <c r="J1634" s="9">
        <f t="shared" si="53"/>
        <v>1999</v>
      </c>
      <c r="K1634" s="13">
        <f t="shared" ca="1" si="54"/>
        <v>18</v>
      </c>
      <c r="L1634">
        <v>1999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1703</v>
      </c>
      <c r="F1635" s="12" t="s">
        <v>1638</v>
      </c>
      <c r="G1635" s="38" t="s">
        <v>2996</v>
      </c>
      <c r="H1635" s="10" t="s">
        <v>8</v>
      </c>
      <c r="I1635" s="12" t="s">
        <v>2970</v>
      </c>
      <c r="J1635" s="9">
        <f t="shared" si="53"/>
        <v>1999</v>
      </c>
      <c r="K1635" s="13">
        <f t="shared" ca="1" si="54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1679</v>
      </c>
      <c r="E1636" s="11" t="s">
        <v>1704</v>
      </c>
      <c r="F1636" s="12" t="s">
        <v>1639</v>
      </c>
      <c r="G1636" s="38" t="s">
        <v>2996</v>
      </c>
      <c r="H1636" s="10" t="s">
        <v>8</v>
      </c>
      <c r="I1636" s="12" t="s">
        <v>2971</v>
      </c>
      <c r="J1636" s="9">
        <f t="shared" si="53"/>
        <v>1999</v>
      </c>
      <c r="K1636" s="13">
        <f t="shared" ca="1" si="54"/>
        <v>18</v>
      </c>
      <c r="L1636">
        <v>1999</v>
      </c>
      <c r="N1636" s="20"/>
    </row>
    <row r="1637" spans="1:14" ht="22.5" hidden="1" customHeight="1" x14ac:dyDescent="0.25">
      <c r="A1637" s="17" t="s">
        <v>3001</v>
      </c>
      <c r="B1637" s="17"/>
      <c r="C1637" s="10">
        <v>12</v>
      </c>
      <c r="D1637" s="10" t="s">
        <v>1679</v>
      </c>
      <c r="E1637" s="11" t="s">
        <v>1705</v>
      </c>
      <c r="F1637" s="12" t="s">
        <v>1640</v>
      </c>
      <c r="G1637" s="38" t="s">
        <v>2997</v>
      </c>
      <c r="H1637" s="10" t="s">
        <v>8</v>
      </c>
      <c r="I1637" s="12" t="s">
        <v>2972</v>
      </c>
      <c r="J1637" s="9">
        <f t="shared" si="53"/>
        <v>2000</v>
      </c>
      <c r="K1637" s="13">
        <f t="shared" ca="1" si="54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1679</v>
      </c>
      <c r="E1638" s="11" t="s">
        <v>1706</v>
      </c>
      <c r="F1638" s="12" t="s">
        <v>1641</v>
      </c>
      <c r="G1638" s="38" t="s">
        <v>2996</v>
      </c>
      <c r="H1638" s="10" t="s">
        <v>8</v>
      </c>
      <c r="I1638" s="12" t="s">
        <v>2973</v>
      </c>
      <c r="J1638" s="9">
        <f t="shared" si="53"/>
        <v>1999</v>
      </c>
      <c r="K1638" s="13">
        <f t="shared" ca="1" si="54"/>
        <v>18</v>
      </c>
      <c r="L1638">
        <v>1999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1681</v>
      </c>
      <c r="F1639" s="12" t="s">
        <v>1642</v>
      </c>
      <c r="G1639" s="38" t="s">
        <v>2997</v>
      </c>
      <c r="H1639" s="10" t="s">
        <v>9</v>
      </c>
      <c r="I1639" s="12" t="s">
        <v>2974</v>
      </c>
      <c r="J1639" s="9">
        <f t="shared" ref="J1639:J1661" si="55">YEAR(I1639)</f>
        <v>2000</v>
      </c>
      <c r="K1639" s="13">
        <f t="shared" ca="1" si="54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1682</v>
      </c>
      <c r="F1640" s="12" t="s">
        <v>1643</v>
      </c>
      <c r="G1640" s="38" t="s">
        <v>2997</v>
      </c>
      <c r="H1640" s="10" t="s">
        <v>9</v>
      </c>
      <c r="I1640" s="12" t="s">
        <v>2975</v>
      </c>
      <c r="J1640" s="9">
        <f t="shared" si="55"/>
        <v>2000</v>
      </c>
      <c r="K1640" s="13">
        <f t="shared" ca="1" si="54"/>
        <v>17</v>
      </c>
      <c r="L1640">
        <v>2000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1683</v>
      </c>
      <c r="F1641" s="12" t="s">
        <v>1644</v>
      </c>
      <c r="G1641" s="38" t="s">
        <v>2996</v>
      </c>
      <c r="H1641" s="10" t="s">
        <v>8</v>
      </c>
      <c r="I1641" s="12" t="s">
        <v>2976</v>
      </c>
      <c r="J1641" s="9">
        <f t="shared" si="55"/>
        <v>1998</v>
      </c>
      <c r="K1641" s="13">
        <f t="shared" ca="1" si="54"/>
        <v>19</v>
      </c>
      <c r="L1641">
        <v>1998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1684</v>
      </c>
      <c r="F1642" s="12" t="s">
        <v>1645</v>
      </c>
      <c r="G1642" s="38" t="s">
        <v>2997</v>
      </c>
      <c r="H1642" s="10" t="s">
        <v>8</v>
      </c>
      <c r="I1642" s="12" t="s">
        <v>2977</v>
      </c>
      <c r="J1642" s="9">
        <f t="shared" si="55"/>
        <v>2000</v>
      </c>
      <c r="K1642" s="13">
        <f t="shared" ca="1" si="54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1685</v>
      </c>
      <c r="F1643" s="12" t="s">
        <v>1646</v>
      </c>
      <c r="G1643" s="38" t="s">
        <v>2996</v>
      </c>
      <c r="H1643" s="10" t="s">
        <v>8</v>
      </c>
      <c r="I1643" s="12" t="s">
        <v>2978</v>
      </c>
      <c r="J1643" s="9">
        <f t="shared" si="55"/>
        <v>1999</v>
      </c>
      <c r="K1643" s="13">
        <f t="shared" ca="1" si="54"/>
        <v>18</v>
      </c>
      <c r="L1643">
        <v>1999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1686</v>
      </c>
      <c r="F1644" s="12" t="s">
        <v>1647</v>
      </c>
      <c r="G1644" s="38" t="s">
        <v>2997</v>
      </c>
      <c r="H1644" s="10" t="s">
        <v>9</v>
      </c>
      <c r="I1644" s="12" t="s">
        <v>2936</v>
      </c>
      <c r="J1644" s="9">
        <f t="shared" si="55"/>
        <v>2000</v>
      </c>
      <c r="K1644" s="13">
        <f t="shared" ca="1" si="54"/>
        <v>17</v>
      </c>
      <c r="L1644">
        <v>2000</v>
      </c>
      <c r="N1644" s="20"/>
    </row>
    <row r="1645" spans="1:14" ht="22.5" hidden="1" customHeight="1" x14ac:dyDescent="0.25">
      <c r="A1645" s="17"/>
      <c r="B1645" s="17"/>
      <c r="C1645" s="10">
        <v>12</v>
      </c>
      <c r="D1645" s="10" t="s">
        <v>1677</v>
      </c>
      <c r="E1645" s="11" t="s">
        <v>1687</v>
      </c>
      <c r="F1645" s="12" t="s">
        <v>1648</v>
      </c>
      <c r="G1645" s="38" t="s">
        <v>2997</v>
      </c>
      <c r="H1645" s="10" t="s">
        <v>9</v>
      </c>
      <c r="I1645" s="12" t="s">
        <v>2979</v>
      </c>
      <c r="J1645" s="9">
        <f t="shared" si="55"/>
        <v>2000</v>
      </c>
      <c r="K1645" s="13">
        <f t="shared" ca="1" si="54"/>
        <v>17</v>
      </c>
      <c r="L1645">
        <v>2000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1688</v>
      </c>
      <c r="F1646" s="12" t="s">
        <v>1649</v>
      </c>
      <c r="G1646" s="38" t="s">
        <v>2997</v>
      </c>
      <c r="H1646" s="10" t="s">
        <v>8</v>
      </c>
      <c r="I1646" s="12" t="s">
        <v>2864</v>
      </c>
      <c r="J1646" s="9">
        <f t="shared" si="55"/>
        <v>2000</v>
      </c>
      <c r="K1646" s="13">
        <f t="shared" ca="1" si="54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1690</v>
      </c>
      <c r="F1647" s="12" t="s">
        <v>1650</v>
      </c>
      <c r="G1647" s="38" t="s">
        <v>2997</v>
      </c>
      <c r="H1647" s="10" t="s">
        <v>8</v>
      </c>
      <c r="I1647" s="12" t="s">
        <v>2941</v>
      </c>
      <c r="J1647" s="9">
        <f t="shared" si="55"/>
        <v>2000</v>
      </c>
      <c r="K1647" s="13">
        <f t="shared" ca="1" si="54"/>
        <v>17</v>
      </c>
      <c r="L1647">
        <v>2000</v>
      </c>
      <c r="N1647" s="20"/>
    </row>
    <row r="1648" spans="1:14" ht="22.5" hidden="1" customHeight="1" x14ac:dyDescent="0.25">
      <c r="A1648" s="17" t="s">
        <v>3001</v>
      </c>
      <c r="B1648" s="17"/>
      <c r="C1648" s="10">
        <v>12</v>
      </c>
      <c r="D1648" s="10" t="s">
        <v>1677</v>
      </c>
      <c r="E1648" s="11" t="s">
        <v>1691</v>
      </c>
      <c r="F1648" s="12" t="s">
        <v>1651</v>
      </c>
      <c r="G1648" s="38" t="s">
        <v>2996</v>
      </c>
      <c r="H1648" s="10" t="s">
        <v>9</v>
      </c>
      <c r="I1648" s="12" t="s">
        <v>2827</v>
      </c>
      <c r="J1648" s="9">
        <f t="shared" si="55"/>
        <v>1999</v>
      </c>
      <c r="K1648" s="13">
        <f t="shared" ca="1" si="54"/>
        <v>18</v>
      </c>
      <c r="L1648">
        <v>1999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1692</v>
      </c>
      <c r="F1649" s="12" t="s">
        <v>1652</v>
      </c>
      <c r="G1649" s="38" t="s">
        <v>2997</v>
      </c>
      <c r="H1649" s="10" t="s">
        <v>9</v>
      </c>
      <c r="I1649" s="12" t="s">
        <v>2832</v>
      </c>
      <c r="J1649" s="9">
        <f t="shared" si="55"/>
        <v>2000</v>
      </c>
      <c r="K1649" s="13">
        <f t="shared" ca="1" si="54"/>
        <v>17</v>
      </c>
      <c r="L1649">
        <v>2000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1693</v>
      </c>
      <c r="F1650" s="12" t="s">
        <v>1653</v>
      </c>
      <c r="G1650" s="38" t="s">
        <v>2996</v>
      </c>
      <c r="H1650" s="10" t="s">
        <v>9</v>
      </c>
      <c r="I1650" s="12" t="s">
        <v>2980</v>
      </c>
      <c r="J1650" s="9">
        <f t="shared" si="55"/>
        <v>1999</v>
      </c>
      <c r="K1650" s="13">
        <f t="shared" ca="1" si="54"/>
        <v>18</v>
      </c>
      <c r="L1650">
        <v>1999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1694</v>
      </c>
      <c r="F1651" s="12" t="s">
        <v>1654</v>
      </c>
      <c r="G1651" s="38" t="s">
        <v>2997</v>
      </c>
      <c r="H1651" s="10" t="s">
        <v>9</v>
      </c>
      <c r="I1651" s="12" t="s">
        <v>2981</v>
      </c>
      <c r="J1651" s="9">
        <f t="shared" si="55"/>
        <v>2000</v>
      </c>
      <c r="K1651" s="13">
        <f t="shared" ca="1" si="54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1695</v>
      </c>
      <c r="F1652" s="12" t="s">
        <v>1655</v>
      </c>
      <c r="G1652" s="38" t="s">
        <v>2996</v>
      </c>
      <c r="H1652" s="10" t="s">
        <v>9</v>
      </c>
      <c r="I1652" s="12" t="s">
        <v>2982</v>
      </c>
      <c r="J1652" s="9">
        <f t="shared" si="55"/>
        <v>1998</v>
      </c>
      <c r="K1652" s="13">
        <f t="shared" ca="1" si="54"/>
        <v>19</v>
      </c>
      <c r="L1652">
        <v>1998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1696</v>
      </c>
      <c r="F1653" s="12" t="s">
        <v>1656</v>
      </c>
      <c r="G1653" s="38" t="s">
        <v>2997</v>
      </c>
      <c r="H1653" s="10" t="s">
        <v>9</v>
      </c>
      <c r="I1653" s="12" t="s">
        <v>2983</v>
      </c>
      <c r="J1653" s="9">
        <f t="shared" si="55"/>
        <v>2000</v>
      </c>
      <c r="K1653" s="13">
        <f t="shared" ca="1" si="54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1697</v>
      </c>
      <c r="F1654" s="12" t="s">
        <v>1657</v>
      </c>
      <c r="G1654" s="38" t="s">
        <v>2997</v>
      </c>
      <c r="H1654" s="10" t="s">
        <v>9</v>
      </c>
      <c r="I1654" s="12" t="s">
        <v>2984</v>
      </c>
      <c r="J1654" s="9">
        <f t="shared" si="55"/>
        <v>2000</v>
      </c>
      <c r="K1654" s="13">
        <f t="shared" ca="1" si="54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1698</v>
      </c>
      <c r="F1655" s="12" t="s">
        <v>1658</v>
      </c>
      <c r="G1655" s="38" t="s">
        <v>2997</v>
      </c>
      <c r="H1655" s="10" t="s">
        <v>8</v>
      </c>
      <c r="I1655" s="12" t="s">
        <v>2985</v>
      </c>
      <c r="J1655" s="9">
        <f t="shared" si="55"/>
        <v>2000</v>
      </c>
      <c r="K1655" s="13">
        <f t="shared" ca="1" si="54"/>
        <v>17</v>
      </c>
      <c r="L1655">
        <v>2000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1699</v>
      </c>
      <c r="F1656" s="12" t="s">
        <v>1659</v>
      </c>
      <c r="G1656" s="38" t="s">
        <v>2997</v>
      </c>
      <c r="H1656" s="10" t="s">
        <v>8</v>
      </c>
      <c r="I1656" s="12" t="s">
        <v>2986</v>
      </c>
      <c r="J1656" s="9">
        <f t="shared" si="55"/>
        <v>2000</v>
      </c>
      <c r="K1656" s="13">
        <f t="shared" ca="1" si="54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1700</v>
      </c>
      <c r="F1657" s="12" t="s">
        <v>1660</v>
      </c>
      <c r="G1657" s="38" t="s">
        <v>2997</v>
      </c>
      <c r="H1657" s="10" t="s">
        <v>8</v>
      </c>
      <c r="I1657" s="12" t="s">
        <v>2987</v>
      </c>
      <c r="J1657" s="9">
        <f t="shared" si="55"/>
        <v>2000</v>
      </c>
      <c r="K1657" s="13">
        <f t="shared" ca="1" si="54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1701</v>
      </c>
      <c r="F1658" s="12" t="s">
        <v>1661</v>
      </c>
      <c r="G1658" s="38" t="s">
        <v>2996</v>
      </c>
      <c r="H1658" s="10" t="s">
        <v>8</v>
      </c>
      <c r="I1658" s="12" t="s">
        <v>2988</v>
      </c>
      <c r="J1658" s="9">
        <f t="shared" si="55"/>
        <v>1998</v>
      </c>
      <c r="K1658" s="13">
        <f t="shared" ca="1" si="54"/>
        <v>19</v>
      </c>
      <c r="L1658">
        <v>1998</v>
      </c>
      <c r="N1658" s="20"/>
    </row>
    <row r="1659" spans="1:14" ht="22.5" hidden="1" customHeight="1" x14ac:dyDescent="0.25">
      <c r="A1659" s="17"/>
      <c r="B1659" s="17"/>
      <c r="C1659" s="10">
        <v>12</v>
      </c>
      <c r="D1659" s="10" t="s">
        <v>1677</v>
      </c>
      <c r="E1659" s="11" t="s">
        <v>1703</v>
      </c>
      <c r="F1659" s="12" t="s">
        <v>1662</v>
      </c>
      <c r="G1659" s="38" t="s">
        <v>2997</v>
      </c>
      <c r="H1659" s="10" t="s">
        <v>9</v>
      </c>
      <c r="I1659" s="12" t="s">
        <v>2989</v>
      </c>
      <c r="J1659" s="9">
        <f t="shared" si="55"/>
        <v>2000</v>
      </c>
      <c r="K1659" s="13">
        <f t="shared" ca="1" si="54"/>
        <v>17</v>
      </c>
      <c r="L1659">
        <v>2000</v>
      </c>
      <c r="N1659" s="20"/>
    </row>
    <row r="1660" spans="1:14" ht="22.5" hidden="1" customHeight="1" x14ac:dyDescent="0.25">
      <c r="A1660" s="17"/>
      <c r="B1660" s="17"/>
      <c r="C1660" s="10">
        <v>12</v>
      </c>
      <c r="D1660" s="10" t="s">
        <v>1677</v>
      </c>
      <c r="E1660" s="11" t="s">
        <v>1704</v>
      </c>
      <c r="F1660" s="12" t="s">
        <v>1663</v>
      </c>
      <c r="G1660" s="38" t="s">
        <v>2997</v>
      </c>
      <c r="H1660" s="10" t="s">
        <v>9</v>
      </c>
      <c r="I1660" s="12" t="s">
        <v>2990</v>
      </c>
      <c r="J1660" s="9">
        <f t="shared" si="55"/>
        <v>2000</v>
      </c>
      <c r="K1660" s="13">
        <f t="shared" ca="1" si="54"/>
        <v>17</v>
      </c>
      <c r="L1660">
        <v>2000</v>
      </c>
      <c r="N1660" s="20"/>
    </row>
    <row r="1661" spans="1:14" ht="22.5" hidden="1" customHeight="1" x14ac:dyDescent="0.25">
      <c r="A1661" s="17"/>
      <c r="B1661" s="17"/>
      <c r="C1661" s="10">
        <v>12</v>
      </c>
      <c r="D1661" s="10" t="s">
        <v>1677</v>
      </c>
      <c r="E1661" s="11" t="s">
        <v>1705</v>
      </c>
      <c r="F1661" s="12" t="s">
        <v>1664</v>
      </c>
      <c r="G1661" s="38" t="s">
        <v>2996</v>
      </c>
      <c r="H1661" s="10" t="s">
        <v>8</v>
      </c>
      <c r="I1661" s="12" t="s">
        <v>2991</v>
      </c>
      <c r="J1661" s="9">
        <f t="shared" si="55"/>
        <v>1999</v>
      </c>
      <c r="K1661" s="13">
        <f t="shared" ca="1" si="54"/>
        <v>18</v>
      </c>
      <c r="L1661">
        <v>1999</v>
      </c>
      <c r="N1661" s="20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x14ac:dyDescent="0.25">
      <c r="A1702" s="8"/>
      <c r="B1702" s="8"/>
      <c r="C1702" s="8"/>
      <c r="D1702" s="8"/>
      <c r="E1702" s="8"/>
      <c r="F1702" s="1"/>
      <c r="G1702" s="1"/>
      <c r="H1702" s="7"/>
      <c r="I1702" s="1"/>
      <c r="J1702" s="1"/>
    </row>
    <row r="1703" spans="1:10" x14ac:dyDescent="0.25">
      <c r="A1703" s="8"/>
      <c r="B1703" s="8"/>
      <c r="C1703" s="8"/>
      <c r="D1703" s="8"/>
      <c r="E1703" s="8"/>
      <c r="F1703" s="1"/>
      <c r="G1703" s="1"/>
      <c r="H1703" s="7"/>
      <c r="I1703" s="1"/>
      <c r="J1703" s="1"/>
    </row>
    <row r="1704" spans="1:10" x14ac:dyDescent="0.25">
      <c r="A1704" s="8"/>
      <c r="B1704" s="8"/>
      <c r="C1704" s="8"/>
      <c r="D1704" s="8"/>
      <c r="E1704" s="8"/>
      <c r="F1704" s="1"/>
      <c r="G1704" s="1"/>
      <c r="H1704" s="7"/>
      <c r="I1704" s="1"/>
      <c r="J1704" s="1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  <row r="2162" spans="8:8" ht="15.75" x14ac:dyDescent="0.25">
      <c r="H2162" s="6"/>
    </row>
    <row r="2163" spans="8:8" ht="15.75" x14ac:dyDescent="0.25">
      <c r="H2163" s="6"/>
    </row>
    <row r="2164" spans="8:8" ht="15.75" x14ac:dyDescent="0.25">
      <c r="H2164" s="6"/>
    </row>
  </sheetData>
  <autoFilter ref="A3:J1661" xr:uid="{00000000-0009-0000-0000-000004000000}">
    <filterColumn colId="0">
      <customFilters>
        <customFilter operator="notEqual" val=" "/>
      </customFilters>
    </filterColumn>
    <filterColumn colId="6">
      <filters>
        <filter val="INF B"/>
      </filters>
    </filterColumn>
    <filterColumn colId="7">
      <filters>
        <filter val="F"/>
      </filters>
    </filterColumn>
    <sortState ref="A255:J742">
      <sortCondition ref="B3:B1661"/>
    </sortState>
  </autoFilter>
  <mergeCells count="2">
    <mergeCell ref="A1:I1"/>
    <mergeCell ref="A2:I2"/>
  </mergeCells>
  <pageMargins left="0.71" right="0.71" top="0.75000000000000011" bottom="0.75000000000000011" header="0.31" footer="0.31"/>
  <pageSetup paperSize="9" scale="80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0070C0"/>
    <pageSetUpPr fitToPage="1"/>
  </sheetPr>
  <dimension ref="A1:Q2161"/>
  <sheetViews>
    <sheetView workbookViewId="0">
      <selection activeCell="A212" sqref="A212:J735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3006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11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customHeight="1" x14ac:dyDescent="0.25">
      <c r="A212" s="17" t="s">
        <v>3002</v>
      </c>
      <c r="B212" s="17">
        <v>1</v>
      </c>
      <c r="C212" s="10">
        <v>7</v>
      </c>
      <c r="D212" s="10" t="s">
        <v>1667</v>
      </c>
      <c r="E212" s="11" t="s">
        <v>1698</v>
      </c>
      <c r="F212" s="12" t="s">
        <v>633</v>
      </c>
      <c r="G212" s="17" t="s">
        <v>2999</v>
      </c>
      <c r="H212" s="10" t="s">
        <v>8</v>
      </c>
      <c r="I212" s="12" t="s">
        <v>2210</v>
      </c>
      <c r="J212" s="9">
        <f t="shared" ref="J212:J275" si="8">YEAR(I212)</f>
        <v>2005</v>
      </c>
      <c r="K212" s="13">
        <f t="shared" ca="1" si="7"/>
        <v>12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8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8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8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8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8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8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8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8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8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8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8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8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8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8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8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8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8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8"/>
        <v>2007</v>
      </c>
      <c r="K230" s="13">
        <f t="shared" ca="1" si="7"/>
        <v>10</v>
      </c>
      <c r="L230">
        <v>2007</v>
      </c>
      <c r="N230" s="20"/>
    </row>
    <row r="231" spans="1:14" ht="22.5" customHeight="1" x14ac:dyDescent="0.25">
      <c r="A231" s="17" t="s">
        <v>3002</v>
      </c>
      <c r="B231" s="17">
        <v>2</v>
      </c>
      <c r="C231" s="10">
        <v>7</v>
      </c>
      <c r="D231" s="10" t="s">
        <v>1667</v>
      </c>
      <c r="E231" s="11" t="s">
        <v>1709</v>
      </c>
      <c r="F231" s="12" t="s">
        <v>644</v>
      </c>
      <c r="G231" s="17" t="s">
        <v>2999</v>
      </c>
      <c r="H231" s="10" t="s">
        <v>8</v>
      </c>
      <c r="I231" s="12" t="s">
        <v>2217</v>
      </c>
      <c r="J231" s="9">
        <f t="shared" si="8"/>
        <v>2005</v>
      </c>
      <c r="K231" s="13">
        <f t="shared" ca="1" si="7"/>
        <v>12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8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8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8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8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8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8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8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8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8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8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8"/>
        <v>2006</v>
      </c>
      <c r="K242" s="13">
        <f t="shared" ca="1" si="7"/>
        <v>11</v>
      </c>
      <c r="L242">
        <v>2006</v>
      </c>
      <c r="N242" s="20"/>
    </row>
    <row r="243" spans="1:14" ht="22.5" customHeight="1" x14ac:dyDescent="0.25">
      <c r="A243" s="17" t="s">
        <v>3002</v>
      </c>
      <c r="B243" s="17">
        <v>3</v>
      </c>
      <c r="C243" s="10">
        <v>7</v>
      </c>
      <c r="D243" s="10" t="s">
        <v>1667</v>
      </c>
      <c r="E243" s="11" t="s">
        <v>1693</v>
      </c>
      <c r="F243" s="12" t="s">
        <v>628</v>
      </c>
      <c r="G243" s="17" t="s">
        <v>2999</v>
      </c>
      <c r="H243" s="10" t="s">
        <v>8</v>
      </c>
      <c r="I243" s="12" t="s">
        <v>2128</v>
      </c>
      <c r="J243" s="9">
        <f t="shared" si="8"/>
        <v>2005</v>
      </c>
      <c r="K243" s="13">
        <f t="shared" ca="1" si="7"/>
        <v>12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8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8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8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8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8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8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8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8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8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8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8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8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8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8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8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8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si="8"/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ref="J276:J339" si="10">YEAR(I276)</f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10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10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10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10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10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10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10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10"/>
        <v>2006</v>
      </c>
      <c r="K284" s="13">
        <f t="shared" ca="1" si="9"/>
        <v>11</v>
      </c>
      <c r="L284">
        <v>2006</v>
      </c>
      <c r="N284" s="20"/>
    </row>
    <row r="285" spans="1:14" ht="22.5" customHeight="1" x14ac:dyDescent="0.25">
      <c r="A285" s="17" t="s">
        <v>3002</v>
      </c>
      <c r="B285" s="17">
        <v>4</v>
      </c>
      <c r="C285" s="10">
        <v>7</v>
      </c>
      <c r="D285" s="10" t="s">
        <v>1668</v>
      </c>
      <c r="E285" s="11" t="s">
        <v>1705</v>
      </c>
      <c r="F285" s="12" t="s">
        <v>667</v>
      </c>
      <c r="G285" s="17" t="s">
        <v>2999</v>
      </c>
      <c r="H285" s="10" t="s">
        <v>8</v>
      </c>
      <c r="I285" s="12" t="s">
        <v>2200</v>
      </c>
      <c r="J285" s="9">
        <f t="shared" si="10"/>
        <v>2005</v>
      </c>
      <c r="K285" s="13">
        <f t="shared" ca="1" si="9"/>
        <v>12</v>
      </c>
      <c r="L285">
        <v>2006</v>
      </c>
      <c r="N285" s="20"/>
    </row>
    <row r="286" spans="1:14" ht="22.5" customHeight="1" x14ac:dyDescent="0.25">
      <c r="A286" s="17" t="s">
        <v>3002</v>
      </c>
      <c r="B286" s="17">
        <v>5</v>
      </c>
      <c r="C286" s="10">
        <v>7</v>
      </c>
      <c r="D286" s="10" t="s">
        <v>1668</v>
      </c>
      <c r="E286" s="11" t="s">
        <v>1707</v>
      </c>
      <c r="F286" s="12" t="s">
        <v>669</v>
      </c>
      <c r="G286" s="17" t="s">
        <v>2999</v>
      </c>
      <c r="H286" s="10" t="s">
        <v>8</v>
      </c>
      <c r="I286" s="12" t="s">
        <v>2235</v>
      </c>
      <c r="J286" s="9">
        <f t="shared" si="10"/>
        <v>2005</v>
      </c>
      <c r="K286" s="13">
        <f t="shared" ca="1" si="9"/>
        <v>12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10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10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10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10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10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10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10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10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10"/>
        <v>2005</v>
      </c>
      <c r="K295" s="13">
        <f t="shared" ca="1" si="9"/>
        <v>12</v>
      </c>
      <c r="L295">
        <v>2005</v>
      </c>
      <c r="N295" s="20"/>
    </row>
    <row r="296" spans="1:14" ht="22.5" customHeight="1" x14ac:dyDescent="0.25">
      <c r="A296" s="17" t="s">
        <v>3001</v>
      </c>
      <c r="B296" s="17">
        <v>6</v>
      </c>
      <c r="C296" s="10">
        <v>6</v>
      </c>
      <c r="D296" s="10" t="s">
        <v>1669</v>
      </c>
      <c r="E296" s="11" t="s">
        <v>1685</v>
      </c>
      <c r="F296" s="12" t="s">
        <v>486</v>
      </c>
      <c r="G296" s="17" t="s">
        <v>2999</v>
      </c>
      <c r="H296" s="10" t="s">
        <v>8</v>
      </c>
      <c r="I296" s="12" t="s">
        <v>1923</v>
      </c>
      <c r="J296" s="9">
        <f t="shared" si="10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10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10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10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10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10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10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10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10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10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10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10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10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10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10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10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10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10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10"/>
        <v>2007</v>
      </c>
      <c r="K314" s="13">
        <f t="shared" ca="1" si="9"/>
        <v>10</v>
      </c>
      <c r="L314">
        <v>2007</v>
      </c>
      <c r="N314" s="20"/>
    </row>
    <row r="315" spans="1:14" ht="22.5" customHeight="1" x14ac:dyDescent="0.25">
      <c r="A315" s="17" t="s">
        <v>3002</v>
      </c>
      <c r="B315" s="17">
        <v>7</v>
      </c>
      <c r="C315" s="10">
        <v>7</v>
      </c>
      <c r="D315" s="10" t="s">
        <v>1667</v>
      </c>
      <c r="E315" s="11" t="s">
        <v>1690</v>
      </c>
      <c r="F315" s="12" t="s">
        <v>625</v>
      </c>
      <c r="G315" s="17" t="s">
        <v>2999</v>
      </c>
      <c r="H315" s="10" t="s">
        <v>8</v>
      </c>
      <c r="I315" s="12" t="s">
        <v>2204</v>
      </c>
      <c r="J315" s="9">
        <f t="shared" si="10"/>
        <v>2005</v>
      </c>
      <c r="K315" s="13">
        <f t="shared" ca="1" si="9"/>
        <v>12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10"/>
        <v>2007</v>
      </c>
      <c r="K316" s="13">
        <f t="shared" ca="1" si="9"/>
        <v>10</v>
      </c>
      <c r="L316">
        <v>2007</v>
      </c>
      <c r="N316" s="20"/>
    </row>
    <row r="317" spans="1:14" ht="22.5" customHeight="1" x14ac:dyDescent="0.25">
      <c r="A317" s="17" t="s">
        <v>3001</v>
      </c>
      <c r="B317" s="17">
        <v>8</v>
      </c>
      <c r="C317" s="10">
        <v>6</v>
      </c>
      <c r="D317" s="10" t="s">
        <v>1670</v>
      </c>
      <c r="E317" s="11" t="s">
        <v>1685</v>
      </c>
      <c r="F317" s="12" t="s">
        <v>539</v>
      </c>
      <c r="G317" s="17" t="s">
        <v>2999</v>
      </c>
      <c r="H317" s="10" t="s">
        <v>8</v>
      </c>
      <c r="I317" s="12" t="s">
        <v>2053</v>
      </c>
      <c r="J317" s="9">
        <f t="shared" si="10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10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10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10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10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10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10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si="10"/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customHeight="1" x14ac:dyDescent="0.25">
      <c r="A331" s="17" t="s">
        <v>3002</v>
      </c>
      <c r="B331" s="17">
        <v>9</v>
      </c>
      <c r="C331" s="10">
        <v>7</v>
      </c>
      <c r="D331" s="10" t="s">
        <v>1665</v>
      </c>
      <c r="E331" s="11" t="s">
        <v>1689</v>
      </c>
      <c r="F331" s="12" t="s">
        <v>570</v>
      </c>
      <c r="G331" s="17" t="s">
        <v>2999</v>
      </c>
      <c r="H331" s="10" t="s">
        <v>8</v>
      </c>
      <c r="I331" s="12" t="s">
        <v>2156</v>
      </c>
      <c r="J331" s="9">
        <f t="shared" si="10"/>
        <v>2005</v>
      </c>
      <c r="K331" s="13">
        <f t="shared" ca="1" si="11"/>
        <v>12</v>
      </c>
      <c r="L331">
        <v>2006</v>
      </c>
      <c r="N331" s="20"/>
    </row>
    <row r="332" spans="1:14" ht="22.5" customHeight="1" x14ac:dyDescent="0.25">
      <c r="A332" s="17" t="s">
        <v>3001</v>
      </c>
      <c r="B332" s="17">
        <v>10</v>
      </c>
      <c r="C332" s="10">
        <v>5</v>
      </c>
      <c r="D332" s="10" t="s">
        <v>1669</v>
      </c>
      <c r="E332" s="11" t="s">
        <v>1688</v>
      </c>
      <c r="F332" s="12" t="s">
        <v>291</v>
      </c>
      <c r="G332" s="17" t="s">
        <v>2999</v>
      </c>
      <c r="H332" s="10" t="s">
        <v>8</v>
      </c>
      <c r="I332" s="12" t="s">
        <v>1952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customHeight="1" x14ac:dyDescent="0.25">
      <c r="A340" s="17" t="s">
        <v>3001</v>
      </c>
      <c r="B340" s="17">
        <v>11</v>
      </c>
      <c r="C340" s="10">
        <v>6</v>
      </c>
      <c r="D340" s="10" t="s">
        <v>1666</v>
      </c>
      <c r="E340" s="11" t="s">
        <v>1688</v>
      </c>
      <c r="F340" s="12" t="s">
        <v>417</v>
      </c>
      <c r="G340" s="17" t="s">
        <v>2999</v>
      </c>
      <c r="H340" s="10" t="s">
        <v>8</v>
      </c>
      <c r="I340" s="12" t="s">
        <v>2047</v>
      </c>
      <c r="J340" s="9">
        <f t="shared" ref="J340:J403" si="12">YEAR(I340)</f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2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2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2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2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2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2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2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2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2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2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2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2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2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2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2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2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2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2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2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2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2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2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2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2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2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2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2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2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2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2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2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2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2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2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2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2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2"/>
        <v>2005</v>
      </c>
      <c r="K377" s="13">
        <f t="shared" ca="1" si="11"/>
        <v>12</v>
      </c>
      <c r="L377">
        <v>2005</v>
      </c>
      <c r="N377" s="20"/>
    </row>
    <row r="378" spans="1:14" ht="22.5" customHeight="1" x14ac:dyDescent="0.25">
      <c r="A378" s="17" t="s">
        <v>3002</v>
      </c>
      <c r="B378" s="17">
        <v>12</v>
      </c>
      <c r="C378" s="10">
        <v>7</v>
      </c>
      <c r="D378" s="10" t="s">
        <v>1667</v>
      </c>
      <c r="E378" s="11" t="s">
        <v>1686</v>
      </c>
      <c r="F378" s="12" t="s">
        <v>621</v>
      </c>
      <c r="G378" s="17" t="s">
        <v>2999</v>
      </c>
      <c r="H378" s="10" t="s">
        <v>8</v>
      </c>
      <c r="I378" s="12" t="s">
        <v>2174</v>
      </c>
      <c r="J378" s="9">
        <f t="shared" si="12"/>
        <v>2005</v>
      </c>
      <c r="K378" s="13">
        <f t="shared" ca="1" si="11"/>
        <v>12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2"/>
        <v>2006</v>
      </c>
      <c r="K379" s="13">
        <f t="shared" ca="1" si="11"/>
        <v>11</v>
      </c>
      <c r="L379">
        <v>2006</v>
      </c>
      <c r="N379" s="20"/>
    </row>
    <row r="380" spans="1:14" ht="22.5" customHeight="1" x14ac:dyDescent="0.25">
      <c r="A380" s="17" t="s">
        <v>3001</v>
      </c>
      <c r="B380" s="17">
        <v>13</v>
      </c>
      <c r="C380" s="10">
        <v>6</v>
      </c>
      <c r="D380" s="10" t="s">
        <v>1669</v>
      </c>
      <c r="E380" s="11" t="s">
        <v>1691</v>
      </c>
      <c r="F380" s="12" t="s">
        <v>492</v>
      </c>
      <c r="G380" s="17" t="s">
        <v>2999</v>
      </c>
      <c r="H380" s="10" t="s">
        <v>8</v>
      </c>
      <c r="I380" s="12" t="s">
        <v>2101</v>
      </c>
      <c r="J380" s="9">
        <f t="shared" si="12"/>
        <v>2006</v>
      </c>
      <c r="K380" s="13">
        <f t="shared" ca="1" si="11"/>
        <v>11</v>
      </c>
      <c r="L380">
        <v>2006</v>
      </c>
      <c r="N380" s="20"/>
    </row>
    <row r="381" spans="1:14" ht="22.5" customHeight="1" x14ac:dyDescent="0.25">
      <c r="A381" s="17" t="s">
        <v>3002</v>
      </c>
      <c r="B381" s="17">
        <v>14</v>
      </c>
      <c r="C381" s="10">
        <v>7</v>
      </c>
      <c r="D381" s="10" t="s">
        <v>1668</v>
      </c>
      <c r="E381" s="11" t="s">
        <v>1709</v>
      </c>
      <c r="F381" s="12" t="s">
        <v>671</v>
      </c>
      <c r="G381" s="17" t="s">
        <v>2999</v>
      </c>
      <c r="H381" s="10" t="s">
        <v>8</v>
      </c>
      <c r="I381" s="12" t="s">
        <v>2236</v>
      </c>
      <c r="J381" s="9">
        <f t="shared" si="12"/>
        <v>2005</v>
      </c>
      <c r="K381" s="13">
        <f t="shared" ca="1" si="11"/>
        <v>12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2"/>
        <v>2006</v>
      </c>
      <c r="K382" s="13">
        <f t="shared" ca="1" si="11"/>
        <v>11</v>
      </c>
      <c r="L382">
        <v>2006</v>
      </c>
      <c r="N382" s="20"/>
    </row>
    <row r="383" spans="1:14" ht="22.5" customHeight="1" x14ac:dyDescent="0.25">
      <c r="A383" s="17" t="s">
        <v>3001</v>
      </c>
      <c r="B383" s="17">
        <v>15</v>
      </c>
      <c r="C383" s="10">
        <v>6</v>
      </c>
      <c r="D383" s="10" t="s">
        <v>9</v>
      </c>
      <c r="E383" s="11" t="s">
        <v>1686</v>
      </c>
      <c r="F383" s="12" t="s">
        <v>514</v>
      </c>
      <c r="G383" s="17" t="s">
        <v>2999</v>
      </c>
      <c r="H383" s="10" t="s">
        <v>8</v>
      </c>
      <c r="I383" s="12" t="s">
        <v>2115</v>
      </c>
      <c r="J383" s="9">
        <f t="shared" si="12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2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2"/>
        <v>2006</v>
      </c>
      <c r="K385" s="13">
        <f t="shared" ca="1" si="11"/>
        <v>11</v>
      </c>
      <c r="L385">
        <v>2006</v>
      </c>
      <c r="N385" s="20"/>
    </row>
    <row r="386" spans="1:14" ht="22.5" customHeight="1" x14ac:dyDescent="0.25">
      <c r="A386" s="17" t="s">
        <v>3001</v>
      </c>
      <c r="B386" s="17">
        <v>16</v>
      </c>
      <c r="C386" s="10">
        <v>6</v>
      </c>
      <c r="D386" s="10" t="s">
        <v>1665</v>
      </c>
      <c r="E386" s="11" t="s">
        <v>1682</v>
      </c>
      <c r="F386" s="12" t="s">
        <v>384</v>
      </c>
      <c r="G386" s="17" t="s">
        <v>2999</v>
      </c>
      <c r="H386" s="10" t="s">
        <v>8</v>
      </c>
      <c r="I386" s="12" t="s">
        <v>2017</v>
      </c>
      <c r="J386" s="9">
        <f t="shared" si="12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2"/>
        <v>2006</v>
      </c>
      <c r="K387" s="13">
        <f t="shared" ca="1" si="11"/>
        <v>11</v>
      </c>
      <c r="L387">
        <v>2006</v>
      </c>
      <c r="N387" s="20"/>
    </row>
    <row r="388" spans="1:14" ht="22.5" customHeight="1" x14ac:dyDescent="0.25">
      <c r="A388" s="17" t="s">
        <v>3001</v>
      </c>
      <c r="B388" s="17">
        <v>17</v>
      </c>
      <c r="C388" s="10">
        <v>7</v>
      </c>
      <c r="D388" s="10" t="s">
        <v>1671</v>
      </c>
      <c r="E388" s="11" t="s">
        <v>1697</v>
      </c>
      <c r="F388" s="12" t="s">
        <v>759</v>
      </c>
      <c r="G388" s="17" t="s">
        <v>2999</v>
      </c>
      <c r="H388" s="10" t="s">
        <v>8</v>
      </c>
      <c r="I388" s="12" t="s">
        <v>2296</v>
      </c>
      <c r="J388" s="9">
        <f t="shared" si="12"/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customHeight="1" x14ac:dyDescent="0.25">
      <c r="A389" s="17" t="s">
        <v>3001</v>
      </c>
      <c r="B389" s="17">
        <v>18</v>
      </c>
      <c r="C389" s="10">
        <v>6</v>
      </c>
      <c r="D389" s="10" t="s">
        <v>1665</v>
      </c>
      <c r="E389" s="11" t="s">
        <v>1698</v>
      </c>
      <c r="F389" s="12" t="s">
        <v>399</v>
      </c>
      <c r="G389" s="17" t="s">
        <v>2999</v>
      </c>
      <c r="H389" s="10" t="s">
        <v>8</v>
      </c>
      <c r="I389" s="12" t="s">
        <v>2032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customHeight="1" x14ac:dyDescent="0.25">
      <c r="A392" s="17" t="s">
        <v>3001</v>
      </c>
      <c r="B392" s="17">
        <v>19</v>
      </c>
      <c r="C392" s="10">
        <v>6</v>
      </c>
      <c r="D392" s="10" t="s">
        <v>1669</v>
      </c>
      <c r="E392" s="11" t="s">
        <v>1701</v>
      </c>
      <c r="F392" s="12" t="s">
        <v>502</v>
      </c>
      <c r="G392" s="17" t="s">
        <v>2999</v>
      </c>
      <c r="H392" s="10" t="s">
        <v>8</v>
      </c>
      <c r="I392" s="12" t="s">
        <v>2024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customHeight="1" x14ac:dyDescent="0.25">
      <c r="A393" s="17" t="s">
        <v>3001</v>
      </c>
      <c r="B393" s="17">
        <v>20</v>
      </c>
      <c r="C393" s="10">
        <v>6</v>
      </c>
      <c r="D393" s="10" t="s">
        <v>1668</v>
      </c>
      <c r="E393" s="11" t="s">
        <v>1701</v>
      </c>
      <c r="F393" s="12" t="s">
        <v>479</v>
      </c>
      <c r="G393" s="17" t="s">
        <v>2999</v>
      </c>
      <c r="H393" s="10" t="s">
        <v>8</v>
      </c>
      <c r="I393" s="12" t="s">
        <v>2093</v>
      </c>
      <c r="J393" s="9">
        <f t="shared" si="12"/>
        <v>2005</v>
      </c>
      <c r="K393" s="13">
        <f t="shared" ca="1" si="13"/>
        <v>12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customHeight="1" x14ac:dyDescent="0.25">
      <c r="A402" s="17" t="s">
        <v>3002</v>
      </c>
      <c r="B402" s="17">
        <v>21</v>
      </c>
      <c r="C402" s="10">
        <v>7</v>
      </c>
      <c r="D402" s="10" t="s">
        <v>1669</v>
      </c>
      <c r="E402" s="11" t="s">
        <v>1692</v>
      </c>
      <c r="F402" s="12" t="s">
        <v>684</v>
      </c>
      <c r="G402" s="17" t="s">
        <v>2999</v>
      </c>
      <c r="H402" s="10" t="s">
        <v>8</v>
      </c>
      <c r="I402" s="12" t="s">
        <v>2217</v>
      </c>
      <c r="J402" s="9">
        <f t="shared" si="12"/>
        <v>2005</v>
      </c>
      <c r="K402" s="13">
        <f t="shared" ca="1" si="13"/>
        <v>12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ref="J404:J467" si="14">YEAR(I404)</f>
        <v>2005</v>
      </c>
      <c r="K404" s="13">
        <f t="shared" ca="1" si="13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4"/>
        <v>2003</v>
      </c>
      <c r="K405" s="13">
        <f t="shared" ca="1" si="13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4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4"/>
        <v>2006</v>
      </c>
      <c r="K407" s="13">
        <f t="shared" ca="1" si="13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4"/>
        <v>2003</v>
      </c>
      <c r="K408" s="13">
        <f t="shared" ca="1" si="13"/>
        <v>14</v>
      </c>
      <c r="L408">
        <v>2003</v>
      </c>
      <c r="N408" s="20"/>
    </row>
    <row r="409" spans="1:14" ht="22.5" customHeight="1" x14ac:dyDescent="0.25">
      <c r="A409" s="17" t="s">
        <v>3001</v>
      </c>
      <c r="B409" s="17">
        <v>22</v>
      </c>
      <c r="C409" s="10">
        <v>6</v>
      </c>
      <c r="D409" s="10" t="s">
        <v>1669</v>
      </c>
      <c r="E409" s="11" t="s">
        <v>1689</v>
      </c>
      <c r="F409" s="12" t="s">
        <v>490</v>
      </c>
      <c r="G409" s="17" t="s">
        <v>2999</v>
      </c>
      <c r="H409" s="10" t="s">
        <v>8</v>
      </c>
      <c r="I409" s="12" t="s">
        <v>2100</v>
      </c>
      <c r="J409" s="9">
        <f t="shared" si="14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4"/>
        <v>2006</v>
      </c>
      <c r="K410" s="13">
        <f t="shared" ca="1" si="13"/>
        <v>11</v>
      </c>
      <c r="L410">
        <v>2006</v>
      </c>
      <c r="N410" s="20"/>
    </row>
    <row r="411" spans="1:14" ht="22.5" customHeight="1" x14ac:dyDescent="0.25">
      <c r="A411" s="17" t="s">
        <v>3002</v>
      </c>
      <c r="B411" s="17">
        <v>23</v>
      </c>
      <c r="C411" s="10">
        <v>7</v>
      </c>
      <c r="D411" s="10" t="s">
        <v>1669</v>
      </c>
      <c r="E411" s="11" t="s">
        <v>1687</v>
      </c>
      <c r="F411" s="12" t="s">
        <v>679</v>
      </c>
      <c r="G411" s="17" t="s">
        <v>2999</v>
      </c>
      <c r="H411" s="10" t="s">
        <v>8</v>
      </c>
      <c r="I411" s="12" t="s">
        <v>2242</v>
      </c>
      <c r="J411" s="9">
        <f t="shared" si="14"/>
        <v>2005</v>
      </c>
      <c r="K411" s="13">
        <f t="shared" ca="1" si="13"/>
        <v>12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4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4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4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4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4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4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4"/>
        <v>2006</v>
      </c>
      <c r="K418" s="13">
        <f t="shared" ca="1" si="13"/>
        <v>11</v>
      </c>
      <c r="L418">
        <v>2006</v>
      </c>
      <c r="N418" s="20"/>
    </row>
    <row r="419" spans="1:14" ht="22.5" customHeight="1" x14ac:dyDescent="0.25">
      <c r="A419" s="17" t="s">
        <v>3002</v>
      </c>
      <c r="B419" s="17">
        <v>24</v>
      </c>
      <c r="C419" s="10">
        <v>7</v>
      </c>
      <c r="D419" s="10" t="s">
        <v>1668</v>
      </c>
      <c r="E419" s="11" t="s">
        <v>1702</v>
      </c>
      <c r="F419" s="12" t="s">
        <v>665</v>
      </c>
      <c r="G419" s="17" t="s">
        <v>2999</v>
      </c>
      <c r="H419" s="10" t="s">
        <v>8</v>
      </c>
      <c r="I419" s="12" t="s">
        <v>2232</v>
      </c>
      <c r="J419" s="9">
        <f t="shared" si="14"/>
        <v>2005</v>
      </c>
      <c r="K419" s="13">
        <f t="shared" ca="1" si="13"/>
        <v>12</v>
      </c>
      <c r="L419">
        <v>2006</v>
      </c>
      <c r="N419" s="20"/>
    </row>
    <row r="420" spans="1:14" ht="22.5" customHeight="1" x14ac:dyDescent="0.25">
      <c r="A420" s="17" t="s">
        <v>3001</v>
      </c>
      <c r="B420" s="17">
        <v>25</v>
      </c>
      <c r="C420" s="10">
        <v>6</v>
      </c>
      <c r="D420" s="10" t="s">
        <v>1667</v>
      </c>
      <c r="E420" s="11" t="s">
        <v>1696</v>
      </c>
      <c r="F420" s="12" t="s">
        <v>446</v>
      </c>
      <c r="G420" s="17" t="s">
        <v>2999</v>
      </c>
      <c r="H420" s="10" t="s">
        <v>8</v>
      </c>
      <c r="I420" s="12" t="s">
        <v>2026</v>
      </c>
      <c r="J420" s="9">
        <f t="shared" si="14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4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4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4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4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4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4"/>
        <v>2006</v>
      </c>
      <c r="K426" s="13">
        <f t="shared" ca="1" si="13"/>
        <v>11</v>
      </c>
      <c r="L426">
        <v>2006</v>
      </c>
      <c r="N426" s="20"/>
    </row>
    <row r="427" spans="1:14" ht="22.5" customHeight="1" x14ac:dyDescent="0.25">
      <c r="A427" s="17" t="s">
        <v>3001</v>
      </c>
      <c r="B427" s="17">
        <v>26</v>
      </c>
      <c r="C427" s="10">
        <v>7</v>
      </c>
      <c r="D427" s="10" t="s">
        <v>1670</v>
      </c>
      <c r="E427" s="11" t="s">
        <v>1684</v>
      </c>
      <c r="F427" s="12" t="s">
        <v>724</v>
      </c>
      <c r="G427" s="17" t="s">
        <v>2999</v>
      </c>
      <c r="H427" s="10" t="s">
        <v>8</v>
      </c>
      <c r="I427" s="12" t="s">
        <v>2164</v>
      </c>
      <c r="J427" s="9">
        <f t="shared" si="14"/>
        <v>2005</v>
      </c>
      <c r="K427" s="13">
        <f t="shared" ca="1" si="13"/>
        <v>12</v>
      </c>
      <c r="L427">
        <v>2006</v>
      </c>
      <c r="N427" s="20"/>
    </row>
    <row r="428" spans="1:14" ht="22.5" customHeight="1" x14ac:dyDescent="0.25">
      <c r="A428" s="17" t="s">
        <v>3001</v>
      </c>
      <c r="B428" s="17">
        <v>27</v>
      </c>
      <c r="C428" s="10">
        <v>7</v>
      </c>
      <c r="D428" s="10" t="s">
        <v>1671</v>
      </c>
      <c r="E428" s="11" t="s">
        <v>1698</v>
      </c>
      <c r="F428" s="12" t="s">
        <v>760</v>
      </c>
      <c r="G428" s="17" t="s">
        <v>2999</v>
      </c>
      <c r="H428" s="10" t="s">
        <v>8</v>
      </c>
      <c r="I428" s="12" t="s">
        <v>2297</v>
      </c>
      <c r="J428" s="9">
        <f t="shared" si="14"/>
        <v>2005</v>
      </c>
      <c r="K428" s="13">
        <f t="shared" ca="1" si="13"/>
        <v>12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4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4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4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4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4"/>
        <v>2006</v>
      </c>
      <c r="K433" s="13">
        <f t="shared" ca="1" si="13"/>
        <v>11</v>
      </c>
      <c r="L433">
        <v>2006</v>
      </c>
      <c r="N433" s="20"/>
    </row>
    <row r="434" spans="1:14" ht="22.5" customHeight="1" x14ac:dyDescent="0.25">
      <c r="A434" s="17" t="s">
        <v>3002</v>
      </c>
      <c r="B434" s="17">
        <v>28</v>
      </c>
      <c r="C434" s="10">
        <v>7</v>
      </c>
      <c r="D434" s="10" t="s">
        <v>1665</v>
      </c>
      <c r="E434" s="11" t="s">
        <v>1706</v>
      </c>
      <c r="F434" s="12" t="s">
        <v>587</v>
      </c>
      <c r="G434" s="17" t="s">
        <v>2999</v>
      </c>
      <c r="H434" s="10" t="s">
        <v>8</v>
      </c>
      <c r="I434" s="12" t="s">
        <v>2170</v>
      </c>
      <c r="J434" s="9">
        <f t="shared" si="14"/>
        <v>2005</v>
      </c>
      <c r="K434" s="13">
        <f t="shared" ca="1" si="13"/>
        <v>12</v>
      </c>
      <c r="L434">
        <v>2006</v>
      </c>
      <c r="N434" s="20"/>
    </row>
    <row r="435" spans="1:14" ht="22.5" customHeight="1" x14ac:dyDescent="0.25">
      <c r="A435" s="17" t="s">
        <v>3002</v>
      </c>
      <c r="B435" s="17">
        <v>29</v>
      </c>
      <c r="C435" s="10">
        <v>7</v>
      </c>
      <c r="D435" s="10" t="s">
        <v>1669</v>
      </c>
      <c r="E435" s="11" t="s">
        <v>1690</v>
      </c>
      <c r="F435" s="12" t="s">
        <v>682</v>
      </c>
      <c r="G435" s="17" t="s">
        <v>2999</v>
      </c>
      <c r="H435" s="10" t="s">
        <v>8</v>
      </c>
      <c r="I435" s="12" t="s">
        <v>2245</v>
      </c>
      <c r="J435" s="9">
        <f t="shared" si="14"/>
        <v>2005</v>
      </c>
      <c r="K435" s="13">
        <f t="shared" ca="1" si="13"/>
        <v>12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4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4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4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4"/>
        <v>2006</v>
      </c>
      <c r="K439" s="13">
        <f t="shared" ca="1" si="13"/>
        <v>11</v>
      </c>
      <c r="L439">
        <v>2006</v>
      </c>
      <c r="N439" s="20"/>
    </row>
    <row r="440" spans="1:14" ht="22.5" customHeight="1" x14ac:dyDescent="0.25">
      <c r="A440" s="17" t="s">
        <v>3002</v>
      </c>
      <c r="B440" s="17">
        <v>30</v>
      </c>
      <c r="C440" s="10">
        <v>7</v>
      </c>
      <c r="D440" s="10" t="s">
        <v>1669</v>
      </c>
      <c r="E440" s="11" t="s">
        <v>1691</v>
      </c>
      <c r="F440" s="12" t="s">
        <v>683</v>
      </c>
      <c r="G440" s="17" t="s">
        <v>2999</v>
      </c>
      <c r="H440" s="10" t="s">
        <v>8</v>
      </c>
      <c r="I440" s="12" t="s">
        <v>2246</v>
      </c>
      <c r="J440" s="9">
        <f t="shared" si="14"/>
        <v>2005</v>
      </c>
      <c r="K440" s="13">
        <f t="shared" ca="1" si="13"/>
        <v>12</v>
      </c>
      <c r="L440">
        <v>2006</v>
      </c>
      <c r="N440" s="20"/>
    </row>
    <row r="441" spans="1:14" ht="22.5" customHeight="1" x14ac:dyDescent="0.25">
      <c r="A441" s="17" t="s">
        <v>3001</v>
      </c>
      <c r="B441" s="17">
        <v>31</v>
      </c>
      <c r="C441" s="10">
        <v>6</v>
      </c>
      <c r="D441" s="10" t="s">
        <v>9</v>
      </c>
      <c r="E441" s="11" t="s">
        <v>1691</v>
      </c>
      <c r="F441" s="12" t="s">
        <v>519</v>
      </c>
      <c r="G441" s="17" t="s">
        <v>2999</v>
      </c>
      <c r="H441" s="10" t="s">
        <v>8</v>
      </c>
      <c r="I441" s="12" t="s">
        <v>2062</v>
      </c>
      <c r="J441" s="9">
        <f t="shared" si="14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4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4"/>
        <v>2006</v>
      </c>
      <c r="K443" s="13">
        <f t="shared" ca="1" si="13"/>
        <v>11</v>
      </c>
      <c r="L443">
        <v>2006</v>
      </c>
      <c r="N443" s="20"/>
    </row>
    <row r="444" spans="1:14" ht="22.5" customHeight="1" x14ac:dyDescent="0.25">
      <c r="A444" s="17" t="s">
        <v>3001</v>
      </c>
      <c r="B444" s="17">
        <v>32</v>
      </c>
      <c r="C444" s="10">
        <v>6</v>
      </c>
      <c r="D444" s="10" t="s">
        <v>1667</v>
      </c>
      <c r="E444" s="11" t="s">
        <v>1683</v>
      </c>
      <c r="F444" s="12" t="s">
        <v>433</v>
      </c>
      <c r="G444" s="17" t="s">
        <v>2999</v>
      </c>
      <c r="H444" s="10" t="s">
        <v>8</v>
      </c>
      <c r="I444" s="12" t="s">
        <v>2060</v>
      </c>
      <c r="J444" s="9">
        <f t="shared" si="14"/>
        <v>2006</v>
      </c>
      <c r="K444" s="13">
        <f t="shared" ca="1" si="13"/>
        <v>11</v>
      </c>
      <c r="L444">
        <v>2006</v>
      </c>
      <c r="N444" s="20"/>
    </row>
    <row r="445" spans="1:14" ht="22.5" customHeight="1" x14ac:dyDescent="0.25">
      <c r="A445" s="17" t="s">
        <v>3002</v>
      </c>
      <c r="B445" s="17">
        <v>33</v>
      </c>
      <c r="C445" s="10">
        <v>7</v>
      </c>
      <c r="D445" s="10" t="s">
        <v>1667</v>
      </c>
      <c r="E445" s="11" t="s">
        <v>1687</v>
      </c>
      <c r="F445" s="12" t="s">
        <v>622</v>
      </c>
      <c r="G445" s="17" t="s">
        <v>2999</v>
      </c>
      <c r="H445" s="10" t="s">
        <v>8</v>
      </c>
      <c r="I445" s="12" t="s">
        <v>2201</v>
      </c>
      <c r="J445" s="9">
        <f t="shared" si="14"/>
        <v>2005</v>
      </c>
      <c r="K445" s="13">
        <f t="shared" ca="1" si="13"/>
        <v>12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4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4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4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4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9</v>
      </c>
      <c r="I450" s="12" t="s">
        <v>2074</v>
      </c>
      <c r="J450" s="9">
        <f t="shared" si="14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4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si="14"/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customHeight="1" x14ac:dyDescent="0.25">
      <c r="A453" s="17" t="s">
        <v>3001</v>
      </c>
      <c r="B453" s="17">
        <v>34</v>
      </c>
      <c r="C453" s="10">
        <v>6</v>
      </c>
      <c r="D453" s="10" t="s">
        <v>1670</v>
      </c>
      <c r="E453" s="11" t="s">
        <v>1706</v>
      </c>
      <c r="F453" s="12" t="s">
        <v>560</v>
      </c>
      <c r="G453" s="17" t="s">
        <v>2999</v>
      </c>
      <c r="H453" s="10" t="s">
        <v>8</v>
      </c>
      <c r="I453" s="12" t="s">
        <v>2146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customHeight="1" x14ac:dyDescent="0.25">
      <c r="A455" s="17" t="s">
        <v>3001</v>
      </c>
      <c r="B455" s="17">
        <v>35</v>
      </c>
      <c r="C455" s="10">
        <v>6</v>
      </c>
      <c r="D455" s="10" t="s">
        <v>1670</v>
      </c>
      <c r="E455" s="11" t="s">
        <v>1697</v>
      </c>
      <c r="F455" s="12" t="s">
        <v>551</v>
      </c>
      <c r="G455" s="17" t="s">
        <v>2999</v>
      </c>
      <c r="H455" s="10" t="s">
        <v>8</v>
      </c>
      <c r="I455" s="12" t="s">
        <v>2140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customHeight="1" x14ac:dyDescent="0.25">
      <c r="A456" s="17" t="s">
        <v>3001</v>
      </c>
      <c r="B456" s="17">
        <v>36</v>
      </c>
      <c r="C456" s="10">
        <v>7</v>
      </c>
      <c r="D456" s="10" t="s">
        <v>1671</v>
      </c>
      <c r="E456" s="11" t="s">
        <v>1708</v>
      </c>
      <c r="F456" s="12" t="s">
        <v>770</v>
      </c>
      <c r="G456" s="17" t="s">
        <v>2999</v>
      </c>
      <c r="H456" s="10" t="s">
        <v>8</v>
      </c>
      <c r="I456" s="12" t="s">
        <v>2304</v>
      </c>
      <c r="J456" s="9">
        <f t="shared" si="14"/>
        <v>2005</v>
      </c>
      <c r="K456" s="13">
        <f t="shared" ca="1" si="15"/>
        <v>12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customHeight="1" x14ac:dyDescent="0.25">
      <c r="A465" s="17" t="s">
        <v>3001</v>
      </c>
      <c r="B465" s="17">
        <v>37</v>
      </c>
      <c r="C465" s="10">
        <v>6</v>
      </c>
      <c r="D465" s="10" t="s">
        <v>1665</v>
      </c>
      <c r="E465" s="11" t="s">
        <v>1688</v>
      </c>
      <c r="F465" s="12" t="s">
        <v>389</v>
      </c>
      <c r="G465" s="17" t="s">
        <v>2999</v>
      </c>
      <c r="H465" s="10" t="s">
        <v>8</v>
      </c>
      <c r="I465" s="12" t="s">
        <v>2022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customHeight="1" x14ac:dyDescent="0.25">
      <c r="A468" s="17" t="s">
        <v>3001</v>
      </c>
      <c r="B468" s="17">
        <v>38</v>
      </c>
      <c r="C468" s="10">
        <v>6</v>
      </c>
      <c r="D468" s="10" t="s">
        <v>9</v>
      </c>
      <c r="E468" s="11" t="s">
        <v>1697</v>
      </c>
      <c r="F468" s="12" t="s">
        <v>524</v>
      </c>
      <c r="G468" s="17" t="s">
        <v>2999</v>
      </c>
      <c r="H468" s="10" t="s">
        <v>8</v>
      </c>
      <c r="I468" s="12" t="s">
        <v>2124</v>
      </c>
      <c r="J468" s="9">
        <f t="shared" ref="J468:J531" si="16">YEAR(I468)</f>
        <v>2006</v>
      </c>
      <c r="K468" s="13">
        <f t="shared" ca="1" si="15"/>
        <v>11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si="16"/>
        <v>2004</v>
      </c>
      <c r="K469" s="13">
        <f t="shared" ca="1" si="15"/>
        <v>13</v>
      </c>
      <c r="L469">
        <v>2004</v>
      </c>
      <c r="N469" s="20"/>
    </row>
    <row r="470" spans="1:14" ht="22.5" customHeight="1" x14ac:dyDescent="0.25">
      <c r="A470" s="17" t="s">
        <v>3002</v>
      </c>
      <c r="B470" s="17">
        <v>39</v>
      </c>
      <c r="C470" s="10">
        <v>7</v>
      </c>
      <c r="D470" s="10" t="s">
        <v>1665</v>
      </c>
      <c r="E470" s="11" t="s">
        <v>1703</v>
      </c>
      <c r="F470" s="12" t="s">
        <v>584</v>
      </c>
      <c r="G470" s="17" t="s">
        <v>2999</v>
      </c>
      <c r="H470" s="10" t="s">
        <v>8</v>
      </c>
      <c r="I470" s="12" t="s">
        <v>2151</v>
      </c>
      <c r="J470" s="9">
        <f t="shared" si="16"/>
        <v>2005</v>
      </c>
      <c r="K470" s="13">
        <f t="shared" ca="1" si="15"/>
        <v>12</v>
      </c>
      <c r="L470">
        <v>2005</v>
      </c>
      <c r="N470" s="20"/>
    </row>
    <row r="471" spans="1:14" ht="22.5" customHeight="1" x14ac:dyDescent="0.25">
      <c r="A471" s="17" t="s">
        <v>3001</v>
      </c>
      <c r="B471" s="17">
        <v>40</v>
      </c>
      <c r="C471" s="10">
        <v>5</v>
      </c>
      <c r="D471" s="10" t="s">
        <v>1670</v>
      </c>
      <c r="E471" s="11" t="s">
        <v>1691</v>
      </c>
      <c r="F471" s="12" t="s">
        <v>338</v>
      </c>
      <c r="G471" s="17" t="s">
        <v>2999</v>
      </c>
      <c r="H471" s="10" t="s">
        <v>8</v>
      </c>
      <c r="I471" s="12" t="s">
        <v>1988</v>
      </c>
      <c r="J471" s="9">
        <f t="shared" si="16"/>
        <v>2006</v>
      </c>
      <c r="K471" s="13">
        <f t="shared" ca="1" si="15"/>
        <v>11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6"/>
        <v>2004</v>
      </c>
      <c r="K472" s="13">
        <f t="shared" ca="1" si="15"/>
        <v>13</v>
      </c>
      <c r="L472">
        <v>2004</v>
      </c>
      <c r="N472" s="20"/>
    </row>
    <row r="473" spans="1:14" ht="22.5" customHeight="1" x14ac:dyDescent="0.25">
      <c r="A473" s="17" t="s">
        <v>3002</v>
      </c>
      <c r="B473" s="17">
        <v>41</v>
      </c>
      <c r="C473" s="10">
        <v>7</v>
      </c>
      <c r="D473" s="10" t="s">
        <v>1667</v>
      </c>
      <c r="E473" s="11" t="s">
        <v>1710</v>
      </c>
      <c r="F473" s="12" t="s">
        <v>645</v>
      </c>
      <c r="G473" s="17" t="s">
        <v>2999</v>
      </c>
      <c r="H473" s="10" t="s">
        <v>8</v>
      </c>
      <c r="I473" s="12" t="s">
        <v>2160</v>
      </c>
      <c r="J473" s="9">
        <f t="shared" si="16"/>
        <v>2005</v>
      </c>
      <c r="K473" s="13">
        <f t="shared" ca="1" si="15"/>
        <v>12</v>
      </c>
      <c r="L473">
        <v>2005</v>
      </c>
      <c r="N473" s="20"/>
    </row>
    <row r="474" spans="1:14" ht="22.5" customHeight="1" x14ac:dyDescent="0.25">
      <c r="A474" s="17" t="s">
        <v>3001</v>
      </c>
      <c r="B474" s="17">
        <v>42</v>
      </c>
      <c r="C474" s="10">
        <v>7</v>
      </c>
      <c r="D474" s="10" t="s">
        <v>1671</v>
      </c>
      <c r="E474" s="11" t="s">
        <v>1699</v>
      </c>
      <c r="F474" s="12" t="s">
        <v>761</v>
      </c>
      <c r="G474" s="17" t="s">
        <v>2999</v>
      </c>
      <c r="H474" s="10" t="s">
        <v>8</v>
      </c>
      <c r="I474" s="12" t="s">
        <v>2298</v>
      </c>
      <c r="J474" s="9">
        <f t="shared" si="16"/>
        <v>2005</v>
      </c>
      <c r="K474" s="13">
        <f t="shared" ca="1" si="15"/>
        <v>12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6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6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6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6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6"/>
        <v>2006</v>
      </c>
      <c r="K479" s="13">
        <f t="shared" ca="1" si="15"/>
        <v>11</v>
      </c>
      <c r="L479">
        <v>2006</v>
      </c>
      <c r="N479" s="20"/>
    </row>
    <row r="480" spans="1:14" ht="22.5" customHeight="1" x14ac:dyDescent="0.25">
      <c r="A480" s="17" t="s">
        <v>3001</v>
      </c>
      <c r="B480" s="17">
        <v>43</v>
      </c>
      <c r="C480" s="10">
        <v>6</v>
      </c>
      <c r="D480" s="10" t="s">
        <v>1670</v>
      </c>
      <c r="E480" s="11" t="s">
        <v>1696</v>
      </c>
      <c r="F480" s="12" t="s">
        <v>550</v>
      </c>
      <c r="G480" s="17" t="s">
        <v>2999</v>
      </c>
      <c r="H480" s="10" t="s">
        <v>8</v>
      </c>
      <c r="I480" s="12" t="s">
        <v>2099</v>
      </c>
      <c r="J480" s="9">
        <f t="shared" si="16"/>
        <v>2005</v>
      </c>
      <c r="K480" s="13">
        <f t="shared" ca="1" si="15"/>
        <v>12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6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6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6"/>
        <v>2005</v>
      </c>
      <c r="K483" s="13">
        <f t="shared" ca="1" si="15"/>
        <v>12</v>
      </c>
      <c r="L483">
        <v>2005</v>
      </c>
      <c r="N483" s="20"/>
    </row>
    <row r="484" spans="1:14" ht="22.5" customHeight="1" x14ac:dyDescent="0.25">
      <c r="A484" s="17" t="s">
        <v>3001</v>
      </c>
      <c r="B484" s="17">
        <v>44</v>
      </c>
      <c r="C484" s="10">
        <v>7</v>
      </c>
      <c r="D484" s="10" t="s">
        <v>1670</v>
      </c>
      <c r="E484" s="11" t="s">
        <v>1687</v>
      </c>
      <c r="F484" s="12" t="s">
        <v>727</v>
      </c>
      <c r="G484" s="17" t="s">
        <v>2999</v>
      </c>
      <c r="H484" s="10" t="s">
        <v>8</v>
      </c>
      <c r="I484" s="12" t="s">
        <v>2279</v>
      </c>
      <c r="J484" s="9">
        <f t="shared" si="16"/>
        <v>2005</v>
      </c>
      <c r="K484" s="13">
        <f t="shared" ca="1" si="15"/>
        <v>12</v>
      </c>
      <c r="L484">
        <v>2006</v>
      </c>
      <c r="N484" s="20"/>
    </row>
    <row r="485" spans="1:14" ht="22.5" customHeight="1" x14ac:dyDescent="0.25">
      <c r="A485" s="17" t="s">
        <v>3001</v>
      </c>
      <c r="B485" s="17">
        <v>45</v>
      </c>
      <c r="C485" s="10">
        <v>6</v>
      </c>
      <c r="D485" s="10" t="s">
        <v>1668</v>
      </c>
      <c r="E485" s="11" t="s">
        <v>1696</v>
      </c>
      <c r="F485" s="12" t="s">
        <v>474</v>
      </c>
      <c r="G485" s="17" t="s">
        <v>2999</v>
      </c>
      <c r="H485" s="10" t="s">
        <v>8</v>
      </c>
      <c r="I485" s="12" t="s">
        <v>2088</v>
      </c>
      <c r="J485" s="9">
        <f t="shared" si="16"/>
        <v>2005</v>
      </c>
      <c r="K485" s="13">
        <f t="shared" ca="1" si="15"/>
        <v>12</v>
      </c>
      <c r="L485">
        <v>2006</v>
      </c>
      <c r="N485" s="20"/>
    </row>
    <row r="486" spans="1:14" ht="22.5" customHeight="1" x14ac:dyDescent="0.25">
      <c r="A486" s="17" t="s">
        <v>3002</v>
      </c>
      <c r="B486" s="17">
        <v>46</v>
      </c>
      <c r="C486" s="10">
        <v>7</v>
      </c>
      <c r="D486" s="10" t="s">
        <v>9</v>
      </c>
      <c r="E486" s="11" t="s">
        <v>1687</v>
      </c>
      <c r="F486" s="12" t="s">
        <v>706</v>
      </c>
      <c r="G486" s="17" t="s">
        <v>2999</v>
      </c>
      <c r="H486" s="10" t="s">
        <v>8</v>
      </c>
      <c r="I486" s="12" t="s">
        <v>2224</v>
      </c>
      <c r="J486" s="9">
        <f t="shared" si="16"/>
        <v>2005</v>
      </c>
      <c r="K486" s="13">
        <f t="shared" ca="1" si="15"/>
        <v>12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6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6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6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6"/>
        <v>2006</v>
      </c>
      <c r="K490" s="13">
        <f t="shared" ca="1" si="15"/>
        <v>11</v>
      </c>
      <c r="L490">
        <v>2006</v>
      </c>
      <c r="N490" s="20"/>
    </row>
    <row r="491" spans="1:14" ht="22.5" customHeight="1" x14ac:dyDescent="0.25">
      <c r="A491" s="17" t="s">
        <v>3001</v>
      </c>
      <c r="B491" s="17">
        <v>47</v>
      </c>
      <c r="C491" s="10">
        <v>6</v>
      </c>
      <c r="D491" s="10" t="s">
        <v>1670</v>
      </c>
      <c r="E491" s="11" t="s">
        <v>1703</v>
      </c>
      <c r="F491" s="12" t="s">
        <v>557</v>
      </c>
      <c r="G491" s="17" t="s">
        <v>2999</v>
      </c>
      <c r="H491" s="10" t="s">
        <v>8</v>
      </c>
      <c r="I491" s="12" t="s">
        <v>2145</v>
      </c>
      <c r="J491" s="9">
        <f t="shared" si="16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6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6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6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6"/>
        <v>2006</v>
      </c>
      <c r="K495" s="13">
        <f t="shared" ca="1" si="15"/>
        <v>11</v>
      </c>
      <c r="L495">
        <v>2006</v>
      </c>
      <c r="N495" s="20"/>
    </row>
    <row r="496" spans="1:14" ht="22.5" customHeight="1" x14ac:dyDescent="0.25">
      <c r="A496" s="17" t="s">
        <v>3002</v>
      </c>
      <c r="B496" s="17">
        <v>48</v>
      </c>
      <c r="C496" s="10">
        <v>7</v>
      </c>
      <c r="D496" s="10" t="s">
        <v>9</v>
      </c>
      <c r="E496" s="11" t="s">
        <v>1691</v>
      </c>
      <c r="F496" s="12" t="s">
        <v>710</v>
      </c>
      <c r="G496" s="17" t="s">
        <v>2999</v>
      </c>
      <c r="H496" s="10" t="s">
        <v>8</v>
      </c>
      <c r="I496" s="12" t="s">
        <v>2265</v>
      </c>
      <c r="J496" s="9">
        <f t="shared" si="16"/>
        <v>2005</v>
      </c>
      <c r="K496" s="13">
        <f t="shared" ca="1" si="15"/>
        <v>12</v>
      </c>
      <c r="L496">
        <v>2006</v>
      </c>
      <c r="N496" s="20"/>
    </row>
    <row r="497" spans="1:14" ht="22.5" customHeight="1" x14ac:dyDescent="0.25">
      <c r="A497" s="17" t="s">
        <v>3002</v>
      </c>
      <c r="B497" s="17">
        <v>49</v>
      </c>
      <c r="C497" s="10">
        <v>7</v>
      </c>
      <c r="D497" s="10" t="s">
        <v>1669</v>
      </c>
      <c r="E497" s="11" t="s">
        <v>1688</v>
      </c>
      <c r="F497" s="12" t="s">
        <v>680</v>
      </c>
      <c r="G497" s="17" t="s">
        <v>2999</v>
      </c>
      <c r="H497" s="10" t="s">
        <v>8</v>
      </c>
      <c r="I497" s="12" t="s">
        <v>2243</v>
      </c>
      <c r="J497" s="9">
        <f t="shared" si="16"/>
        <v>2005</v>
      </c>
      <c r="K497" s="13">
        <f t="shared" ca="1" si="15"/>
        <v>12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6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6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6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6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6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6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6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6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6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6"/>
        <v>2006</v>
      </c>
      <c r="K507" s="13">
        <f t="shared" ca="1" si="15"/>
        <v>11</v>
      </c>
      <c r="L507">
        <v>2006</v>
      </c>
      <c r="N507" s="20"/>
    </row>
    <row r="508" spans="1:14" ht="22.5" customHeight="1" x14ac:dyDescent="0.25">
      <c r="A508" s="17" t="s">
        <v>3002</v>
      </c>
      <c r="B508" s="17">
        <v>50</v>
      </c>
      <c r="C508" s="10">
        <v>7</v>
      </c>
      <c r="D508" s="10" t="s">
        <v>1665</v>
      </c>
      <c r="E508" s="11" t="s">
        <v>1681</v>
      </c>
      <c r="F508" s="12" t="s">
        <v>562</v>
      </c>
      <c r="G508" s="17" t="s">
        <v>2999</v>
      </c>
      <c r="H508" s="10" t="s">
        <v>8</v>
      </c>
      <c r="I508" s="12" t="s">
        <v>2148</v>
      </c>
      <c r="J508" s="9">
        <f t="shared" si="16"/>
        <v>2005</v>
      </c>
      <c r="K508" s="13">
        <f t="shared" ca="1" si="15"/>
        <v>12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6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6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6"/>
        <v>2006</v>
      </c>
      <c r="K511" s="13">
        <f t="shared" ca="1" si="15"/>
        <v>11</v>
      </c>
      <c r="L511">
        <v>2006</v>
      </c>
      <c r="N511" s="20"/>
    </row>
    <row r="512" spans="1:14" ht="22.5" customHeight="1" x14ac:dyDescent="0.25">
      <c r="A512" s="17" t="s">
        <v>3001</v>
      </c>
      <c r="B512" s="17">
        <v>51</v>
      </c>
      <c r="C512" s="10">
        <v>6</v>
      </c>
      <c r="D512" s="10" t="s">
        <v>1670</v>
      </c>
      <c r="E512" s="11" t="s">
        <v>1707</v>
      </c>
      <c r="F512" s="12" t="s">
        <v>561</v>
      </c>
      <c r="G512" s="17" t="s">
        <v>2999</v>
      </c>
      <c r="H512" s="10" t="s">
        <v>8</v>
      </c>
      <c r="I512" s="12" t="s">
        <v>2147</v>
      </c>
      <c r="J512" s="9">
        <f t="shared" si="16"/>
        <v>2006</v>
      </c>
      <c r="K512" s="13">
        <f t="shared" ca="1" si="15"/>
        <v>11</v>
      </c>
      <c r="L512">
        <v>2006</v>
      </c>
      <c r="N512" s="20"/>
    </row>
    <row r="513" spans="1:14" ht="22.5" customHeight="1" x14ac:dyDescent="0.25">
      <c r="A513" s="17" t="s">
        <v>3001</v>
      </c>
      <c r="B513" s="17">
        <v>52</v>
      </c>
      <c r="C513" s="10">
        <v>6</v>
      </c>
      <c r="D513" s="10" t="s">
        <v>1669</v>
      </c>
      <c r="E513" s="11" t="s">
        <v>1696</v>
      </c>
      <c r="F513" s="12" t="s">
        <v>497</v>
      </c>
      <c r="G513" s="17" t="s">
        <v>2999</v>
      </c>
      <c r="H513" s="10" t="s">
        <v>8</v>
      </c>
      <c r="I513" s="12" t="s">
        <v>2105</v>
      </c>
      <c r="J513" s="9">
        <f t="shared" si="16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6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6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si="16"/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customHeight="1" x14ac:dyDescent="0.25">
      <c r="A518" s="17" t="s">
        <v>3001</v>
      </c>
      <c r="B518" s="17">
        <v>53</v>
      </c>
      <c r="C518" s="10">
        <v>6</v>
      </c>
      <c r="D518" s="10" t="s">
        <v>1668</v>
      </c>
      <c r="E518" s="11" t="s">
        <v>1699</v>
      </c>
      <c r="F518" s="12" t="s">
        <v>477</v>
      </c>
      <c r="G518" s="17" t="s">
        <v>2999</v>
      </c>
      <c r="H518" s="10" t="s">
        <v>8</v>
      </c>
      <c r="I518" s="12" t="s">
        <v>2091</v>
      </c>
      <c r="J518" s="9">
        <f t="shared" si="16"/>
        <v>2005</v>
      </c>
      <c r="K518" s="13">
        <f t="shared" ca="1" si="17"/>
        <v>12</v>
      </c>
      <c r="L518">
        <v>2006</v>
      </c>
      <c r="N518" s="20"/>
    </row>
    <row r="519" spans="1:14" ht="22.5" customHeight="1" x14ac:dyDescent="0.25">
      <c r="A519" s="17" t="s">
        <v>3001</v>
      </c>
      <c r="B519" s="17">
        <v>54</v>
      </c>
      <c r="C519" s="10">
        <v>6</v>
      </c>
      <c r="D519" s="10" t="s">
        <v>1668</v>
      </c>
      <c r="E519" s="11" t="s">
        <v>1702</v>
      </c>
      <c r="F519" s="12" t="s">
        <v>480</v>
      </c>
      <c r="G519" s="17" t="s">
        <v>2999</v>
      </c>
      <c r="H519" s="10" t="s">
        <v>8</v>
      </c>
      <c r="I519" s="12" t="s">
        <v>2026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customHeight="1" x14ac:dyDescent="0.25">
      <c r="A528" s="17" t="s">
        <v>3002</v>
      </c>
      <c r="B528" s="17">
        <v>55</v>
      </c>
      <c r="C528" s="10">
        <v>7</v>
      </c>
      <c r="D528" s="10" t="s">
        <v>1667</v>
      </c>
      <c r="E528" s="11" t="s">
        <v>1682</v>
      </c>
      <c r="F528" s="12" t="s">
        <v>617</v>
      </c>
      <c r="G528" s="17" t="s">
        <v>2999</v>
      </c>
      <c r="H528" s="10" t="s">
        <v>8</v>
      </c>
      <c r="I528" s="12" t="s">
        <v>2197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customHeight="1" x14ac:dyDescent="0.25">
      <c r="A529" s="17" t="s">
        <v>3002</v>
      </c>
      <c r="B529" s="17">
        <v>56</v>
      </c>
      <c r="C529" s="10">
        <v>7</v>
      </c>
      <c r="D529" s="10" t="s">
        <v>1667</v>
      </c>
      <c r="E529" s="11" t="s">
        <v>1706</v>
      </c>
      <c r="F529" s="12" t="s">
        <v>641</v>
      </c>
      <c r="G529" s="17" t="s">
        <v>2999</v>
      </c>
      <c r="H529" s="10" t="s">
        <v>8</v>
      </c>
      <c r="I529" s="12" t="s">
        <v>2215</v>
      </c>
      <c r="J529" s="9">
        <f t="shared" si="16"/>
        <v>2005</v>
      </c>
      <c r="K529" s="13">
        <f t="shared" ca="1" si="17"/>
        <v>12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customHeight="1" x14ac:dyDescent="0.25">
      <c r="A532" s="17" t="s">
        <v>3001</v>
      </c>
      <c r="B532" s="17">
        <v>57</v>
      </c>
      <c r="C532" s="10">
        <v>7</v>
      </c>
      <c r="D532" s="10" t="s">
        <v>1671</v>
      </c>
      <c r="E532" s="11" t="s">
        <v>1692</v>
      </c>
      <c r="F532" s="12" t="s">
        <v>754</v>
      </c>
      <c r="G532" s="17" t="s">
        <v>2999</v>
      </c>
      <c r="H532" s="10" t="s">
        <v>8</v>
      </c>
      <c r="I532" s="12" t="s">
        <v>2294</v>
      </c>
      <c r="J532" s="9">
        <f t="shared" ref="J532:J595" si="18">YEAR(I532)</f>
        <v>2005</v>
      </c>
      <c r="K532" s="13">
        <f t="shared" ca="1" si="17"/>
        <v>12</v>
      </c>
      <c r="L532">
        <v>2006</v>
      </c>
      <c r="N532" s="20"/>
    </row>
    <row r="533" spans="1:14" ht="22.5" customHeight="1" x14ac:dyDescent="0.25">
      <c r="A533" s="17" t="s">
        <v>3001</v>
      </c>
      <c r="B533" s="17">
        <v>58</v>
      </c>
      <c r="C533" s="10">
        <v>7</v>
      </c>
      <c r="D533" s="10" t="s">
        <v>1666</v>
      </c>
      <c r="E533" s="11" t="s">
        <v>1689</v>
      </c>
      <c r="F533" s="12" t="s">
        <v>598</v>
      </c>
      <c r="G533" s="17" t="s">
        <v>2999</v>
      </c>
      <c r="H533" s="10" t="s">
        <v>8</v>
      </c>
      <c r="I533" s="12" t="s">
        <v>2179</v>
      </c>
      <c r="J533" s="9">
        <f t="shared" si="18"/>
        <v>2005</v>
      </c>
      <c r="K533" s="13">
        <f t="shared" ca="1" si="17"/>
        <v>12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18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8"/>
        <v>2006</v>
      </c>
      <c r="K535" s="13">
        <f t="shared" ca="1" si="17"/>
        <v>11</v>
      </c>
      <c r="L535">
        <v>2006</v>
      </c>
      <c r="N535" s="20"/>
    </row>
    <row r="536" spans="1:14" ht="22.5" customHeight="1" x14ac:dyDescent="0.25">
      <c r="A536" s="17" t="s">
        <v>3001</v>
      </c>
      <c r="B536" s="17">
        <v>59</v>
      </c>
      <c r="C536" s="10">
        <v>6</v>
      </c>
      <c r="D536" s="10" t="s">
        <v>1667</v>
      </c>
      <c r="E536" s="11" t="s">
        <v>1700</v>
      </c>
      <c r="F536" s="12" t="s">
        <v>450</v>
      </c>
      <c r="G536" s="17" t="s">
        <v>2999</v>
      </c>
      <c r="H536" s="10" t="s">
        <v>8</v>
      </c>
      <c r="I536" s="12" t="s">
        <v>2066</v>
      </c>
      <c r="J536" s="9">
        <f t="shared" si="18"/>
        <v>2006</v>
      </c>
      <c r="K536" s="13">
        <f t="shared" ca="1" si="17"/>
        <v>11</v>
      </c>
      <c r="L536">
        <v>2006</v>
      </c>
      <c r="N536" s="20"/>
    </row>
    <row r="537" spans="1:14" ht="22.5" customHeight="1" x14ac:dyDescent="0.25">
      <c r="A537" s="17" t="s">
        <v>3001</v>
      </c>
      <c r="B537" s="17">
        <v>60</v>
      </c>
      <c r="C537" s="10">
        <v>6</v>
      </c>
      <c r="D537" s="10" t="s">
        <v>1668</v>
      </c>
      <c r="E537" s="11" t="s">
        <v>1693</v>
      </c>
      <c r="F537" s="12" t="s">
        <v>471</v>
      </c>
      <c r="G537" s="17" t="s">
        <v>2999</v>
      </c>
      <c r="H537" s="10" t="s">
        <v>8</v>
      </c>
      <c r="I537" s="12" t="s">
        <v>2006</v>
      </c>
      <c r="J537" s="9">
        <f t="shared" si="18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8"/>
        <v>2006</v>
      </c>
      <c r="K538" s="13">
        <f t="shared" ca="1" si="17"/>
        <v>11</v>
      </c>
      <c r="L538">
        <v>2006</v>
      </c>
      <c r="N538" s="20"/>
    </row>
    <row r="539" spans="1:14" ht="22.5" customHeight="1" x14ac:dyDescent="0.25">
      <c r="A539" s="17" t="s">
        <v>3001</v>
      </c>
      <c r="B539" s="17">
        <v>61</v>
      </c>
      <c r="C539" s="10">
        <v>6</v>
      </c>
      <c r="D539" s="10" t="s">
        <v>1669</v>
      </c>
      <c r="E539" s="11" t="s">
        <v>1702</v>
      </c>
      <c r="F539" s="12" t="s">
        <v>503</v>
      </c>
      <c r="G539" s="17" t="s">
        <v>2999</v>
      </c>
      <c r="H539" s="10" t="s">
        <v>8</v>
      </c>
      <c r="I539" s="12" t="s">
        <v>2109</v>
      </c>
      <c r="J539" s="9">
        <f t="shared" si="18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8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8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8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8"/>
        <v>2005</v>
      </c>
      <c r="K543" s="13">
        <f t="shared" ca="1" si="17"/>
        <v>12</v>
      </c>
      <c r="L543">
        <v>2005</v>
      </c>
      <c r="N543" s="20"/>
    </row>
    <row r="544" spans="1:14" ht="22.5" customHeight="1" x14ac:dyDescent="0.25">
      <c r="A544" s="17" t="s">
        <v>3001</v>
      </c>
      <c r="B544" s="17">
        <v>62</v>
      </c>
      <c r="C544" s="10">
        <v>5</v>
      </c>
      <c r="D544" s="10" t="s">
        <v>1670</v>
      </c>
      <c r="E544" s="11" t="s">
        <v>1700</v>
      </c>
      <c r="F544" s="12" t="s">
        <v>346</v>
      </c>
      <c r="G544" s="17" t="s">
        <v>2999</v>
      </c>
      <c r="H544" s="10" t="s">
        <v>8</v>
      </c>
      <c r="I544" s="12" t="s">
        <v>1993</v>
      </c>
      <c r="J544" s="9">
        <f t="shared" si="18"/>
        <v>2006</v>
      </c>
      <c r="K544" s="13">
        <f t="shared" ca="1" si="17"/>
        <v>11</v>
      </c>
      <c r="L544">
        <v>2005</v>
      </c>
      <c r="N544" s="20"/>
    </row>
    <row r="545" spans="1:14" ht="22.5" customHeight="1" x14ac:dyDescent="0.25">
      <c r="A545" s="17" t="s">
        <v>3001</v>
      </c>
      <c r="B545" s="17">
        <v>63</v>
      </c>
      <c r="C545" s="10">
        <v>6</v>
      </c>
      <c r="D545" s="10" t="s">
        <v>1667</v>
      </c>
      <c r="E545" s="11" t="s">
        <v>1691</v>
      </c>
      <c r="F545" s="12" t="s">
        <v>441</v>
      </c>
      <c r="G545" s="17" t="s">
        <v>2999</v>
      </c>
      <c r="H545" s="10" t="s">
        <v>8</v>
      </c>
      <c r="I545" s="12" t="s">
        <v>2066</v>
      </c>
      <c r="J545" s="9">
        <f t="shared" si="18"/>
        <v>2006</v>
      </c>
      <c r="K545" s="13">
        <f t="shared" ca="1" si="17"/>
        <v>11</v>
      </c>
      <c r="L545">
        <v>2006</v>
      </c>
      <c r="N545" s="20"/>
    </row>
    <row r="546" spans="1:14" ht="22.5" customHeight="1" x14ac:dyDescent="0.25">
      <c r="A546" s="17" t="s">
        <v>3002</v>
      </c>
      <c r="B546" s="17">
        <v>64</v>
      </c>
      <c r="C546" s="10">
        <v>7</v>
      </c>
      <c r="D546" s="10" t="s">
        <v>1669</v>
      </c>
      <c r="E546" s="11" t="s">
        <v>1703</v>
      </c>
      <c r="F546" s="12" t="s">
        <v>695</v>
      </c>
      <c r="G546" s="17" t="s">
        <v>2999</v>
      </c>
      <c r="H546" s="10" t="s">
        <v>8</v>
      </c>
      <c r="I546" s="12" t="s">
        <v>2254</v>
      </c>
      <c r="J546" s="9">
        <f t="shared" si="18"/>
        <v>2005</v>
      </c>
      <c r="K546" s="13">
        <f t="shared" ca="1" si="17"/>
        <v>12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8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8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8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8"/>
        <v>2006</v>
      </c>
      <c r="K550" s="13">
        <f t="shared" ca="1" si="17"/>
        <v>11</v>
      </c>
      <c r="L550">
        <v>2006</v>
      </c>
      <c r="N550" s="20"/>
    </row>
    <row r="551" spans="1:14" ht="22.5" customHeight="1" x14ac:dyDescent="0.25">
      <c r="A551" s="17" t="s">
        <v>3001</v>
      </c>
      <c r="B551" s="17">
        <v>65</v>
      </c>
      <c r="C551" s="10">
        <v>6</v>
      </c>
      <c r="D551" s="10" t="s">
        <v>1665</v>
      </c>
      <c r="E551" s="11" t="s">
        <v>1707</v>
      </c>
      <c r="F551" s="12" t="s">
        <v>408</v>
      </c>
      <c r="G551" s="17" t="s">
        <v>2999</v>
      </c>
      <c r="H551" s="10" t="s">
        <v>8</v>
      </c>
      <c r="I551" s="12" t="s">
        <v>2018</v>
      </c>
      <c r="J551" s="9">
        <f t="shared" si="18"/>
        <v>2006</v>
      </c>
      <c r="K551" s="13">
        <f t="shared" ca="1" si="17"/>
        <v>11</v>
      </c>
      <c r="L551">
        <v>2006</v>
      </c>
      <c r="N551" s="20"/>
    </row>
    <row r="552" spans="1:14" ht="22.5" customHeight="1" x14ac:dyDescent="0.25">
      <c r="A552" s="17" t="s">
        <v>3002</v>
      </c>
      <c r="B552" s="17">
        <v>66</v>
      </c>
      <c r="C552" s="10">
        <v>7</v>
      </c>
      <c r="D552" s="10" t="s">
        <v>1667</v>
      </c>
      <c r="E552" s="11" t="s">
        <v>1689</v>
      </c>
      <c r="F552" s="12" t="s">
        <v>624</v>
      </c>
      <c r="G552" s="17" t="s">
        <v>2999</v>
      </c>
      <c r="H552" s="10" t="s">
        <v>8</v>
      </c>
      <c r="I552" s="12" t="s">
        <v>2203</v>
      </c>
      <c r="J552" s="9">
        <f t="shared" si="18"/>
        <v>2005</v>
      </c>
      <c r="K552" s="13">
        <f t="shared" ca="1" si="17"/>
        <v>12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8"/>
        <v>2006</v>
      </c>
      <c r="K553" s="13">
        <f t="shared" ca="1" si="17"/>
        <v>11</v>
      </c>
      <c r="L553">
        <v>2006</v>
      </c>
      <c r="N553" s="20"/>
    </row>
    <row r="554" spans="1:14" ht="22.5" customHeight="1" x14ac:dyDescent="0.25">
      <c r="A554" s="17" t="s">
        <v>3001</v>
      </c>
      <c r="B554" s="17">
        <v>67</v>
      </c>
      <c r="C554" s="10">
        <v>6</v>
      </c>
      <c r="D554" s="10" t="s">
        <v>1670</v>
      </c>
      <c r="E554" s="11" t="s">
        <v>1684</v>
      </c>
      <c r="F554" s="12" t="s">
        <v>538</v>
      </c>
      <c r="G554" s="17" t="s">
        <v>2999</v>
      </c>
      <c r="H554" s="10" t="s">
        <v>8</v>
      </c>
      <c r="I554" s="12" t="s">
        <v>2133</v>
      </c>
      <c r="J554" s="9">
        <f t="shared" si="18"/>
        <v>2006</v>
      </c>
      <c r="K554" s="13">
        <f t="shared" ca="1" si="17"/>
        <v>11</v>
      </c>
      <c r="L554">
        <v>2006</v>
      </c>
      <c r="N554" s="20"/>
    </row>
    <row r="555" spans="1:14" ht="22.5" customHeight="1" x14ac:dyDescent="0.25">
      <c r="A555" s="17" t="s">
        <v>3001</v>
      </c>
      <c r="B555" s="17">
        <v>69</v>
      </c>
      <c r="C555" s="10">
        <v>6</v>
      </c>
      <c r="D555" s="10" t="s">
        <v>1666</v>
      </c>
      <c r="E555" s="11" t="s">
        <v>1697</v>
      </c>
      <c r="F555" s="12" t="s">
        <v>426</v>
      </c>
      <c r="G555" s="17" t="s">
        <v>2999</v>
      </c>
      <c r="H555" s="10" t="s">
        <v>8</v>
      </c>
      <c r="I555" s="12" t="s">
        <v>2023</v>
      </c>
      <c r="J555" s="9">
        <f t="shared" si="18"/>
        <v>2006</v>
      </c>
      <c r="K555" s="13">
        <f t="shared" ca="1" si="17"/>
        <v>11</v>
      </c>
      <c r="L555">
        <v>2006</v>
      </c>
      <c r="N555" s="20"/>
    </row>
    <row r="556" spans="1:14" ht="22.5" customHeight="1" x14ac:dyDescent="0.25">
      <c r="A556" s="17" t="s">
        <v>3001</v>
      </c>
      <c r="B556" s="17">
        <v>70</v>
      </c>
      <c r="C556" s="10">
        <v>6</v>
      </c>
      <c r="D556" s="10" t="s">
        <v>1670</v>
      </c>
      <c r="E556" s="11" t="s">
        <v>1681</v>
      </c>
      <c r="F556" s="12" t="s">
        <v>535</v>
      </c>
      <c r="G556" s="17" t="s">
        <v>2999</v>
      </c>
      <c r="H556" s="10" t="s">
        <v>8</v>
      </c>
      <c r="I556" s="12" t="s">
        <v>2106</v>
      </c>
      <c r="J556" s="9">
        <f t="shared" si="18"/>
        <v>2006</v>
      </c>
      <c r="K556" s="13">
        <f t="shared" ca="1" si="17"/>
        <v>11</v>
      </c>
      <c r="L556">
        <v>2005</v>
      </c>
      <c r="N556" s="20"/>
    </row>
    <row r="557" spans="1:14" ht="22.5" hidden="1" customHeight="1" x14ac:dyDescent="0.25">
      <c r="A557" s="17"/>
      <c r="B557" s="17">
        <v>71</v>
      </c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8"/>
        <v>2005</v>
      </c>
      <c r="K557" s="13">
        <f t="shared" ca="1" si="17"/>
        <v>12</v>
      </c>
      <c r="L557">
        <v>2005</v>
      </c>
      <c r="N557" s="20"/>
    </row>
    <row r="558" spans="1:14" ht="22.5" customHeight="1" x14ac:dyDescent="0.25">
      <c r="A558" s="17" t="s">
        <v>3001</v>
      </c>
      <c r="B558" s="17">
        <v>71</v>
      </c>
      <c r="C558" s="10">
        <v>5</v>
      </c>
      <c r="D558" s="10" t="s">
        <v>9</v>
      </c>
      <c r="E558" s="11" t="s">
        <v>1700</v>
      </c>
      <c r="F558" s="12" t="s">
        <v>323</v>
      </c>
      <c r="G558" s="17" t="s">
        <v>2999</v>
      </c>
      <c r="H558" s="10" t="s">
        <v>8</v>
      </c>
      <c r="I558" s="12" t="s">
        <v>1978</v>
      </c>
      <c r="J558" s="9">
        <f t="shared" si="18"/>
        <v>2006</v>
      </c>
      <c r="K558" s="13">
        <f t="shared" ca="1" si="17"/>
        <v>11</v>
      </c>
      <c r="L558">
        <v>2005</v>
      </c>
      <c r="N558" s="20"/>
    </row>
    <row r="559" spans="1:14" ht="22.5" hidden="1" customHeight="1" x14ac:dyDescent="0.25">
      <c r="A559" s="17"/>
      <c r="B559" s="17">
        <v>73</v>
      </c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8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>
        <v>74</v>
      </c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8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>
        <v>75</v>
      </c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8"/>
        <v>2005</v>
      </c>
      <c r="K561" s="13">
        <f t="shared" ca="1" si="17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>
        <v>76</v>
      </c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18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>
        <v>77</v>
      </c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8"/>
        <v>2005</v>
      </c>
      <c r="K563" s="13">
        <f t="shared" ca="1" si="17"/>
        <v>12</v>
      </c>
      <c r="L563">
        <v>2005</v>
      </c>
      <c r="N563" s="20"/>
    </row>
    <row r="564" spans="1:14" ht="22.5" customHeight="1" x14ac:dyDescent="0.25">
      <c r="A564" s="17" t="s">
        <v>3001</v>
      </c>
      <c r="B564" s="17">
        <v>72</v>
      </c>
      <c r="C564" s="10">
        <v>5</v>
      </c>
      <c r="D564" s="10" t="s">
        <v>1666</v>
      </c>
      <c r="E564" s="11" t="s">
        <v>1690</v>
      </c>
      <c r="F564" s="12" t="s">
        <v>218</v>
      </c>
      <c r="G564" s="17" t="s">
        <v>2999</v>
      </c>
      <c r="H564" s="10" t="s">
        <v>8</v>
      </c>
      <c r="I564" s="12" t="s">
        <v>1895</v>
      </c>
      <c r="J564" s="9">
        <f t="shared" si="18"/>
        <v>2006</v>
      </c>
      <c r="K564" s="13">
        <f t="shared" ca="1" si="17"/>
        <v>11</v>
      </c>
      <c r="L564">
        <v>2005</v>
      </c>
      <c r="N564" s="20"/>
    </row>
    <row r="565" spans="1:14" ht="22.5" customHeight="1" x14ac:dyDescent="0.25">
      <c r="A565" s="17" t="s">
        <v>3001</v>
      </c>
      <c r="B565" s="17">
        <v>73</v>
      </c>
      <c r="C565" s="10">
        <v>6</v>
      </c>
      <c r="D565" s="10" t="s">
        <v>1670</v>
      </c>
      <c r="E565" s="11" t="s">
        <v>1688</v>
      </c>
      <c r="F565" s="12" t="s">
        <v>542</v>
      </c>
      <c r="G565" s="17" t="s">
        <v>2999</v>
      </c>
      <c r="H565" s="10" t="s">
        <v>8</v>
      </c>
      <c r="I565" s="12" t="s">
        <v>2135</v>
      </c>
      <c r="J565" s="9">
        <f t="shared" si="18"/>
        <v>2006</v>
      </c>
      <c r="K565" s="13">
        <f t="shared" ca="1" si="17"/>
        <v>11</v>
      </c>
      <c r="L565">
        <v>2005</v>
      </c>
      <c r="N565" s="20"/>
    </row>
    <row r="566" spans="1:14" ht="22.5" hidden="1" customHeight="1" x14ac:dyDescent="0.25">
      <c r="A566" s="17"/>
      <c r="B566" s="17">
        <v>80</v>
      </c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18"/>
        <v>2002</v>
      </c>
      <c r="K566" s="13">
        <f t="shared" ca="1" si="17"/>
        <v>15</v>
      </c>
      <c r="L566">
        <v>2002</v>
      </c>
      <c r="N566" s="20"/>
    </row>
    <row r="567" spans="1:14" ht="22.5" customHeight="1" x14ac:dyDescent="0.25">
      <c r="A567" s="17" t="s">
        <v>3001</v>
      </c>
      <c r="B567" s="17">
        <v>74</v>
      </c>
      <c r="C567" s="10">
        <v>7</v>
      </c>
      <c r="D567" s="10" t="s">
        <v>1666</v>
      </c>
      <c r="E567" s="11" t="s">
        <v>1704</v>
      </c>
      <c r="F567" s="12" t="s">
        <v>612</v>
      </c>
      <c r="G567" s="17" t="s">
        <v>2999</v>
      </c>
      <c r="H567" s="10" t="s">
        <v>8</v>
      </c>
      <c r="I567" s="12" t="s">
        <v>2192</v>
      </c>
      <c r="J567" s="9">
        <f t="shared" si="18"/>
        <v>2005</v>
      </c>
      <c r="K567" s="13">
        <f t="shared" ca="1" si="17"/>
        <v>12</v>
      </c>
      <c r="L567">
        <v>2005</v>
      </c>
      <c r="N567" s="20"/>
    </row>
    <row r="568" spans="1:14" ht="22.5" customHeight="1" x14ac:dyDescent="0.25">
      <c r="A568" s="17" t="s">
        <v>3001</v>
      </c>
      <c r="B568" s="17">
        <v>75</v>
      </c>
      <c r="C568" s="10">
        <v>7</v>
      </c>
      <c r="D568" s="10" t="s">
        <v>1666</v>
      </c>
      <c r="E568" s="11" t="s">
        <v>1693</v>
      </c>
      <c r="F568" s="12" t="s">
        <v>601</v>
      </c>
      <c r="G568" s="17" t="s">
        <v>2999</v>
      </c>
      <c r="H568" s="10" t="s">
        <v>8</v>
      </c>
      <c r="I568" s="12" t="s">
        <v>2182</v>
      </c>
      <c r="J568" s="9">
        <f t="shared" si="18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>
        <v>83</v>
      </c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18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>
        <v>84</v>
      </c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8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>
        <v>85</v>
      </c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8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>
        <v>86</v>
      </c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8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>
        <v>87</v>
      </c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8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>
        <v>88</v>
      </c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8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>
        <v>89</v>
      </c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8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>
        <v>90</v>
      </c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8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>
        <v>91</v>
      </c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8"/>
        <v>2005</v>
      </c>
      <c r="K577" s="13">
        <f t="shared" ca="1" si="17"/>
        <v>12</v>
      </c>
      <c r="L577">
        <v>2005</v>
      </c>
      <c r="N577" s="20"/>
    </row>
    <row r="578" spans="1:14" ht="22.5" customHeight="1" x14ac:dyDescent="0.25">
      <c r="A578" s="17" t="s">
        <v>3001</v>
      </c>
      <c r="B578" s="17">
        <v>76</v>
      </c>
      <c r="C578" s="10">
        <v>7</v>
      </c>
      <c r="D578" s="10" t="s">
        <v>1671</v>
      </c>
      <c r="E578" s="11" t="s">
        <v>1706</v>
      </c>
      <c r="F578" s="12" t="s">
        <v>768</v>
      </c>
      <c r="G578" s="17" t="s">
        <v>2999</v>
      </c>
      <c r="H578" s="10" t="s">
        <v>8</v>
      </c>
      <c r="I578" s="12" t="s">
        <v>2302</v>
      </c>
      <c r="J578" s="9">
        <f t="shared" si="18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>
        <v>93</v>
      </c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8"/>
        <v>2005</v>
      </c>
      <c r="K579" s="13">
        <f t="shared" ca="1" si="17"/>
        <v>12</v>
      </c>
      <c r="L579">
        <v>2005</v>
      </c>
      <c r="N579" s="20"/>
    </row>
    <row r="580" spans="1:14" ht="22.5" customHeight="1" x14ac:dyDescent="0.25">
      <c r="A580" s="17" t="s">
        <v>3002</v>
      </c>
      <c r="B580" s="17">
        <v>77</v>
      </c>
      <c r="C580" s="10">
        <v>7</v>
      </c>
      <c r="D580" s="10" t="s">
        <v>1667</v>
      </c>
      <c r="E580" s="11" t="s">
        <v>1707</v>
      </c>
      <c r="F580" s="12" t="s">
        <v>642</v>
      </c>
      <c r="G580" s="17" t="s">
        <v>2999</v>
      </c>
      <c r="H580" s="10" t="s">
        <v>8</v>
      </c>
      <c r="I580" s="12" t="s">
        <v>2216</v>
      </c>
      <c r="J580" s="9">
        <f t="shared" si="18"/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customHeight="1" x14ac:dyDescent="0.25">
      <c r="A581" s="17" t="s">
        <v>3001</v>
      </c>
      <c r="B581" s="17">
        <v>78</v>
      </c>
      <c r="C581" s="10">
        <v>7</v>
      </c>
      <c r="D581" s="10" t="s">
        <v>1666</v>
      </c>
      <c r="E581" s="11" t="s">
        <v>1697</v>
      </c>
      <c r="F581" s="12" t="s">
        <v>605</v>
      </c>
      <c r="G581" s="17" t="s">
        <v>2999</v>
      </c>
      <c r="H581" s="10" t="s">
        <v>8</v>
      </c>
      <c r="I581" s="12" t="s">
        <v>2186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>
        <v>96</v>
      </c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>
        <v>97</v>
      </c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hidden="1" customHeight="1" x14ac:dyDescent="0.25">
      <c r="A584" s="17"/>
      <c r="B584" s="17">
        <v>98</v>
      </c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18"/>
        <v>2003</v>
      </c>
      <c r="K585" s="13">
        <f t="shared" ca="1" si="19"/>
        <v>14</v>
      </c>
      <c r="L585">
        <v>2003</v>
      </c>
      <c r="N585" s="20"/>
    </row>
    <row r="586" spans="1:14" ht="22.5" customHeight="1" x14ac:dyDescent="0.25">
      <c r="A586" s="17" t="s">
        <v>3002</v>
      </c>
      <c r="B586" s="17">
        <v>79</v>
      </c>
      <c r="C586" s="10">
        <v>7</v>
      </c>
      <c r="D586" s="10" t="s">
        <v>1668</v>
      </c>
      <c r="E586" s="11" t="s">
        <v>1692</v>
      </c>
      <c r="F586" s="12" t="s">
        <v>656</v>
      </c>
      <c r="G586" s="17" t="s">
        <v>2999</v>
      </c>
      <c r="H586" s="10" t="s">
        <v>8</v>
      </c>
      <c r="I586" s="12" t="s">
        <v>2224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18"/>
        <v>2004</v>
      </c>
      <c r="K588" s="13">
        <f t="shared" ca="1" si="19"/>
        <v>13</v>
      </c>
      <c r="L588">
        <v>2004</v>
      </c>
      <c r="N588" s="20"/>
    </row>
    <row r="589" spans="1:14" ht="22.5" customHeight="1" x14ac:dyDescent="0.25">
      <c r="A589" s="17" t="s">
        <v>3001</v>
      </c>
      <c r="B589" s="17">
        <v>80</v>
      </c>
      <c r="C589" s="10">
        <v>7</v>
      </c>
      <c r="D589" s="10" t="s">
        <v>1666</v>
      </c>
      <c r="E589" s="11" t="s">
        <v>1683</v>
      </c>
      <c r="F589" s="12" t="s">
        <v>592</v>
      </c>
      <c r="G589" s="17" t="s">
        <v>2999</v>
      </c>
      <c r="H589" s="10" t="s">
        <v>8</v>
      </c>
      <c r="I589" s="12" t="s">
        <v>2174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9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customHeight="1" x14ac:dyDescent="0.25">
      <c r="A591" s="17" t="s">
        <v>3001</v>
      </c>
      <c r="B591" s="17">
        <v>81</v>
      </c>
      <c r="C591" s="10">
        <v>7</v>
      </c>
      <c r="D591" s="10" t="s">
        <v>1666</v>
      </c>
      <c r="E591" s="11" t="s">
        <v>1690</v>
      </c>
      <c r="F591" s="12" t="s">
        <v>599</v>
      </c>
      <c r="G591" s="17" t="s">
        <v>2999</v>
      </c>
      <c r="H591" s="10" t="s">
        <v>8</v>
      </c>
      <c r="I591" s="12" t="s">
        <v>2180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customHeight="1" x14ac:dyDescent="0.25">
      <c r="A592" s="17" t="s">
        <v>3001</v>
      </c>
      <c r="B592" s="17">
        <v>82</v>
      </c>
      <c r="C592" s="10">
        <v>6</v>
      </c>
      <c r="D592" s="10" t="s">
        <v>1670</v>
      </c>
      <c r="E592" s="11" t="s">
        <v>1698</v>
      </c>
      <c r="F592" s="12" t="s">
        <v>552</v>
      </c>
      <c r="G592" s="17" t="s">
        <v>2999</v>
      </c>
      <c r="H592" s="10" t="s">
        <v>8</v>
      </c>
      <c r="I592" s="12" t="s">
        <v>1960</v>
      </c>
      <c r="J592" s="9">
        <f t="shared" si="18"/>
        <v>2006</v>
      </c>
      <c r="K592" s="13">
        <f t="shared" ca="1" si="19"/>
        <v>11</v>
      </c>
      <c r="L592">
        <v>2005</v>
      </c>
      <c r="N592" s="20"/>
    </row>
    <row r="593" spans="1:14" ht="22.5" customHeight="1" x14ac:dyDescent="0.25">
      <c r="A593" s="17" t="s">
        <v>3001</v>
      </c>
      <c r="B593" s="17">
        <v>83</v>
      </c>
      <c r="C593" s="10">
        <v>6</v>
      </c>
      <c r="D593" s="10" t="s">
        <v>1667</v>
      </c>
      <c r="E593" s="11" t="s">
        <v>1697</v>
      </c>
      <c r="F593" s="12" t="s">
        <v>447</v>
      </c>
      <c r="G593" s="17" t="s">
        <v>2999</v>
      </c>
      <c r="H593" s="10" t="s">
        <v>8</v>
      </c>
      <c r="I593" s="12" t="s">
        <v>2022</v>
      </c>
      <c r="J593" s="9">
        <f t="shared" si="18"/>
        <v>2006</v>
      </c>
      <c r="K593" s="13">
        <f t="shared" ca="1" si="19"/>
        <v>11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customHeight="1" x14ac:dyDescent="0.25">
      <c r="A595" s="17" t="s">
        <v>3001</v>
      </c>
      <c r="B595" s="17">
        <v>84</v>
      </c>
      <c r="C595" s="10">
        <v>6</v>
      </c>
      <c r="D595" s="10" t="s">
        <v>1665</v>
      </c>
      <c r="E595" s="11" t="s">
        <v>1686</v>
      </c>
      <c r="F595" s="12" t="s">
        <v>387</v>
      </c>
      <c r="G595" s="17" t="s">
        <v>2999</v>
      </c>
      <c r="H595" s="10" t="s">
        <v>8</v>
      </c>
      <c r="I595" s="12" t="s">
        <v>2020</v>
      </c>
      <c r="J595" s="9">
        <f t="shared" si="18"/>
        <v>2006</v>
      </c>
      <c r="K595" s="13">
        <f t="shared" ca="1" si="19"/>
        <v>11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ref="J596:J659" si="20">YEAR(I596)</f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20"/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20"/>
        <v>2005</v>
      </c>
      <c r="K598" s="13">
        <f t="shared" ca="1" si="19"/>
        <v>12</v>
      </c>
      <c r="L598">
        <v>2005</v>
      </c>
      <c r="N598" s="20"/>
    </row>
    <row r="599" spans="1:14" ht="22.5" customHeight="1" x14ac:dyDescent="0.25">
      <c r="A599" s="17" t="s">
        <v>3001</v>
      </c>
      <c r="B599" s="17">
        <v>85</v>
      </c>
      <c r="C599" s="10">
        <v>6</v>
      </c>
      <c r="D599" s="10" t="s">
        <v>9</v>
      </c>
      <c r="E599" s="11" t="s">
        <v>1690</v>
      </c>
      <c r="F599" s="12" t="s">
        <v>518</v>
      </c>
      <c r="G599" s="17" t="s">
        <v>2999</v>
      </c>
      <c r="H599" s="10" t="s">
        <v>8</v>
      </c>
      <c r="I599" s="12" t="s">
        <v>2119</v>
      </c>
      <c r="J599" s="9">
        <f t="shared" si="20"/>
        <v>2006</v>
      </c>
      <c r="K599" s="13">
        <f t="shared" ca="1" si="19"/>
        <v>11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20"/>
        <v>2005</v>
      </c>
      <c r="K600" s="13">
        <f t="shared" ca="1" si="19"/>
        <v>12</v>
      </c>
      <c r="L600">
        <v>2005</v>
      </c>
      <c r="N600" s="20"/>
    </row>
    <row r="601" spans="1:14" ht="22.5" customHeight="1" x14ac:dyDescent="0.25">
      <c r="A601" s="17" t="s">
        <v>3002</v>
      </c>
      <c r="B601" s="17">
        <v>86</v>
      </c>
      <c r="C601" s="10">
        <v>7</v>
      </c>
      <c r="D601" s="10" t="s">
        <v>1668</v>
      </c>
      <c r="E601" s="11" t="s">
        <v>1685</v>
      </c>
      <c r="F601" s="12" t="s">
        <v>650</v>
      </c>
      <c r="G601" s="17" t="s">
        <v>2999</v>
      </c>
      <c r="H601" s="10" t="s">
        <v>8</v>
      </c>
      <c r="I601" s="12" t="s">
        <v>2091</v>
      </c>
      <c r="J601" s="9">
        <f t="shared" si="20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20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20"/>
        <v>2005</v>
      </c>
      <c r="K603" s="13">
        <f t="shared" ca="1" si="19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20"/>
        <v>2004</v>
      </c>
      <c r="K604" s="13">
        <f t="shared" ca="1" si="19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20"/>
        <v>2005</v>
      </c>
      <c r="K605" s="13">
        <f t="shared" ca="1" si="19"/>
        <v>12</v>
      </c>
      <c r="L605">
        <v>2005</v>
      </c>
      <c r="N605" s="20"/>
    </row>
    <row r="606" spans="1:14" ht="22.5" customHeight="1" x14ac:dyDescent="0.25">
      <c r="A606" s="17" t="s">
        <v>3001</v>
      </c>
      <c r="B606" s="17">
        <v>87</v>
      </c>
      <c r="C606" s="10">
        <v>6</v>
      </c>
      <c r="D606" s="10" t="s">
        <v>1665</v>
      </c>
      <c r="E606" s="11" t="s">
        <v>1694</v>
      </c>
      <c r="F606" s="12" t="s">
        <v>395</v>
      </c>
      <c r="G606" s="17" t="s">
        <v>2999</v>
      </c>
      <c r="H606" s="10" t="s">
        <v>8</v>
      </c>
      <c r="I606" s="12" t="s">
        <v>2028</v>
      </c>
      <c r="J606" s="9">
        <f t="shared" si="20"/>
        <v>2006</v>
      </c>
      <c r="K606" s="13">
        <f t="shared" ca="1" si="19"/>
        <v>11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20"/>
        <v>2005</v>
      </c>
      <c r="K607" s="13">
        <f t="shared" ca="1" si="19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20"/>
        <v>2004</v>
      </c>
      <c r="K608" s="13">
        <f t="shared" ca="1" si="19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20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20"/>
        <v>2005</v>
      </c>
      <c r="K610" s="13">
        <f t="shared" ca="1" si="19"/>
        <v>12</v>
      </c>
      <c r="L610">
        <v>2005</v>
      </c>
      <c r="N610" s="20"/>
    </row>
    <row r="611" spans="1:14" ht="22.5" customHeight="1" x14ac:dyDescent="0.25">
      <c r="A611" s="17" t="s">
        <v>3002</v>
      </c>
      <c r="B611" s="17">
        <v>88</v>
      </c>
      <c r="C611" s="10">
        <v>6</v>
      </c>
      <c r="D611" s="10" t="s">
        <v>1666</v>
      </c>
      <c r="E611" s="11" t="s">
        <v>1696</v>
      </c>
      <c r="F611" s="12" t="s">
        <v>425</v>
      </c>
      <c r="G611" s="17" t="s">
        <v>2999</v>
      </c>
      <c r="H611" s="10" t="s">
        <v>8</v>
      </c>
      <c r="I611" s="12" t="s">
        <v>2054</v>
      </c>
      <c r="J611" s="9">
        <f t="shared" si="20"/>
        <v>2006</v>
      </c>
      <c r="K611" s="13">
        <f t="shared" ca="1" si="19"/>
        <v>11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20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20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20"/>
        <v>2005</v>
      </c>
      <c r="K614" s="13">
        <f t="shared" ca="1" si="19"/>
        <v>12</v>
      </c>
      <c r="L614">
        <v>2005</v>
      </c>
      <c r="N614" s="20"/>
    </row>
    <row r="615" spans="1:14" ht="22.5" customHeight="1" x14ac:dyDescent="0.25">
      <c r="A615" s="17" t="s">
        <v>3001</v>
      </c>
      <c r="B615" s="17">
        <v>89</v>
      </c>
      <c r="C615" s="10">
        <v>5</v>
      </c>
      <c r="D615" s="10" t="s">
        <v>1667</v>
      </c>
      <c r="E615" s="11" t="s">
        <v>1682</v>
      </c>
      <c r="F615" s="12" t="s">
        <v>237</v>
      </c>
      <c r="G615" s="17" t="s">
        <v>2999</v>
      </c>
      <c r="H615" s="10" t="s">
        <v>8</v>
      </c>
      <c r="I615" s="12" t="s">
        <v>1911</v>
      </c>
      <c r="J615" s="9">
        <f t="shared" si="20"/>
        <v>2006</v>
      </c>
      <c r="K615" s="13">
        <f t="shared" ca="1" si="19"/>
        <v>11</v>
      </c>
      <c r="L615">
        <v>2005</v>
      </c>
      <c r="N615" s="20"/>
    </row>
    <row r="616" spans="1:14" ht="22.5" customHeight="1" x14ac:dyDescent="0.25">
      <c r="A616" s="17" t="s">
        <v>3001</v>
      </c>
      <c r="B616" s="17">
        <v>90</v>
      </c>
      <c r="C616" s="10">
        <v>6</v>
      </c>
      <c r="D616" s="10" t="s">
        <v>1665</v>
      </c>
      <c r="E616" s="11" t="s">
        <v>1697</v>
      </c>
      <c r="F616" s="12" t="s">
        <v>398</v>
      </c>
      <c r="G616" s="17" t="s">
        <v>2999</v>
      </c>
      <c r="H616" s="10" t="s">
        <v>8</v>
      </c>
      <c r="I616" s="12" t="s">
        <v>2031</v>
      </c>
      <c r="J616" s="9">
        <f t="shared" si="20"/>
        <v>2006</v>
      </c>
      <c r="K616" s="13">
        <f t="shared" ca="1" si="19"/>
        <v>11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20"/>
        <v>2005</v>
      </c>
      <c r="K617" s="13">
        <f t="shared" ca="1" si="19"/>
        <v>12</v>
      </c>
      <c r="L617">
        <v>2005</v>
      </c>
      <c r="N617" s="20"/>
    </row>
    <row r="618" spans="1:14" ht="22.5" customHeight="1" x14ac:dyDescent="0.25">
      <c r="A618" s="17" t="s">
        <v>3001</v>
      </c>
      <c r="B618" s="17">
        <v>91</v>
      </c>
      <c r="C618" s="10">
        <v>5</v>
      </c>
      <c r="D618" s="10" t="s">
        <v>1670</v>
      </c>
      <c r="E618" s="11" t="s">
        <v>1690</v>
      </c>
      <c r="F618" s="12" t="s">
        <v>337</v>
      </c>
      <c r="G618" s="17" t="s">
        <v>2999</v>
      </c>
      <c r="H618" s="10" t="s">
        <v>8</v>
      </c>
      <c r="I618" s="12" t="s">
        <v>1987</v>
      </c>
      <c r="J618" s="9">
        <f t="shared" si="20"/>
        <v>2006</v>
      </c>
      <c r="K618" s="13">
        <f t="shared" ca="1" si="19"/>
        <v>11</v>
      </c>
      <c r="L618">
        <v>2005</v>
      </c>
      <c r="N618" s="20"/>
    </row>
    <row r="619" spans="1:14" ht="22.5" customHeight="1" x14ac:dyDescent="0.25">
      <c r="A619" s="17" t="s">
        <v>3001</v>
      </c>
      <c r="B619" s="17">
        <v>92</v>
      </c>
      <c r="C619" s="10">
        <v>5</v>
      </c>
      <c r="D619" s="10" t="s">
        <v>1669</v>
      </c>
      <c r="E619" s="11" t="s">
        <v>1689</v>
      </c>
      <c r="F619" s="12" t="s">
        <v>292</v>
      </c>
      <c r="G619" s="17" t="s">
        <v>2999</v>
      </c>
      <c r="H619" s="10" t="s">
        <v>8</v>
      </c>
      <c r="I619" s="12" t="s">
        <v>1953</v>
      </c>
      <c r="J619" s="9">
        <f t="shared" si="20"/>
        <v>2006</v>
      </c>
      <c r="K619" s="13">
        <f t="shared" ca="1" si="19"/>
        <v>11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20"/>
        <v>2005</v>
      </c>
      <c r="K620" s="13">
        <f t="shared" ca="1" si="19"/>
        <v>12</v>
      </c>
      <c r="L620">
        <v>2005</v>
      </c>
      <c r="N620" s="20"/>
    </row>
    <row r="621" spans="1:14" ht="22.5" customHeight="1" x14ac:dyDescent="0.25">
      <c r="A621" s="17" t="s">
        <v>3001</v>
      </c>
      <c r="B621" s="17">
        <v>93</v>
      </c>
      <c r="C621" s="10">
        <v>7</v>
      </c>
      <c r="D621" s="10" t="s">
        <v>1670</v>
      </c>
      <c r="E621" s="11" t="s">
        <v>1691</v>
      </c>
      <c r="F621" s="12" t="s">
        <v>731</v>
      </c>
      <c r="G621" s="17" t="s">
        <v>2999</v>
      </c>
      <c r="H621" s="10" t="s">
        <v>8</v>
      </c>
      <c r="I621" s="12" t="s">
        <v>2152</v>
      </c>
      <c r="J621" s="9">
        <f t="shared" si="20"/>
        <v>2005</v>
      </c>
      <c r="K621" s="13">
        <f t="shared" ca="1" si="19"/>
        <v>12</v>
      </c>
      <c r="L621">
        <v>2005</v>
      </c>
      <c r="N621" s="20"/>
    </row>
    <row r="622" spans="1:14" ht="22.5" customHeight="1" x14ac:dyDescent="0.25">
      <c r="A622" s="17" t="s">
        <v>3001</v>
      </c>
      <c r="B622" s="17">
        <v>94</v>
      </c>
      <c r="C622" s="10">
        <v>6</v>
      </c>
      <c r="D622" s="10" t="s">
        <v>1667</v>
      </c>
      <c r="E622" s="11" t="s">
        <v>1701</v>
      </c>
      <c r="F622" s="12" t="s">
        <v>451</v>
      </c>
      <c r="G622" s="17" t="s">
        <v>2999</v>
      </c>
      <c r="H622" s="10" t="s">
        <v>8</v>
      </c>
      <c r="I622" s="12" t="s">
        <v>2018</v>
      </c>
      <c r="J622" s="9">
        <f t="shared" si="20"/>
        <v>2006</v>
      </c>
      <c r="K622" s="13">
        <f t="shared" ca="1" si="19"/>
        <v>11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20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20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20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20"/>
        <v>2005</v>
      </c>
      <c r="K626" s="13">
        <f t="shared" ca="1" si="19"/>
        <v>12</v>
      </c>
      <c r="L626">
        <v>2005</v>
      </c>
      <c r="N626" s="20"/>
    </row>
    <row r="627" spans="1:14" ht="22.5" customHeight="1" x14ac:dyDescent="0.25">
      <c r="A627" s="17" t="s">
        <v>3001</v>
      </c>
      <c r="B627" s="17">
        <v>95</v>
      </c>
      <c r="C627" s="10">
        <v>5</v>
      </c>
      <c r="D627" s="10" t="s">
        <v>9</v>
      </c>
      <c r="E627" s="11" t="s">
        <v>1698</v>
      </c>
      <c r="F627" s="12" t="s">
        <v>321</v>
      </c>
      <c r="G627" s="17" t="s">
        <v>2999</v>
      </c>
      <c r="H627" s="10" t="s">
        <v>8</v>
      </c>
      <c r="I627" s="12" t="s">
        <v>1976</v>
      </c>
      <c r="J627" s="9">
        <f t="shared" si="20"/>
        <v>2006</v>
      </c>
      <c r="K627" s="13">
        <f t="shared" ca="1" si="19"/>
        <v>11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20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9</v>
      </c>
      <c r="I629" s="12" t="s">
        <v>2211</v>
      </c>
      <c r="J629" s="9">
        <f t="shared" si="20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20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20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20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20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20"/>
        <v>2005</v>
      </c>
      <c r="K634" s="13">
        <f t="shared" ca="1" si="19"/>
        <v>12</v>
      </c>
      <c r="L634">
        <v>2005</v>
      </c>
      <c r="N634" s="20"/>
    </row>
    <row r="635" spans="1:14" ht="22.5" customHeight="1" x14ac:dyDescent="0.25">
      <c r="A635" s="17" t="s">
        <v>3001</v>
      </c>
      <c r="B635" s="17">
        <v>96</v>
      </c>
      <c r="C635" s="10">
        <v>7</v>
      </c>
      <c r="D635" s="10" t="s">
        <v>1670</v>
      </c>
      <c r="E635" s="11" t="s">
        <v>1700</v>
      </c>
      <c r="F635" s="12" t="s">
        <v>740</v>
      </c>
      <c r="G635" s="17" t="s">
        <v>2999</v>
      </c>
      <c r="H635" s="10" t="s">
        <v>8</v>
      </c>
      <c r="I635" s="12" t="s">
        <v>2285</v>
      </c>
      <c r="J635" s="9">
        <f t="shared" si="20"/>
        <v>2005</v>
      </c>
      <c r="K635" s="13">
        <f t="shared" ca="1" si="19"/>
        <v>12</v>
      </c>
      <c r="L635">
        <v>2005</v>
      </c>
      <c r="N635" s="20"/>
    </row>
    <row r="636" spans="1:14" ht="22.5" customHeight="1" x14ac:dyDescent="0.25">
      <c r="A636" s="17" t="s">
        <v>3001</v>
      </c>
      <c r="B636" s="17">
        <v>97</v>
      </c>
      <c r="C636" s="10">
        <v>5</v>
      </c>
      <c r="D636" s="10" t="s">
        <v>1669</v>
      </c>
      <c r="E636" s="11" t="s">
        <v>1699</v>
      </c>
      <c r="F636" s="12" t="s">
        <v>302</v>
      </c>
      <c r="G636" s="17" t="s">
        <v>2999</v>
      </c>
      <c r="H636" s="10" t="s">
        <v>8</v>
      </c>
      <c r="I636" s="12" t="s">
        <v>1960</v>
      </c>
      <c r="J636" s="9">
        <f t="shared" si="20"/>
        <v>2006</v>
      </c>
      <c r="K636" s="13">
        <f t="shared" ca="1" si="19"/>
        <v>11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9</v>
      </c>
      <c r="I637" s="12" t="s">
        <v>2040</v>
      </c>
      <c r="J637" s="9">
        <f t="shared" si="20"/>
        <v>2005</v>
      </c>
      <c r="K637" s="13">
        <f t="shared" ca="1" si="19"/>
        <v>12</v>
      </c>
      <c r="L637">
        <v>2005</v>
      </c>
      <c r="N637" s="20"/>
    </row>
    <row r="638" spans="1:14" ht="22.5" customHeight="1" x14ac:dyDescent="0.25">
      <c r="A638" s="17" t="s">
        <v>3002</v>
      </c>
      <c r="B638" s="17">
        <v>98</v>
      </c>
      <c r="C638" s="10">
        <v>7</v>
      </c>
      <c r="D638" s="10" t="s">
        <v>1665</v>
      </c>
      <c r="E638" s="11" t="s">
        <v>1705</v>
      </c>
      <c r="F638" s="12" t="s">
        <v>586</v>
      </c>
      <c r="G638" s="17" t="s">
        <v>2999</v>
      </c>
      <c r="H638" s="10" t="s">
        <v>8</v>
      </c>
      <c r="I638" s="12" t="s">
        <v>2169</v>
      </c>
      <c r="J638" s="9">
        <f t="shared" si="20"/>
        <v>2005</v>
      </c>
      <c r="K638" s="13">
        <f t="shared" ca="1" si="19"/>
        <v>12</v>
      </c>
      <c r="L638">
        <v>2005</v>
      </c>
      <c r="N638" s="20"/>
    </row>
    <row r="639" spans="1:14" ht="22.5" customHeight="1" x14ac:dyDescent="0.25">
      <c r="A639" s="17" t="s">
        <v>3001</v>
      </c>
      <c r="B639" s="17">
        <v>99</v>
      </c>
      <c r="C639" s="10">
        <v>6</v>
      </c>
      <c r="D639" s="10" t="s">
        <v>1667</v>
      </c>
      <c r="E639" s="11" t="s">
        <v>1684</v>
      </c>
      <c r="F639" s="12" t="s">
        <v>434</v>
      </c>
      <c r="G639" s="17" t="s">
        <v>2999</v>
      </c>
      <c r="H639" s="10" t="s">
        <v>8</v>
      </c>
      <c r="I639" s="12" t="s">
        <v>1933</v>
      </c>
      <c r="J639" s="9">
        <f t="shared" si="20"/>
        <v>2006</v>
      </c>
      <c r="K639" s="13">
        <f t="shared" ca="1" si="19"/>
        <v>11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20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20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20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20"/>
        <v>2005</v>
      </c>
      <c r="K643" s="13">
        <f t="shared" ca="1" si="19"/>
        <v>12</v>
      </c>
      <c r="L643">
        <v>2005</v>
      </c>
      <c r="N643" s="20"/>
    </row>
    <row r="644" spans="1:14" ht="22.5" customHeight="1" x14ac:dyDescent="0.25">
      <c r="A644" s="17" t="s">
        <v>3002</v>
      </c>
      <c r="B644" s="17">
        <v>100</v>
      </c>
      <c r="C644" s="10">
        <v>7</v>
      </c>
      <c r="D644" s="10" t="s">
        <v>9</v>
      </c>
      <c r="E644" s="11" t="s">
        <v>1685</v>
      </c>
      <c r="F644" s="12" t="s">
        <v>705</v>
      </c>
      <c r="G644" s="17" t="s">
        <v>2999</v>
      </c>
      <c r="H644" s="10" t="s">
        <v>8</v>
      </c>
      <c r="I644" s="12" t="s">
        <v>2261</v>
      </c>
      <c r="J644" s="9">
        <f t="shared" si="20"/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customHeight="1" x14ac:dyDescent="0.25">
      <c r="A650" s="17" t="s">
        <v>3001</v>
      </c>
      <c r="B650" s="17">
        <v>101</v>
      </c>
      <c r="C650" s="10">
        <v>6</v>
      </c>
      <c r="D650" s="10" t="s">
        <v>1665</v>
      </c>
      <c r="E650" s="11" t="s">
        <v>1684</v>
      </c>
      <c r="F650" s="12" t="s">
        <v>386</v>
      </c>
      <c r="G650" s="17" t="s">
        <v>2999</v>
      </c>
      <c r="H650" s="10" t="s">
        <v>8</v>
      </c>
      <c r="I650" s="12" t="s">
        <v>2019</v>
      </c>
      <c r="J650" s="9">
        <f t="shared" si="20"/>
        <v>2006</v>
      </c>
      <c r="K650" s="13">
        <f t="shared" ca="1" si="21"/>
        <v>11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customHeight="1" x14ac:dyDescent="0.25">
      <c r="A653" s="17" t="s">
        <v>3001</v>
      </c>
      <c r="B653" s="17">
        <v>102</v>
      </c>
      <c r="C653" s="10">
        <v>6</v>
      </c>
      <c r="D653" s="10" t="s">
        <v>1669</v>
      </c>
      <c r="E653" s="11" t="s">
        <v>1690</v>
      </c>
      <c r="F653" s="12" t="s">
        <v>491</v>
      </c>
      <c r="G653" s="17" t="s">
        <v>2999</v>
      </c>
      <c r="H653" s="10" t="s">
        <v>8</v>
      </c>
      <c r="I653" s="12" t="s">
        <v>2075</v>
      </c>
      <c r="J653" s="9">
        <f t="shared" si="20"/>
        <v>2006</v>
      </c>
      <c r="K653" s="13">
        <f t="shared" ca="1" si="21"/>
        <v>11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customHeight="1" x14ac:dyDescent="0.25">
      <c r="A659" s="17" t="s">
        <v>3002</v>
      </c>
      <c r="B659" s="17">
        <v>103</v>
      </c>
      <c r="C659" s="10">
        <v>7</v>
      </c>
      <c r="D659" s="10" t="s">
        <v>1665</v>
      </c>
      <c r="E659" s="11" t="s">
        <v>1692</v>
      </c>
      <c r="F659" s="12" t="s">
        <v>573</v>
      </c>
      <c r="G659" s="17" t="s">
        <v>2999</v>
      </c>
      <c r="H659" s="10" t="s">
        <v>8</v>
      </c>
      <c r="I659" s="12" t="s">
        <v>2159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customHeight="1" x14ac:dyDescent="0.25">
      <c r="A660" s="17" t="s">
        <v>3002</v>
      </c>
      <c r="B660" s="17">
        <v>104</v>
      </c>
      <c r="C660" s="10">
        <v>7</v>
      </c>
      <c r="D660" s="10" t="s">
        <v>1665</v>
      </c>
      <c r="E660" s="11" t="s">
        <v>1683</v>
      </c>
      <c r="F660" s="12" t="s">
        <v>564</v>
      </c>
      <c r="G660" s="17" t="s">
        <v>2999</v>
      </c>
      <c r="H660" s="10" t="s">
        <v>8</v>
      </c>
      <c r="I660" s="12" t="s">
        <v>2150</v>
      </c>
      <c r="J660" s="9">
        <f t="shared" ref="J660:J723" si="22">YEAR(I660)</f>
        <v>2005</v>
      </c>
      <c r="K660" s="13">
        <f t="shared" ca="1" si="21"/>
        <v>12</v>
      </c>
      <c r="L660">
        <v>2005</v>
      </c>
      <c r="N660" s="20"/>
    </row>
    <row r="661" spans="1:14" ht="22.5" customHeight="1" x14ac:dyDescent="0.25">
      <c r="A661" s="17" t="s">
        <v>3002</v>
      </c>
      <c r="B661" s="17">
        <v>105</v>
      </c>
      <c r="C661" s="10">
        <v>7</v>
      </c>
      <c r="D661" s="10" t="s">
        <v>1665</v>
      </c>
      <c r="E661" s="11" t="s">
        <v>1690</v>
      </c>
      <c r="F661" s="12" t="s">
        <v>571</v>
      </c>
      <c r="G661" s="17" t="s">
        <v>2999</v>
      </c>
      <c r="H661" s="10" t="s">
        <v>8</v>
      </c>
      <c r="I661" s="12" t="s">
        <v>2157</v>
      </c>
      <c r="J661" s="9">
        <f t="shared" si="22"/>
        <v>2005</v>
      </c>
      <c r="K661" s="13">
        <f t="shared" ca="1" si="21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2"/>
        <v>2003</v>
      </c>
      <c r="K662" s="13">
        <f t="shared" ca="1" si="21"/>
        <v>14</v>
      </c>
      <c r="L662">
        <v>2003</v>
      </c>
      <c r="N662" s="20"/>
    </row>
    <row r="663" spans="1:14" ht="22.5" customHeight="1" x14ac:dyDescent="0.25">
      <c r="A663" s="17" t="s">
        <v>3001</v>
      </c>
      <c r="B663" s="17">
        <v>106</v>
      </c>
      <c r="C663" s="10">
        <v>7</v>
      </c>
      <c r="D663" s="10" t="s">
        <v>1666</v>
      </c>
      <c r="E663" s="11" t="s">
        <v>1699</v>
      </c>
      <c r="F663" s="12" t="s">
        <v>607</v>
      </c>
      <c r="G663" s="17" t="s">
        <v>2999</v>
      </c>
      <c r="H663" s="10" t="s">
        <v>8</v>
      </c>
      <c r="I663" s="12" t="s">
        <v>2187</v>
      </c>
      <c r="J663" s="9">
        <f t="shared" si="22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2"/>
        <v>2005</v>
      </c>
      <c r="K664" s="13">
        <f t="shared" ca="1" si="21"/>
        <v>12</v>
      </c>
      <c r="L664">
        <v>2005</v>
      </c>
      <c r="N664" s="20"/>
    </row>
    <row r="665" spans="1:14" ht="22.5" customHeight="1" x14ac:dyDescent="0.25">
      <c r="A665" s="17" t="s">
        <v>3001</v>
      </c>
      <c r="B665" s="17">
        <v>107</v>
      </c>
      <c r="C665" s="10">
        <v>6</v>
      </c>
      <c r="D665" s="10" t="s">
        <v>1670</v>
      </c>
      <c r="E665" s="11" t="s">
        <v>1691</v>
      </c>
      <c r="F665" s="12" t="s">
        <v>545</v>
      </c>
      <c r="G665" s="17" t="s">
        <v>2999</v>
      </c>
      <c r="H665" s="10" t="s">
        <v>8</v>
      </c>
      <c r="I665" s="12" t="s">
        <v>2120</v>
      </c>
      <c r="J665" s="9">
        <f t="shared" si="22"/>
        <v>2006</v>
      </c>
      <c r="K665" s="13">
        <f t="shared" ca="1" si="21"/>
        <v>11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2"/>
        <v>2003</v>
      </c>
      <c r="K666" s="13">
        <f t="shared" ca="1" si="21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2"/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2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2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2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2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2"/>
        <v>2005</v>
      </c>
      <c r="K672" s="13">
        <f t="shared" ca="1" si="21"/>
        <v>12</v>
      </c>
      <c r="L672">
        <v>2005</v>
      </c>
      <c r="N672" s="20"/>
    </row>
    <row r="673" spans="1:14" ht="22.5" customHeight="1" x14ac:dyDescent="0.25">
      <c r="A673" s="17" t="s">
        <v>3001</v>
      </c>
      <c r="B673" s="17">
        <v>108</v>
      </c>
      <c r="C673" s="10">
        <v>6</v>
      </c>
      <c r="D673" s="10" t="s">
        <v>1668</v>
      </c>
      <c r="E673" s="11" t="s">
        <v>1681</v>
      </c>
      <c r="F673" s="12" t="s">
        <v>459</v>
      </c>
      <c r="G673" s="17" t="s">
        <v>2999</v>
      </c>
      <c r="H673" s="10" t="s">
        <v>8</v>
      </c>
      <c r="I673" s="12" t="s">
        <v>2076</v>
      </c>
      <c r="J673" s="9">
        <f t="shared" si="22"/>
        <v>2006</v>
      </c>
      <c r="K673" s="13">
        <f t="shared" ca="1" si="21"/>
        <v>11</v>
      </c>
      <c r="L673">
        <v>2005</v>
      </c>
      <c r="N673" s="20"/>
    </row>
    <row r="674" spans="1:14" ht="22.5" customHeight="1" x14ac:dyDescent="0.25">
      <c r="A674" s="17" t="s">
        <v>3002</v>
      </c>
      <c r="B674" s="17">
        <v>109</v>
      </c>
      <c r="C674" s="10">
        <v>7</v>
      </c>
      <c r="D674" s="10" t="s">
        <v>1669</v>
      </c>
      <c r="E674" s="11" t="s">
        <v>1708</v>
      </c>
      <c r="F674" s="12" t="s">
        <v>700</v>
      </c>
      <c r="G674" s="17" t="s">
        <v>2999</v>
      </c>
      <c r="H674" s="10" t="s">
        <v>8</v>
      </c>
      <c r="I674" s="12" t="s">
        <v>2257</v>
      </c>
      <c r="J674" s="9">
        <f t="shared" si="22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2"/>
        <v>2003</v>
      </c>
      <c r="K675" s="13">
        <f t="shared" ca="1" si="21"/>
        <v>14</v>
      </c>
      <c r="L675">
        <v>2003</v>
      </c>
      <c r="N675" s="20"/>
    </row>
    <row r="676" spans="1:14" ht="22.5" customHeight="1" x14ac:dyDescent="0.25">
      <c r="A676" s="17" t="s">
        <v>3002</v>
      </c>
      <c r="B676" s="17">
        <v>110</v>
      </c>
      <c r="C676" s="10">
        <v>7</v>
      </c>
      <c r="D676" s="10" t="s">
        <v>1668</v>
      </c>
      <c r="E676" s="11" t="s">
        <v>1695</v>
      </c>
      <c r="F676" s="12" t="s">
        <v>659</v>
      </c>
      <c r="G676" s="17" t="s">
        <v>2999</v>
      </c>
      <c r="H676" s="10" t="s">
        <v>8</v>
      </c>
      <c r="I676" s="12" t="s">
        <v>2227</v>
      </c>
      <c r="J676" s="9">
        <f t="shared" si="22"/>
        <v>2005</v>
      </c>
      <c r="K676" s="13">
        <f t="shared" ca="1" si="21"/>
        <v>12</v>
      </c>
      <c r="L676">
        <v>2005</v>
      </c>
      <c r="N676" s="20"/>
    </row>
    <row r="677" spans="1:14" ht="22.5" customHeight="1" x14ac:dyDescent="0.25">
      <c r="A677" s="17" t="s">
        <v>3002</v>
      </c>
      <c r="B677" s="17">
        <v>111</v>
      </c>
      <c r="C677" s="10">
        <v>7</v>
      </c>
      <c r="D677" s="10" t="s">
        <v>9</v>
      </c>
      <c r="E677" s="11" t="s">
        <v>1684</v>
      </c>
      <c r="F677" s="12" t="s">
        <v>704</v>
      </c>
      <c r="G677" s="17" t="s">
        <v>2999</v>
      </c>
      <c r="H677" s="10" t="s">
        <v>8</v>
      </c>
      <c r="I677" s="12" t="s">
        <v>2260</v>
      </c>
      <c r="J677" s="9">
        <f t="shared" si="22"/>
        <v>2005</v>
      </c>
      <c r="K677" s="13">
        <f t="shared" ca="1" si="21"/>
        <v>12</v>
      </c>
      <c r="L677">
        <v>2005</v>
      </c>
      <c r="N677" s="20"/>
    </row>
    <row r="678" spans="1:14" ht="22.5" customHeight="1" x14ac:dyDescent="0.25">
      <c r="A678" s="17" t="s">
        <v>3002</v>
      </c>
      <c r="B678" s="17">
        <v>112</v>
      </c>
      <c r="C678" s="10">
        <v>7</v>
      </c>
      <c r="D678" s="10" t="s">
        <v>9</v>
      </c>
      <c r="E678" s="11" t="s">
        <v>1693</v>
      </c>
      <c r="F678" s="12" t="s">
        <v>712</v>
      </c>
      <c r="G678" s="17" t="s">
        <v>2999</v>
      </c>
      <c r="H678" s="10" t="s">
        <v>8</v>
      </c>
      <c r="I678" s="12" t="s">
        <v>2156</v>
      </c>
      <c r="J678" s="9">
        <f t="shared" si="22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2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2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2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2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2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2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2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2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2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2"/>
        <v>2005</v>
      </c>
      <c r="K688" s="13">
        <f t="shared" ca="1" si="21"/>
        <v>12</v>
      </c>
      <c r="L688">
        <v>2005</v>
      </c>
      <c r="N688" s="20"/>
    </row>
    <row r="689" spans="1:14" ht="22.5" customHeight="1" x14ac:dyDescent="0.25">
      <c r="A689" s="17" t="s">
        <v>3002</v>
      </c>
      <c r="B689" s="17">
        <v>113</v>
      </c>
      <c r="C689" s="10">
        <v>7</v>
      </c>
      <c r="D689" s="10" t="s">
        <v>9</v>
      </c>
      <c r="E689" s="11" t="s">
        <v>1700</v>
      </c>
      <c r="F689" s="12" t="s">
        <v>719</v>
      </c>
      <c r="G689" s="17" t="s">
        <v>2999</v>
      </c>
      <c r="H689" s="10" t="s">
        <v>8</v>
      </c>
      <c r="I689" s="12" t="s">
        <v>2273</v>
      </c>
      <c r="J689" s="9">
        <f t="shared" si="22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2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2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2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2"/>
        <v>2005</v>
      </c>
      <c r="K693" s="13">
        <f t="shared" ca="1" si="21"/>
        <v>12</v>
      </c>
      <c r="L693">
        <v>2005</v>
      </c>
      <c r="N693" s="20"/>
    </row>
    <row r="694" spans="1:14" ht="22.5" customHeight="1" x14ac:dyDescent="0.25">
      <c r="A694" s="17" t="s">
        <v>3002</v>
      </c>
      <c r="B694" s="17">
        <v>114</v>
      </c>
      <c r="C694" s="10">
        <v>7</v>
      </c>
      <c r="D694" s="10" t="s">
        <v>1667</v>
      </c>
      <c r="E694" s="11" t="s">
        <v>1692</v>
      </c>
      <c r="F694" s="12" t="s">
        <v>627</v>
      </c>
      <c r="G694" s="17" t="s">
        <v>2999</v>
      </c>
      <c r="H694" s="10" t="s">
        <v>8</v>
      </c>
      <c r="I694" s="12" t="s">
        <v>2205</v>
      </c>
      <c r="J694" s="9">
        <f t="shared" si="22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2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2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2"/>
        <v>2005</v>
      </c>
      <c r="K697" s="13">
        <f t="shared" ca="1" si="21"/>
        <v>12</v>
      </c>
      <c r="L697">
        <v>2005</v>
      </c>
      <c r="N697" s="20"/>
    </row>
    <row r="698" spans="1:14" ht="22.5" customHeight="1" x14ac:dyDescent="0.25">
      <c r="A698" s="17" t="s">
        <v>3001</v>
      </c>
      <c r="B698" s="17">
        <v>115</v>
      </c>
      <c r="C698" s="10">
        <v>5</v>
      </c>
      <c r="D698" s="10" t="s">
        <v>1667</v>
      </c>
      <c r="E698" s="11" t="s">
        <v>1694</v>
      </c>
      <c r="F698" s="12" t="s">
        <v>249</v>
      </c>
      <c r="G698" s="17" t="s">
        <v>2999</v>
      </c>
      <c r="H698" s="10" t="s">
        <v>8</v>
      </c>
      <c r="I698" s="12" t="s">
        <v>1922</v>
      </c>
      <c r="J698" s="9">
        <f t="shared" si="22"/>
        <v>2006</v>
      </c>
      <c r="K698" s="13">
        <f t="shared" ca="1" si="21"/>
        <v>11</v>
      </c>
      <c r="L698">
        <v>2005</v>
      </c>
      <c r="N698" s="20"/>
    </row>
    <row r="699" spans="1:14" ht="22.5" customHeight="1" x14ac:dyDescent="0.25">
      <c r="A699" s="17" t="s">
        <v>3001</v>
      </c>
      <c r="B699" s="17">
        <v>116</v>
      </c>
      <c r="C699" s="10">
        <v>7</v>
      </c>
      <c r="D699" s="10" t="s">
        <v>1671</v>
      </c>
      <c r="E699" s="11" t="s">
        <v>1691</v>
      </c>
      <c r="F699" s="12" t="s">
        <v>753</v>
      </c>
      <c r="G699" s="17" t="s">
        <v>2999</v>
      </c>
      <c r="H699" s="10" t="s">
        <v>8</v>
      </c>
      <c r="I699" s="12" t="s">
        <v>2276</v>
      </c>
      <c r="J699" s="9">
        <f t="shared" si="22"/>
        <v>2005</v>
      </c>
      <c r="K699" s="13">
        <f t="shared" ca="1" si="21"/>
        <v>12</v>
      </c>
      <c r="L699">
        <v>2005</v>
      </c>
      <c r="N699" s="20"/>
    </row>
    <row r="700" spans="1:14" ht="22.5" customHeight="1" x14ac:dyDescent="0.25">
      <c r="A700" s="17" t="s">
        <v>3001</v>
      </c>
      <c r="B700" s="17">
        <v>117</v>
      </c>
      <c r="C700" s="10">
        <v>6</v>
      </c>
      <c r="D700" s="10" t="s">
        <v>1665</v>
      </c>
      <c r="E700" s="11" t="s">
        <v>1691</v>
      </c>
      <c r="F700" s="12" t="s">
        <v>392</v>
      </c>
      <c r="G700" s="17" t="s">
        <v>2999</v>
      </c>
      <c r="H700" s="10" t="s">
        <v>8</v>
      </c>
      <c r="I700" s="12" t="s">
        <v>2025</v>
      </c>
      <c r="J700" s="9">
        <f t="shared" si="22"/>
        <v>2006</v>
      </c>
      <c r="K700" s="13">
        <f t="shared" ca="1" si="21"/>
        <v>11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2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2"/>
        <v>2004</v>
      </c>
      <c r="K702" s="13">
        <f t="shared" ca="1" si="21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2"/>
        <v>2004</v>
      </c>
      <c r="K703" s="13">
        <f t="shared" ca="1" si="21"/>
        <v>13</v>
      </c>
      <c r="L703">
        <v>2004</v>
      </c>
      <c r="N703" s="20"/>
    </row>
    <row r="704" spans="1:14" ht="22.5" customHeight="1" x14ac:dyDescent="0.25">
      <c r="A704" s="17" t="s">
        <v>3001</v>
      </c>
      <c r="B704" s="17">
        <v>118</v>
      </c>
      <c r="C704" s="10">
        <v>7</v>
      </c>
      <c r="D704" s="10" t="s">
        <v>1671</v>
      </c>
      <c r="E704" s="11" t="s">
        <v>1702</v>
      </c>
      <c r="F704" s="12" t="s">
        <v>764</v>
      </c>
      <c r="G704" s="17" t="s">
        <v>2999</v>
      </c>
      <c r="H704" s="10" t="s">
        <v>8</v>
      </c>
      <c r="I704" s="12" t="s">
        <v>2300</v>
      </c>
      <c r="J704" s="9">
        <f t="shared" si="22"/>
        <v>2005</v>
      </c>
      <c r="K704" s="13">
        <f t="shared" ca="1" si="21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2"/>
        <v>2004</v>
      </c>
      <c r="K705" s="13">
        <f t="shared" ca="1" si="21"/>
        <v>13</v>
      </c>
      <c r="L705">
        <v>2004</v>
      </c>
      <c r="N705" s="20"/>
    </row>
    <row r="706" spans="1:14" ht="22.5" customHeight="1" x14ac:dyDescent="0.25">
      <c r="A706" s="17" t="s">
        <v>3002</v>
      </c>
      <c r="B706" s="17">
        <v>119</v>
      </c>
      <c r="C706" s="10">
        <v>7</v>
      </c>
      <c r="D706" s="10" t="s">
        <v>9</v>
      </c>
      <c r="E706" s="11" t="s">
        <v>1701</v>
      </c>
      <c r="F706" s="12" t="s">
        <v>720</v>
      </c>
      <c r="G706" s="17" t="s">
        <v>2999</v>
      </c>
      <c r="H706" s="10" t="s">
        <v>8</v>
      </c>
      <c r="I706" s="12" t="s">
        <v>2274</v>
      </c>
      <c r="J706" s="9">
        <f t="shared" si="22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2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si="22"/>
        <v>2005</v>
      </c>
      <c r="K708" s="13">
        <f t="shared" ref="K708:K771" ca="1" si="23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2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2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2"/>
        <v>2005</v>
      </c>
      <c r="K711" s="13">
        <f t="shared" ca="1" si="23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2"/>
        <v>2003</v>
      </c>
      <c r="K712" s="13">
        <f t="shared" ca="1" si="23"/>
        <v>14</v>
      </c>
      <c r="L712">
        <v>2003</v>
      </c>
      <c r="N712" s="20"/>
    </row>
    <row r="713" spans="1:14" ht="22.5" customHeight="1" x14ac:dyDescent="0.25">
      <c r="A713" s="17" t="s">
        <v>3002</v>
      </c>
      <c r="B713" s="17">
        <v>120</v>
      </c>
      <c r="C713" s="10">
        <v>7</v>
      </c>
      <c r="D713" s="10" t="s">
        <v>1665</v>
      </c>
      <c r="E713" s="11" t="s">
        <v>1693</v>
      </c>
      <c r="F713" s="12" t="s">
        <v>574</v>
      </c>
      <c r="G713" s="17" t="s">
        <v>2999</v>
      </c>
      <c r="H713" s="10" t="s">
        <v>8</v>
      </c>
      <c r="I713" s="12" t="s">
        <v>2160</v>
      </c>
      <c r="J713" s="9">
        <f t="shared" si="22"/>
        <v>2005</v>
      </c>
      <c r="K713" s="13">
        <f t="shared" ca="1" si="23"/>
        <v>12</v>
      </c>
      <c r="L713">
        <v>2005</v>
      </c>
      <c r="N713" s="20"/>
    </row>
    <row r="714" spans="1:14" ht="22.5" customHeight="1" x14ac:dyDescent="0.25">
      <c r="A714" s="17" t="s">
        <v>3001</v>
      </c>
      <c r="B714" s="17">
        <v>121</v>
      </c>
      <c r="C714" s="10">
        <v>7</v>
      </c>
      <c r="D714" s="10" t="s">
        <v>1671</v>
      </c>
      <c r="E714" s="11" t="s">
        <v>1685</v>
      </c>
      <c r="F714" s="12" t="s">
        <v>747</v>
      </c>
      <c r="G714" s="17" t="s">
        <v>2999</v>
      </c>
      <c r="H714" s="10" t="s">
        <v>8</v>
      </c>
      <c r="I714" s="12" t="s">
        <v>2185</v>
      </c>
      <c r="J714" s="9">
        <f t="shared" si="22"/>
        <v>2005</v>
      </c>
      <c r="K714" s="13">
        <f t="shared" ca="1" si="23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2"/>
        <v>2005</v>
      </c>
      <c r="K715" s="13">
        <f t="shared" ca="1" si="23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2"/>
        <v>2005</v>
      </c>
      <c r="K716" s="13">
        <f t="shared" ca="1" si="23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2"/>
        <v>2003</v>
      </c>
      <c r="K717" s="13">
        <f t="shared" ca="1" si="23"/>
        <v>14</v>
      </c>
      <c r="L717">
        <v>2003</v>
      </c>
      <c r="N717" s="20"/>
    </row>
    <row r="718" spans="1:14" ht="22.5" customHeight="1" x14ac:dyDescent="0.25">
      <c r="A718" s="17" t="s">
        <v>3001</v>
      </c>
      <c r="B718" s="17">
        <v>122</v>
      </c>
      <c r="C718" s="10">
        <v>7</v>
      </c>
      <c r="D718" s="10" t="s">
        <v>1666</v>
      </c>
      <c r="E718" s="11" t="s">
        <v>1686</v>
      </c>
      <c r="F718" s="12" t="s">
        <v>595</v>
      </c>
      <c r="G718" s="17" t="s">
        <v>2999</v>
      </c>
      <c r="H718" s="10" t="s">
        <v>8</v>
      </c>
      <c r="I718" s="12" t="s">
        <v>2176</v>
      </c>
      <c r="J718" s="9">
        <f t="shared" si="22"/>
        <v>2005</v>
      </c>
      <c r="K718" s="13">
        <f t="shared" ca="1" si="23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2"/>
        <v>2004</v>
      </c>
      <c r="K719" s="13">
        <f t="shared" ca="1" si="23"/>
        <v>13</v>
      </c>
      <c r="L719">
        <v>2004</v>
      </c>
      <c r="N719" s="20"/>
    </row>
    <row r="720" spans="1:14" ht="22.5" customHeight="1" x14ac:dyDescent="0.25">
      <c r="A720" s="17" t="s">
        <v>3001</v>
      </c>
      <c r="B720" s="17">
        <v>123</v>
      </c>
      <c r="C720" s="10">
        <v>6</v>
      </c>
      <c r="D720" s="10" t="s">
        <v>9</v>
      </c>
      <c r="E720" s="11" t="s">
        <v>1707</v>
      </c>
      <c r="F720" s="12" t="s">
        <v>534</v>
      </c>
      <c r="G720" s="17" t="s">
        <v>2999</v>
      </c>
      <c r="H720" s="10" t="s">
        <v>8</v>
      </c>
      <c r="I720" s="12" t="s">
        <v>2131</v>
      </c>
      <c r="J720" s="9">
        <f t="shared" si="22"/>
        <v>2005</v>
      </c>
      <c r="K720" s="13">
        <f t="shared" ca="1" si="23"/>
        <v>12</v>
      </c>
      <c r="L720">
        <v>2005</v>
      </c>
      <c r="N720" s="20"/>
    </row>
    <row r="721" spans="1:14" ht="22.5" customHeight="1" x14ac:dyDescent="0.25">
      <c r="A721" s="17" t="s">
        <v>3001</v>
      </c>
      <c r="B721" s="17">
        <v>124</v>
      </c>
      <c r="C721" s="10">
        <v>6</v>
      </c>
      <c r="D721" s="10" t="s">
        <v>1670</v>
      </c>
      <c r="E721" s="11" t="s">
        <v>1689</v>
      </c>
      <c r="F721" s="12" t="s">
        <v>543</v>
      </c>
      <c r="G721" s="17" t="s">
        <v>2999</v>
      </c>
      <c r="H721" s="10" t="s">
        <v>8</v>
      </c>
      <c r="I721" s="12" t="s">
        <v>2136</v>
      </c>
      <c r="J721" s="9">
        <f t="shared" si="22"/>
        <v>2006</v>
      </c>
      <c r="K721" s="13">
        <f t="shared" ca="1" si="23"/>
        <v>11</v>
      </c>
      <c r="L721">
        <v>2005</v>
      </c>
      <c r="N721" s="20"/>
    </row>
    <row r="722" spans="1:14" ht="22.5" customHeight="1" x14ac:dyDescent="0.25">
      <c r="A722" s="17" t="s">
        <v>3001</v>
      </c>
      <c r="B722" s="17">
        <v>125</v>
      </c>
      <c r="C722" s="10">
        <v>7</v>
      </c>
      <c r="D722" s="10" t="s">
        <v>1670</v>
      </c>
      <c r="E722" s="11" t="s">
        <v>1696</v>
      </c>
      <c r="F722" s="12" t="s">
        <v>736</v>
      </c>
      <c r="G722" s="17" t="s">
        <v>2999</v>
      </c>
      <c r="H722" s="10" t="s">
        <v>8</v>
      </c>
      <c r="I722" s="12" t="s">
        <v>2211</v>
      </c>
      <c r="J722" s="9">
        <f t="shared" si="22"/>
        <v>2005</v>
      </c>
      <c r="K722" s="13">
        <f t="shared" ca="1" si="23"/>
        <v>12</v>
      </c>
      <c r="L722">
        <v>2005</v>
      </c>
      <c r="N722" s="20"/>
    </row>
    <row r="723" spans="1:14" ht="22.5" customHeight="1" x14ac:dyDescent="0.25">
      <c r="A723" s="17" t="s">
        <v>3001</v>
      </c>
      <c r="B723" s="17">
        <v>126</v>
      </c>
      <c r="C723" s="10">
        <v>6</v>
      </c>
      <c r="D723" s="10" t="s">
        <v>1670</v>
      </c>
      <c r="E723" s="11" t="s">
        <v>1704</v>
      </c>
      <c r="F723" s="12" t="s">
        <v>558</v>
      </c>
      <c r="G723" s="17" t="s">
        <v>2999</v>
      </c>
      <c r="H723" s="10" t="s">
        <v>8</v>
      </c>
      <c r="I723" s="12" t="s">
        <v>1953</v>
      </c>
      <c r="J723" s="9">
        <f t="shared" si="22"/>
        <v>2006</v>
      </c>
      <c r="K723" s="13">
        <f t="shared" ca="1" si="23"/>
        <v>11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ref="J724:J764" si="24">YEAR(I724)</f>
        <v>2005</v>
      </c>
      <c r="K724" s="13">
        <f t="shared" ca="1" si="23"/>
        <v>12</v>
      </c>
      <c r="L724">
        <v>2005</v>
      </c>
      <c r="N724" s="20"/>
    </row>
    <row r="725" spans="1:14" ht="22.5" customHeight="1" x14ac:dyDescent="0.25">
      <c r="A725" s="17" t="s">
        <v>3001</v>
      </c>
      <c r="B725" s="17">
        <v>127</v>
      </c>
      <c r="C725" s="10">
        <v>7</v>
      </c>
      <c r="D725" s="10" t="s">
        <v>1671</v>
      </c>
      <c r="E725" s="11" t="s">
        <v>1693</v>
      </c>
      <c r="F725" s="12" t="s">
        <v>755</v>
      </c>
      <c r="G725" s="17" t="s">
        <v>2999</v>
      </c>
      <c r="H725" s="10" t="s">
        <v>8</v>
      </c>
      <c r="I725" s="12" t="s">
        <v>2196</v>
      </c>
      <c r="J725" s="9">
        <f t="shared" si="24"/>
        <v>2005</v>
      </c>
      <c r="K725" s="13">
        <f t="shared" ca="1" si="23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9</v>
      </c>
      <c r="I726" s="12" t="s">
        <v>2280</v>
      </c>
      <c r="J726" s="9">
        <f t="shared" si="24"/>
        <v>2005</v>
      </c>
      <c r="K726" s="13">
        <f t="shared" ca="1" si="23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4"/>
        <v>2005</v>
      </c>
      <c r="K727" s="13">
        <f t="shared" ca="1" si="23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4"/>
        <v>2004</v>
      </c>
      <c r="K728" s="13">
        <f t="shared" ca="1" si="23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4"/>
        <v>2005</v>
      </c>
      <c r="K729" s="13">
        <f t="shared" ca="1" si="23"/>
        <v>12</v>
      </c>
      <c r="L729">
        <v>2005</v>
      </c>
      <c r="N729" s="20"/>
    </row>
    <row r="730" spans="1:14" ht="22.5" customHeight="1" x14ac:dyDescent="0.25">
      <c r="A730" s="17" t="s">
        <v>3001</v>
      </c>
      <c r="B730" s="17">
        <v>128</v>
      </c>
      <c r="C730" s="10">
        <v>7</v>
      </c>
      <c r="D730" s="10" t="s">
        <v>1666</v>
      </c>
      <c r="E730" s="11" t="s">
        <v>1688</v>
      </c>
      <c r="F730" s="12" t="s">
        <v>597</v>
      </c>
      <c r="G730" s="17" t="s">
        <v>2999</v>
      </c>
      <c r="H730" s="10" t="s">
        <v>8</v>
      </c>
      <c r="I730" s="12" t="s">
        <v>2178</v>
      </c>
      <c r="J730" s="9">
        <f t="shared" si="24"/>
        <v>2005</v>
      </c>
      <c r="K730" s="13">
        <f t="shared" ca="1" si="23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4"/>
        <v>2004</v>
      </c>
      <c r="K731" s="13">
        <f t="shared" ca="1" si="23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4"/>
        <v>2005</v>
      </c>
      <c r="K732" s="13">
        <f t="shared" ca="1" si="23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4"/>
        <v>2005</v>
      </c>
      <c r="K733" s="13">
        <f t="shared" ca="1" si="23"/>
        <v>12</v>
      </c>
      <c r="L733">
        <v>2005</v>
      </c>
      <c r="N733" s="20"/>
    </row>
    <row r="734" spans="1:14" ht="22.5" customHeight="1" x14ac:dyDescent="0.25">
      <c r="A734" s="17" t="s">
        <v>3001</v>
      </c>
      <c r="B734" s="17">
        <v>129</v>
      </c>
      <c r="C734" s="10">
        <v>7</v>
      </c>
      <c r="D734" s="10" t="s">
        <v>1670</v>
      </c>
      <c r="E734" s="11" t="s">
        <v>1689</v>
      </c>
      <c r="F734" s="12" t="s">
        <v>729</v>
      </c>
      <c r="G734" s="17" t="s">
        <v>2999</v>
      </c>
      <c r="H734" s="10" t="s">
        <v>8</v>
      </c>
      <c r="I734" s="12" t="s">
        <v>2212</v>
      </c>
      <c r="J734" s="9">
        <f t="shared" si="24"/>
        <v>2005</v>
      </c>
      <c r="K734" s="13">
        <f t="shared" ca="1" si="23"/>
        <v>12</v>
      </c>
      <c r="L734">
        <v>2005</v>
      </c>
      <c r="N734" s="20"/>
    </row>
    <row r="735" spans="1:14" ht="22.5" customHeight="1" x14ac:dyDescent="0.25">
      <c r="A735" s="17" t="s">
        <v>3001</v>
      </c>
      <c r="B735" s="17">
        <v>130</v>
      </c>
      <c r="C735" s="10">
        <v>7</v>
      </c>
      <c r="D735" s="10" t="s">
        <v>1670</v>
      </c>
      <c r="E735" s="11" t="s">
        <v>1686</v>
      </c>
      <c r="F735" s="12" t="s">
        <v>726</v>
      </c>
      <c r="G735" s="17" t="s">
        <v>2999</v>
      </c>
      <c r="H735" s="10" t="s">
        <v>8</v>
      </c>
      <c r="I735" s="12" t="s">
        <v>2260</v>
      </c>
      <c r="J735" s="9">
        <f t="shared" si="24"/>
        <v>2005</v>
      </c>
      <c r="K735" s="13">
        <f t="shared" ca="1" si="23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4"/>
        <v>2004</v>
      </c>
      <c r="K736" s="13">
        <f t="shared" ca="1" si="23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4"/>
        <v>2004</v>
      </c>
      <c r="K737" s="13">
        <f t="shared" ca="1" si="23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4"/>
        <v>2005</v>
      </c>
      <c r="K738" s="13">
        <f t="shared" ca="1" si="23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4"/>
        <v>2005</v>
      </c>
      <c r="K739" s="13">
        <f t="shared" ca="1" si="23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4"/>
        <v>2005</v>
      </c>
      <c r="K740" s="13">
        <f t="shared" ca="1" si="23"/>
        <v>12</v>
      </c>
      <c r="L740">
        <v>2005</v>
      </c>
      <c r="N740" s="20"/>
    </row>
    <row r="741" spans="1:14" ht="22.5" hidden="1" customHeight="1" x14ac:dyDescent="0.25">
      <c r="A741" s="17"/>
      <c r="B741" s="17"/>
      <c r="C741" s="10">
        <v>6</v>
      </c>
      <c r="D741" s="10" t="s">
        <v>1665</v>
      </c>
      <c r="E741" s="11" t="s">
        <v>1693</v>
      </c>
      <c r="F741" s="12" t="s">
        <v>394</v>
      </c>
      <c r="G741" s="17" t="s">
        <v>2999</v>
      </c>
      <c r="H741" s="10" t="s">
        <v>8</v>
      </c>
      <c r="I741" s="12" t="s">
        <v>2027</v>
      </c>
      <c r="J741" s="9">
        <f t="shared" si="24"/>
        <v>2005</v>
      </c>
      <c r="K741" s="13">
        <f t="shared" ca="1" si="23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4"/>
        <v>2004</v>
      </c>
      <c r="K742" s="13">
        <f t="shared" ca="1" si="23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4"/>
        <v>2005</v>
      </c>
      <c r="K743" s="13">
        <f t="shared" ca="1" si="23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4"/>
        <v>2005</v>
      </c>
      <c r="K744" s="13">
        <f t="shared" ca="1" si="23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4"/>
        <v>2003</v>
      </c>
      <c r="K745" s="13">
        <f t="shared" ca="1" si="23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4"/>
        <v>2002</v>
      </c>
      <c r="K746" s="13">
        <f t="shared" ca="1" si="23"/>
        <v>15</v>
      </c>
      <c r="L746">
        <v>2002</v>
      </c>
      <c r="N746" s="20"/>
    </row>
    <row r="747" spans="1:14" ht="22.5" hidden="1" customHeight="1" x14ac:dyDescent="0.25">
      <c r="A747" s="17"/>
      <c r="B747" s="17"/>
      <c r="C747" s="10">
        <v>6</v>
      </c>
      <c r="D747" s="10" t="s">
        <v>1666</v>
      </c>
      <c r="E747" s="11" t="s">
        <v>1686</v>
      </c>
      <c r="F747" s="12" t="s">
        <v>415</v>
      </c>
      <c r="G747" s="17" t="s">
        <v>2999</v>
      </c>
      <c r="H747" s="10" t="s">
        <v>8</v>
      </c>
      <c r="I747" s="12" t="s">
        <v>2045</v>
      </c>
      <c r="J747" s="9">
        <f t="shared" si="24"/>
        <v>2006</v>
      </c>
      <c r="K747" s="13">
        <f t="shared" ca="1" si="23"/>
        <v>11</v>
      </c>
      <c r="L747">
        <v>2005</v>
      </c>
      <c r="N747" s="20"/>
    </row>
    <row r="748" spans="1:14" ht="22.5" hidden="1" customHeight="1" x14ac:dyDescent="0.25">
      <c r="A748" s="17"/>
      <c r="B748" s="17"/>
      <c r="C748" s="10">
        <v>6</v>
      </c>
      <c r="D748" s="10" t="s">
        <v>1667</v>
      </c>
      <c r="E748" s="11" t="s">
        <v>1690</v>
      </c>
      <c r="F748" s="12" t="s">
        <v>440</v>
      </c>
      <c r="G748" s="17" t="s">
        <v>2999</v>
      </c>
      <c r="H748" s="10" t="s">
        <v>8</v>
      </c>
      <c r="I748" s="12" t="s">
        <v>1911</v>
      </c>
      <c r="J748" s="9">
        <f t="shared" si="24"/>
        <v>2006</v>
      </c>
      <c r="K748" s="13">
        <f t="shared" ca="1" si="23"/>
        <v>11</v>
      </c>
      <c r="L748">
        <v>2005</v>
      </c>
      <c r="N748" s="20"/>
    </row>
    <row r="749" spans="1:14" ht="22.5" hidden="1" customHeight="1" x14ac:dyDescent="0.25">
      <c r="A749" s="17"/>
      <c r="B749" s="17"/>
      <c r="C749" s="10">
        <v>6</v>
      </c>
      <c r="D749" s="10" t="s">
        <v>1668</v>
      </c>
      <c r="E749" s="11" t="s">
        <v>1683</v>
      </c>
      <c r="F749" s="12" t="s">
        <v>461</v>
      </c>
      <c r="G749" s="17" t="s">
        <v>2999</v>
      </c>
      <c r="H749" s="10" t="s">
        <v>8</v>
      </c>
      <c r="I749" s="12" t="s">
        <v>2064</v>
      </c>
      <c r="J749" s="9">
        <f t="shared" si="24"/>
        <v>2006</v>
      </c>
      <c r="K749" s="13">
        <f t="shared" ca="1" si="23"/>
        <v>11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4"/>
        <v>2004</v>
      </c>
      <c r="K750" s="13">
        <f t="shared" ca="1" si="23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4"/>
        <v>2005</v>
      </c>
      <c r="K751" s="13">
        <f t="shared" ca="1" si="23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4"/>
        <v>2004</v>
      </c>
      <c r="K752" s="13">
        <f t="shared" ca="1" si="23"/>
        <v>13</v>
      </c>
      <c r="L752">
        <v>2004</v>
      </c>
      <c r="N752" s="20"/>
    </row>
    <row r="753" spans="1:14" ht="22.5" hidden="1" customHeight="1" x14ac:dyDescent="0.25">
      <c r="A753" s="17"/>
      <c r="B753" s="17"/>
      <c r="C753" s="10">
        <v>6</v>
      </c>
      <c r="D753" s="10" t="s">
        <v>1668</v>
      </c>
      <c r="E753" s="11" t="s">
        <v>1684</v>
      </c>
      <c r="F753" s="12" t="s">
        <v>462</v>
      </c>
      <c r="G753" s="17" t="s">
        <v>2999</v>
      </c>
      <c r="H753" s="10" t="s">
        <v>8</v>
      </c>
      <c r="I753" s="12" t="s">
        <v>2078</v>
      </c>
      <c r="J753" s="9">
        <f t="shared" si="24"/>
        <v>2006</v>
      </c>
      <c r="K753" s="13">
        <f t="shared" ca="1" si="23"/>
        <v>11</v>
      </c>
      <c r="L753">
        <v>2005</v>
      </c>
      <c r="N753" s="20"/>
    </row>
    <row r="754" spans="1:14" ht="22.5" hidden="1" customHeight="1" x14ac:dyDescent="0.25">
      <c r="A754" s="17"/>
      <c r="B754" s="17"/>
      <c r="C754" s="10">
        <v>6</v>
      </c>
      <c r="D754" s="10" t="s">
        <v>1668</v>
      </c>
      <c r="E754" s="11" t="s">
        <v>1698</v>
      </c>
      <c r="F754" s="12" t="s">
        <v>476</v>
      </c>
      <c r="G754" s="17" t="s">
        <v>2999</v>
      </c>
      <c r="H754" s="10" t="s">
        <v>8</v>
      </c>
      <c r="I754" s="12" t="s">
        <v>2090</v>
      </c>
      <c r="J754" s="9">
        <f t="shared" si="24"/>
        <v>2005</v>
      </c>
      <c r="K754" s="13">
        <f t="shared" ca="1" si="23"/>
        <v>12</v>
      </c>
      <c r="L754">
        <v>2005</v>
      </c>
      <c r="N754" s="20"/>
    </row>
    <row r="755" spans="1:14" ht="22.5" hidden="1" customHeight="1" x14ac:dyDescent="0.25">
      <c r="A755" s="17"/>
      <c r="B755" s="17"/>
      <c r="C755" s="10">
        <v>6</v>
      </c>
      <c r="D755" s="10" t="s">
        <v>9</v>
      </c>
      <c r="E755" s="11" t="s">
        <v>1698</v>
      </c>
      <c r="F755" s="12" t="s">
        <v>525</v>
      </c>
      <c r="G755" s="17" t="s">
        <v>2999</v>
      </c>
      <c r="H755" s="10" t="s">
        <v>8</v>
      </c>
      <c r="I755" s="12" t="s">
        <v>2125</v>
      </c>
      <c r="J755" s="9">
        <f t="shared" si="24"/>
        <v>2006</v>
      </c>
      <c r="K755" s="13">
        <f t="shared" ca="1" si="23"/>
        <v>11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4"/>
        <v>2005</v>
      </c>
      <c r="K756" s="13">
        <f t="shared" ca="1" si="23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4"/>
        <v>2005</v>
      </c>
      <c r="K757" s="13">
        <f t="shared" ca="1" si="23"/>
        <v>12</v>
      </c>
      <c r="L757">
        <v>2005</v>
      </c>
      <c r="N757" s="20"/>
    </row>
    <row r="758" spans="1:14" ht="22.5" hidden="1" customHeight="1" x14ac:dyDescent="0.25">
      <c r="A758" s="17"/>
      <c r="B758" s="17"/>
      <c r="C758" s="10">
        <v>7</v>
      </c>
      <c r="D758" s="10" t="s">
        <v>1668</v>
      </c>
      <c r="E758" s="11" t="s">
        <v>1704</v>
      </c>
      <c r="F758" s="12" t="s">
        <v>666</v>
      </c>
      <c r="G758" s="17" t="s">
        <v>2999</v>
      </c>
      <c r="H758" s="10" t="s">
        <v>8</v>
      </c>
      <c r="I758" s="12" t="s">
        <v>2233</v>
      </c>
      <c r="J758" s="9">
        <f t="shared" si="24"/>
        <v>2005</v>
      </c>
      <c r="K758" s="13">
        <f t="shared" ca="1" si="23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4"/>
        <v>2005</v>
      </c>
      <c r="K759" s="13">
        <f t="shared" ca="1" si="23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9</v>
      </c>
      <c r="I760" s="12" t="s">
        <v>2208</v>
      </c>
      <c r="J760" s="9">
        <f t="shared" si="24"/>
        <v>2005</v>
      </c>
      <c r="K760" s="13">
        <f t="shared" ca="1" si="23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4"/>
        <v>2005</v>
      </c>
      <c r="K761" s="13">
        <f t="shared" ca="1" si="23"/>
        <v>12</v>
      </c>
      <c r="L761">
        <v>2005</v>
      </c>
      <c r="N761" s="20"/>
    </row>
    <row r="762" spans="1:14" ht="22.5" hidden="1" customHeight="1" x14ac:dyDescent="0.25">
      <c r="A762" s="17"/>
      <c r="B762" s="17"/>
      <c r="C762" s="10">
        <v>7</v>
      </c>
      <c r="D762" s="10" t="s">
        <v>1670</v>
      </c>
      <c r="E762" s="11" t="s">
        <v>1688</v>
      </c>
      <c r="F762" s="12" t="s">
        <v>728</v>
      </c>
      <c r="G762" s="17" t="s">
        <v>2999</v>
      </c>
      <c r="H762" s="10" t="s">
        <v>8</v>
      </c>
      <c r="I762" s="12" t="s">
        <v>2165</v>
      </c>
      <c r="J762" s="9">
        <f t="shared" si="24"/>
        <v>2005</v>
      </c>
      <c r="K762" s="13">
        <f t="shared" ca="1" si="23"/>
        <v>12</v>
      </c>
      <c r="L762">
        <v>2005</v>
      </c>
      <c r="N762" s="20"/>
    </row>
    <row r="763" spans="1:14" ht="22.5" hidden="1" customHeight="1" x14ac:dyDescent="0.25">
      <c r="A763" s="17"/>
      <c r="B763" s="17"/>
      <c r="C763" s="10">
        <v>7</v>
      </c>
      <c r="D763" s="10" t="s">
        <v>1670</v>
      </c>
      <c r="E763" s="11" t="s">
        <v>1701</v>
      </c>
      <c r="F763" s="12" t="s">
        <v>741</v>
      </c>
      <c r="G763" s="17" t="s">
        <v>2999</v>
      </c>
      <c r="H763" s="10" t="s">
        <v>8</v>
      </c>
      <c r="I763" s="12" t="s">
        <v>2286</v>
      </c>
      <c r="J763" s="9">
        <f t="shared" si="24"/>
        <v>2005</v>
      </c>
      <c r="K763" s="13">
        <f t="shared" ca="1" si="23"/>
        <v>12</v>
      </c>
      <c r="L763">
        <v>2005</v>
      </c>
      <c r="N763" s="20"/>
    </row>
    <row r="764" spans="1:14" ht="22.5" hidden="1" customHeight="1" x14ac:dyDescent="0.25">
      <c r="A764" s="17"/>
      <c r="B764" s="17"/>
      <c r="C764" s="10">
        <v>7</v>
      </c>
      <c r="D764" s="10" t="s">
        <v>1671</v>
      </c>
      <c r="E764" s="11" t="s">
        <v>1707</v>
      </c>
      <c r="F764" s="12" t="s">
        <v>769</v>
      </c>
      <c r="G764" s="17" t="s">
        <v>2999</v>
      </c>
      <c r="H764" s="10" t="s">
        <v>8</v>
      </c>
      <c r="I764" s="12" t="s">
        <v>2303</v>
      </c>
      <c r="J764" s="9">
        <f t="shared" si="24"/>
        <v>2005</v>
      </c>
      <c r="K764" s="13">
        <f t="shared" ca="1" si="23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ref="J765:J771" si="25">YEAR(I765)</f>
        <v>2004</v>
      </c>
      <c r="K765" s="13">
        <f t="shared" ca="1" si="23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5"/>
        <v>2004</v>
      </c>
      <c r="K766" s="13">
        <f t="shared" ca="1" si="23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5"/>
        <v>2004</v>
      </c>
      <c r="K767" s="13">
        <f t="shared" ca="1" si="23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5"/>
        <v>2004</v>
      </c>
      <c r="K768" s="13">
        <f t="shared" ca="1" si="23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5"/>
        <v>2004</v>
      </c>
      <c r="K769" s="13">
        <f t="shared" ca="1" si="23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5"/>
        <v>2003</v>
      </c>
      <c r="K770" s="13">
        <f t="shared" ca="1" si="23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5"/>
        <v>2004</v>
      </c>
      <c r="K771" s="13">
        <f t="shared" ca="1" si="23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ref="J772:J835" si="26">YEAR(I772)</f>
        <v>2004</v>
      </c>
      <c r="K772" s="13">
        <f t="shared" ref="K772:K835" ca="1" si="27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6"/>
        <v>2004</v>
      </c>
      <c r="K773" s="13">
        <f t="shared" ca="1" si="27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6"/>
        <v>2004</v>
      </c>
      <c r="K774" s="13">
        <f t="shared" ca="1" si="27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6"/>
        <v>2004</v>
      </c>
      <c r="K775" s="13">
        <f t="shared" ca="1" si="27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6"/>
        <v>2004</v>
      </c>
      <c r="K776" s="13">
        <f t="shared" ca="1" si="27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6"/>
        <v>2003</v>
      </c>
      <c r="K777" s="13">
        <f t="shared" ca="1" si="27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6"/>
        <v>2004</v>
      </c>
      <c r="K778" s="13">
        <f t="shared" ca="1" si="27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6"/>
        <v>2004</v>
      </c>
      <c r="K779" s="13">
        <f t="shared" ca="1" si="27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6"/>
        <v>2004</v>
      </c>
      <c r="K780" s="13">
        <f t="shared" ca="1" si="27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6"/>
        <v>2004</v>
      </c>
      <c r="K781" s="13">
        <f t="shared" ca="1" si="27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6"/>
        <v>2004</v>
      </c>
      <c r="K782" s="13">
        <f t="shared" ca="1" si="27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6"/>
        <v>2004</v>
      </c>
      <c r="K783" s="13">
        <f t="shared" ca="1" si="27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6"/>
        <v>2004</v>
      </c>
      <c r="K784" s="13">
        <f t="shared" ca="1" si="27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6"/>
        <v>2004</v>
      </c>
      <c r="K785" s="13">
        <f t="shared" ca="1" si="27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6"/>
        <v>2004</v>
      </c>
      <c r="K786" s="13">
        <f t="shared" ca="1" si="27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6"/>
        <v>2004</v>
      </c>
      <c r="K787" s="13">
        <f t="shared" ca="1" si="27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6"/>
        <v>2004</v>
      </c>
      <c r="K788" s="13">
        <f t="shared" ca="1" si="27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si="26"/>
        <v>2003</v>
      </c>
      <c r="K789" s="13">
        <f t="shared" ca="1" si="27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6"/>
        <v>2004</v>
      </c>
      <c r="K790" s="13">
        <f t="shared" ca="1" si="27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6"/>
        <v>2004</v>
      </c>
      <c r="K791" s="13">
        <f t="shared" ca="1" si="27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6"/>
        <v>2003</v>
      </c>
      <c r="K792" s="13">
        <f t="shared" ca="1" si="27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6"/>
        <v>2004</v>
      </c>
      <c r="K793" s="13">
        <f t="shared" ca="1" si="27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6"/>
        <v>2004</v>
      </c>
      <c r="K794" s="13">
        <f t="shared" ca="1" si="27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6"/>
        <v>2003</v>
      </c>
      <c r="K795" s="13">
        <f t="shared" ca="1" si="27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6"/>
        <v>2004</v>
      </c>
      <c r="K796" s="13">
        <f t="shared" ca="1" si="27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6"/>
        <v>2004</v>
      </c>
      <c r="K797" s="13">
        <f t="shared" ca="1" si="27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6"/>
        <v>2004</v>
      </c>
      <c r="K798" s="13">
        <f t="shared" ca="1" si="27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6"/>
        <v>2003</v>
      </c>
      <c r="K799" s="13">
        <f t="shared" ca="1" si="27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6"/>
        <v>2004</v>
      </c>
      <c r="K800" s="13">
        <f t="shared" ca="1" si="27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6"/>
        <v>2004</v>
      </c>
      <c r="K801" s="13">
        <f t="shared" ca="1" si="27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6"/>
        <v>2003</v>
      </c>
      <c r="K802" s="13">
        <f t="shared" ca="1" si="27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6"/>
        <v>2004</v>
      </c>
      <c r="K803" s="13">
        <f t="shared" ca="1" si="27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6"/>
        <v>2003</v>
      </c>
      <c r="K804" s="13">
        <f t="shared" ca="1" si="27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6"/>
        <v>2004</v>
      </c>
      <c r="K805" s="13">
        <f t="shared" ca="1" si="27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6"/>
        <v>2004</v>
      </c>
      <c r="K806" s="13">
        <f t="shared" ca="1" si="27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6"/>
        <v>2003</v>
      </c>
      <c r="K807" s="13">
        <f t="shared" ca="1" si="27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6"/>
        <v>2004</v>
      </c>
      <c r="K808" s="13">
        <f t="shared" ca="1" si="27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6"/>
        <v>2004</v>
      </c>
      <c r="K809" s="13">
        <f t="shared" ca="1" si="27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6"/>
        <v>2004</v>
      </c>
      <c r="K810" s="13">
        <f t="shared" ca="1" si="27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6"/>
        <v>2004</v>
      </c>
      <c r="K811" s="13">
        <f t="shared" ca="1" si="27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6"/>
        <v>2004</v>
      </c>
      <c r="K812" s="13">
        <f t="shared" ca="1" si="27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6"/>
        <v>2004</v>
      </c>
      <c r="K813" s="13">
        <f t="shared" ca="1" si="27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6"/>
        <v>2004</v>
      </c>
      <c r="K814" s="13">
        <f t="shared" ca="1" si="27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6"/>
        <v>2004</v>
      </c>
      <c r="K815" s="13">
        <f t="shared" ca="1" si="27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6"/>
        <v>2004</v>
      </c>
      <c r="K816" s="13">
        <f t="shared" ca="1" si="27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6"/>
        <v>2004</v>
      </c>
      <c r="K817" s="13">
        <f t="shared" ca="1" si="27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6"/>
        <v>2004</v>
      </c>
      <c r="K818" s="13">
        <f t="shared" ca="1" si="27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6"/>
        <v>2003</v>
      </c>
      <c r="K819" s="13">
        <f t="shared" ca="1" si="27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6"/>
        <v>2004</v>
      </c>
      <c r="K820" s="13">
        <f t="shared" ca="1" si="27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6"/>
        <v>2004</v>
      </c>
      <c r="K821" s="13">
        <f t="shared" ca="1" si="27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6"/>
        <v>2004</v>
      </c>
      <c r="K822" s="13">
        <f t="shared" ca="1" si="27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6"/>
        <v>2004</v>
      </c>
      <c r="K823" s="13">
        <f t="shared" ca="1" si="27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6"/>
        <v>2004</v>
      </c>
      <c r="K824" s="13">
        <f t="shared" ca="1" si="27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6"/>
        <v>2004</v>
      </c>
      <c r="K825" s="13">
        <f t="shared" ca="1" si="27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6"/>
        <v>2004</v>
      </c>
      <c r="K826" s="13">
        <f t="shared" ca="1" si="27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6"/>
        <v>2004</v>
      </c>
      <c r="K827" s="13">
        <f t="shared" ca="1" si="27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6"/>
        <v>2004</v>
      </c>
      <c r="K828" s="13">
        <f t="shared" ca="1" si="27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6"/>
        <v>2004</v>
      </c>
      <c r="K829" s="13">
        <f t="shared" ca="1" si="27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6"/>
        <v>2004</v>
      </c>
      <c r="K830" s="13">
        <f t="shared" ca="1" si="27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6"/>
        <v>2004</v>
      </c>
      <c r="K831" s="13">
        <f t="shared" ca="1" si="27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6"/>
        <v>2004</v>
      </c>
      <c r="K832" s="13">
        <f t="shared" ca="1" si="27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6"/>
        <v>2004</v>
      </c>
      <c r="K833" s="13">
        <f t="shared" ca="1" si="27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6"/>
        <v>2004</v>
      </c>
      <c r="K834" s="13">
        <f t="shared" ca="1" si="27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6"/>
        <v>2004</v>
      </c>
      <c r="K835" s="13">
        <f t="shared" ca="1" si="27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28">YEAR(I836)</f>
        <v>2005</v>
      </c>
      <c r="K836" s="13">
        <f t="shared" ref="K836:K899" ca="1" si="29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28"/>
        <v>2004</v>
      </c>
      <c r="K837" s="13">
        <f t="shared" ca="1" si="29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28"/>
        <v>2004</v>
      </c>
      <c r="K838" s="13">
        <f t="shared" ca="1" si="29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28"/>
        <v>2004</v>
      </c>
      <c r="K839" s="13">
        <f t="shared" ca="1" si="29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28"/>
        <v>2003</v>
      </c>
      <c r="K840" s="13">
        <f t="shared" ca="1" si="29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28"/>
        <v>2004</v>
      </c>
      <c r="K841" s="13">
        <f t="shared" ca="1" si="29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28"/>
        <v>2004</v>
      </c>
      <c r="K842" s="13">
        <f t="shared" ca="1" si="29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28"/>
        <v>2004</v>
      </c>
      <c r="K843" s="13">
        <f t="shared" ca="1" si="29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28"/>
        <v>2004</v>
      </c>
      <c r="K844" s="13">
        <f t="shared" ca="1" si="29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28"/>
        <v>2004</v>
      </c>
      <c r="K845" s="13">
        <f t="shared" ca="1" si="29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28"/>
        <v>2004</v>
      </c>
      <c r="K846" s="13">
        <f t="shared" ca="1" si="29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28"/>
        <v>2004</v>
      </c>
      <c r="K847" s="13">
        <f t="shared" ca="1" si="29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28"/>
        <v>2004</v>
      </c>
      <c r="K848" s="13">
        <f t="shared" ca="1" si="29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28"/>
        <v>2004</v>
      </c>
      <c r="K849" s="13">
        <f t="shared" ca="1" si="29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28"/>
        <v>2004</v>
      </c>
      <c r="K850" s="13">
        <f t="shared" ca="1" si="29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28"/>
        <v>2004</v>
      </c>
      <c r="K851" s="13">
        <f t="shared" ca="1" si="29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28"/>
        <v>2004</v>
      </c>
      <c r="K852" s="13">
        <f t="shared" ca="1" si="29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28"/>
        <v>2003</v>
      </c>
      <c r="K853" s="13">
        <f t="shared" ca="1" si="29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28"/>
        <v>2003</v>
      </c>
      <c r="K854" s="13">
        <f t="shared" ca="1" si="29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28"/>
        <v>2004</v>
      </c>
      <c r="K855" s="13">
        <f t="shared" ca="1" si="29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28"/>
        <v>2004</v>
      </c>
      <c r="K856" s="13">
        <f t="shared" ca="1" si="29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28"/>
        <v>2004</v>
      </c>
      <c r="K857" s="13">
        <f t="shared" ca="1" si="29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28"/>
        <v>2004</v>
      </c>
      <c r="K858" s="13">
        <f t="shared" ca="1" si="29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28"/>
        <v>2004</v>
      </c>
      <c r="K859" s="13">
        <f t="shared" ca="1" si="29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28"/>
        <v>2004</v>
      </c>
      <c r="K860" s="13">
        <f t="shared" ca="1" si="29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8</v>
      </c>
      <c r="I861" s="12" t="s">
        <v>2386</v>
      </c>
      <c r="J861" s="9">
        <f t="shared" si="28"/>
        <v>2004</v>
      </c>
      <c r="K861" s="13">
        <f t="shared" ca="1" si="29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28"/>
        <v>2004</v>
      </c>
      <c r="K862" s="13">
        <f t="shared" ca="1" si="29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28"/>
        <v>2004</v>
      </c>
      <c r="K863" s="13">
        <f t="shared" ca="1" si="29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28"/>
        <v>2004</v>
      </c>
      <c r="K864" s="13">
        <f t="shared" ca="1" si="29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28"/>
        <v>2003</v>
      </c>
      <c r="K865" s="13">
        <f t="shared" ca="1" si="29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28"/>
        <v>2004</v>
      </c>
      <c r="K866" s="13">
        <f t="shared" ca="1" si="29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28"/>
        <v>2004</v>
      </c>
      <c r="K867" s="13">
        <f t="shared" ca="1" si="29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28"/>
        <v>2004</v>
      </c>
      <c r="K868" s="13">
        <f t="shared" ca="1" si="29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28"/>
        <v>2004</v>
      </c>
      <c r="K869" s="13">
        <f t="shared" ca="1" si="29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28"/>
        <v>2004</v>
      </c>
      <c r="K870" s="13">
        <f t="shared" ca="1" si="29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28"/>
        <v>2004</v>
      </c>
      <c r="K871" s="13">
        <f t="shared" ca="1" si="29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28"/>
        <v>2004</v>
      </c>
      <c r="K872" s="13">
        <f t="shared" ca="1" si="29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28"/>
        <v>2004</v>
      </c>
      <c r="K873" s="13">
        <f t="shared" ca="1" si="29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28"/>
        <v>2004</v>
      </c>
      <c r="K874" s="13">
        <f t="shared" ca="1" si="29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28"/>
        <v>2004</v>
      </c>
      <c r="K875" s="13">
        <f t="shared" ca="1" si="29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28"/>
        <v>2004</v>
      </c>
      <c r="K876" s="13">
        <f t="shared" ca="1" si="29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28"/>
        <v>2004</v>
      </c>
      <c r="K877" s="13">
        <f t="shared" ca="1" si="29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28"/>
        <v>2004</v>
      </c>
      <c r="K878" s="13">
        <f t="shared" ca="1" si="29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28"/>
        <v>2004</v>
      </c>
      <c r="K879" s="13">
        <f t="shared" ca="1" si="29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28"/>
        <v>2004</v>
      </c>
      <c r="K880" s="13">
        <f t="shared" ca="1" si="29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28"/>
        <v>2004</v>
      </c>
      <c r="K881" s="13">
        <f t="shared" ca="1" si="29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28"/>
        <v>2002</v>
      </c>
      <c r="K882" s="13">
        <f t="shared" ca="1" si="29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28"/>
        <v>2004</v>
      </c>
      <c r="K883" s="13">
        <f t="shared" ca="1" si="29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28"/>
        <v>2004</v>
      </c>
      <c r="K884" s="13">
        <f t="shared" ca="1" si="29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28"/>
        <v>2004</v>
      </c>
      <c r="K885" s="13">
        <f t="shared" ca="1" si="29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28"/>
        <v>2004</v>
      </c>
      <c r="K886" s="13">
        <f t="shared" ca="1" si="29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28"/>
        <v>2004</v>
      </c>
      <c r="K887" s="13">
        <f t="shared" ca="1" si="29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28"/>
        <v>2004</v>
      </c>
      <c r="K888" s="13">
        <f t="shared" ca="1" si="29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28"/>
        <v>2003</v>
      </c>
      <c r="K889" s="13">
        <f t="shared" ca="1" si="29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28"/>
        <v>2004</v>
      </c>
      <c r="K890" s="13">
        <f t="shared" ca="1" si="29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28"/>
        <v>2004</v>
      </c>
      <c r="K891" s="13">
        <f t="shared" ca="1" si="29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28"/>
        <v>2004</v>
      </c>
      <c r="K892" s="13">
        <f t="shared" ca="1" si="29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28"/>
        <v>2004</v>
      </c>
      <c r="K893" s="13">
        <f t="shared" ca="1" si="29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28"/>
        <v>2003</v>
      </c>
      <c r="K894" s="13">
        <f t="shared" ca="1" si="29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28"/>
        <v>2004</v>
      </c>
      <c r="K895" s="13">
        <f t="shared" ca="1" si="29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28"/>
        <v>2004</v>
      </c>
      <c r="K896" s="13">
        <f t="shared" ca="1" si="29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28"/>
        <v>2004</v>
      </c>
      <c r="K897" s="13">
        <f t="shared" ca="1" si="29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28"/>
        <v>2004</v>
      </c>
      <c r="K898" s="13">
        <f t="shared" ca="1" si="29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28"/>
        <v>2004</v>
      </c>
      <c r="K899" s="13">
        <f t="shared" ca="1" si="29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ref="J900:J963" si="30">YEAR(I900)</f>
        <v>2004</v>
      </c>
      <c r="K900" s="13">
        <f t="shared" ref="K900:K963" ca="1" si="31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30"/>
        <v>2004</v>
      </c>
      <c r="K901" s="13">
        <f t="shared" ca="1" si="31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30"/>
        <v>2004</v>
      </c>
      <c r="K902" s="13">
        <f t="shared" ca="1" si="31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30"/>
        <v>2002</v>
      </c>
      <c r="K903" s="13">
        <f t="shared" ca="1" si="31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30"/>
        <v>2004</v>
      </c>
      <c r="K904" s="13">
        <f t="shared" ca="1" si="31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30"/>
        <v>2004</v>
      </c>
      <c r="K905" s="13">
        <f t="shared" ca="1" si="31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30"/>
        <v>2004</v>
      </c>
      <c r="K906" s="13">
        <f t="shared" ca="1" si="31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30"/>
        <v>2003</v>
      </c>
      <c r="K907" s="13">
        <f t="shared" ca="1" si="31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30"/>
        <v>2003</v>
      </c>
      <c r="K908" s="13">
        <f t="shared" ca="1" si="31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30"/>
        <v>2004</v>
      </c>
      <c r="K909" s="13">
        <f t="shared" ca="1" si="31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30"/>
        <v>2004</v>
      </c>
      <c r="K910" s="13">
        <f t="shared" ca="1" si="31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30"/>
        <v>2003</v>
      </c>
      <c r="K911" s="13">
        <f t="shared" ca="1" si="31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30"/>
        <v>2004</v>
      </c>
      <c r="K912" s="13">
        <f t="shared" ca="1" si="31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30"/>
        <v>2004</v>
      </c>
      <c r="K913" s="13">
        <f t="shared" ca="1" si="31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30"/>
        <v>2004</v>
      </c>
      <c r="K914" s="13">
        <f t="shared" ca="1" si="31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30"/>
        <v>2004</v>
      </c>
      <c r="K915" s="13">
        <f t="shared" ca="1" si="31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30"/>
        <v>2004</v>
      </c>
      <c r="K916" s="13">
        <f t="shared" ca="1" si="31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si="30"/>
        <v>2004</v>
      </c>
      <c r="K917" s="13">
        <f t="shared" ca="1" si="31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30"/>
        <v>2004</v>
      </c>
      <c r="K918" s="13">
        <f t="shared" ca="1" si="31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30"/>
        <v>2004</v>
      </c>
      <c r="K919" s="13">
        <f t="shared" ca="1" si="31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30"/>
        <v>2001</v>
      </c>
      <c r="K920" s="13">
        <f t="shared" ca="1" si="31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30"/>
        <v>2004</v>
      </c>
      <c r="K921" s="13">
        <f t="shared" ca="1" si="31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30"/>
        <v>2004</v>
      </c>
      <c r="K922" s="13">
        <f t="shared" ca="1" si="31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si="30"/>
        <v>2004</v>
      </c>
      <c r="K923" s="13">
        <f t="shared" ca="1" si="31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30"/>
        <v>2004</v>
      </c>
      <c r="K924" s="13">
        <f t="shared" ca="1" si="31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30"/>
        <v>2004</v>
      </c>
      <c r="K925" s="13">
        <f t="shared" ca="1" si="31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30"/>
        <v>2004</v>
      </c>
      <c r="K926" s="13">
        <f t="shared" ca="1" si="31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30"/>
        <v>2004</v>
      </c>
      <c r="K927" s="13">
        <f t="shared" ca="1" si="31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30"/>
        <v>2004</v>
      </c>
      <c r="K928" s="13">
        <f t="shared" ca="1" si="31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30"/>
        <v>2004</v>
      </c>
      <c r="K929" s="13">
        <f t="shared" ca="1" si="31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30"/>
        <v>2004</v>
      </c>
      <c r="K930" s="13">
        <f t="shared" ca="1" si="31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30"/>
        <v>2004</v>
      </c>
      <c r="K931" s="13">
        <f t="shared" ca="1" si="31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30"/>
        <v>2003</v>
      </c>
      <c r="K932" s="13">
        <f t="shared" ca="1" si="31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30"/>
        <v>2004</v>
      </c>
      <c r="K933" s="13">
        <f t="shared" ca="1" si="31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30"/>
        <v>2000</v>
      </c>
      <c r="K934" s="13">
        <f t="shared" ca="1" si="31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30"/>
        <v>2004</v>
      </c>
      <c r="K935" s="13">
        <f t="shared" ca="1" si="31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30"/>
        <v>2004</v>
      </c>
      <c r="K936" s="13">
        <f t="shared" ca="1" si="31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30"/>
        <v>2004</v>
      </c>
      <c r="K937" s="13">
        <f t="shared" ca="1" si="31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30"/>
        <v>2004</v>
      </c>
      <c r="K938" s="13">
        <f t="shared" ca="1" si="31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30"/>
        <v>2004</v>
      </c>
      <c r="K939" s="13">
        <f t="shared" ca="1" si="31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30"/>
        <v>2004</v>
      </c>
      <c r="K940" s="13">
        <f t="shared" ca="1" si="31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30"/>
        <v>2004</v>
      </c>
      <c r="K941" s="13">
        <f t="shared" ca="1" si="31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30"/>
        <v>2004</v>
      </c>
      <c r="K942" s="13">
        <f t="shared" ca="1" si="31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30"/>
        <v>2004</v>
      </c>
      <c r="K943" s="13">
        <f t="shared" ca="1" si="31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30"/>
        <v>2004</v>
      </c>
      <c r="K944" s="13">
        <f t="shared" ca="1" si="31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30"/>
        <v>2003</v>
      </c>
      <c r="K945" s="13">
        <f t="shared" ca="1" si="31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30"/>
        <v>2004</v>
      </c>
      <c r="K946" s="13">
        <f t="shared" ca="1" si="31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30"/>
        <v>2004</v>
      </c>
      <c r="K947" s="13">
        <f t="shared" ca="1" si="31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30"/>
        <v>2004</v>
      </c>
      <c r="K948" s="13">
        <f t="shared" ca="1" si="31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30"/>
        <v>2002</v>
      </c>
      <c r="K949" s="13">
        <f t="shared" ca="1" si="31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30"/>
        <v>2004</v>
      </c>
      <c r="K950" s="13">
        <f t="shared" ca="1" si="31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30"/>
        <v>2004</v>
      </c>
      <c r="K951" s="13">
        <f t="shared" ca="1" si="31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30"/>
        <v>2003</v>
      </c>
      <c r="K952" s="13">
        <f t="shared" ca="1" si="31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30"/>
        <v>2004</v>
      </c>
      <c r="K953" s="13">
        <f t="shared" ca="1" si="31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0"/>
        <v>2004</v>
      </c>
      <c r="K954" s="13">
        <f t="shared" ca="1" si="31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0"/>
        <v>2004</v>
      </c>
      <c r="K955" s="13">
        <f t="shared" ca="1" si="31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0"/>
        <v>2004</v>
      </c>
      <c r="K956" s="13">
        <f t="shared" ca="1" si="31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30"/>
        <v>2004</v>
      </c>
      <c r="K957" s="13">
        <f t="shared" ca="1" si="31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30"/>
        <v>2004</v>
      </c>
      <c r="K958" s="13">
        <f t="shared" ca="1" si="31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30"/>
        <v>2004</v>
      </c>
      <c r="K959" s="13">
        <f t="shared" ca="1" si="31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30"/>
        <v>2004</v>
      </c>
      <c r="K960" s="13">
        <f t="shared" ca="1" si="31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30"/>
        <v>2004</v>
      </c>
      <c r="K961" s="13">
        <f t="shared" ca="1" si="31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0"/>
        <v>2004</v>
      </c>
      <c r="K962" s="13">
        <f t="shared" ca="1" si="31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0"/>
        <v>2004</v>
      </c>
      <c r="K963" s="13">
        <f t="shared" ca="1" si="31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ref="J964:J1027" si="32">YEAR(I964)</f>
        <v>2004</v>
      </c>
      <c r="K964" s="13">
        <f t="shared" ref="K964:K1027" ca="1" si="33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2"/>
        <v>2003</v>
      </c>
      <c r="K965" s="13">
        <f t="shared" ca="1" si="33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2"/>
        <v>2003</v>
      </c>
      <c r="K966" s="13">
        <f t="shared" ca="1" si="33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2"/>
        <v>2003</v>
      </c>
      <c r="K967" s="13">
        <f t="shared" ca="1" si="33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2"/>
        <v>2002</v>
      </c>
      <c r="K968" s="13">
        <f t="shared" ca="1" si="33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2"/>
        <v>2003</v>
      </c>
      <c r="K969" s="13">
        <f t="shared" ca="1" si="33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2"/>
        <v>2003</v>
      </c>
      <c r="K970" s="13">
        <f t="shared" ca="1" si="33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2"/>
        <v>2003</v>
      </c>
      <c r="K971" s="13">
        <f t="shared" ca="1" si="33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2"/>
        <v>2001</v>
      </c>
      <c r="K972" s="13">
        <f t="shared" ca="1" si="33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2"/>
        <v>2003</v>
      </c>
      <c r="K973" s="13">
        <f t="shared" ca="1" si="33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2"/>
        <v>2003</v>
      </c>
      <c r="K974" s="13">
        <f t="shared" ca="1" si="33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2"/>
        <v>2003</v>
      </c>
      <c r="K975" s="13">
        <f t="shared" ca="1" si="33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2"/>
        <v>2003</v>
      </c>
      <c r="K976" s="13">
        <f t="shared" ca="1" si="33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2"/>
        <v>2003</v>
      </c>
      <c r="K977" s="13">
        <f t="shared" ca="1" si="33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2"/>
        <v>2003</v>
      </c>
      <c r="K978" s="13">
        <f t="shared" ca="1" si="33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2"/>
        <v>2003</v>
      </c>
      <c r="K979" s="13">
        <f t="shared" ca="1" si="33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2"/>
        <v>2002</v>
      </c>
      <c r="K980" s="13">
        <f t="shared" ca="1" si="33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2"/>
        <v>2003</v>
      </c>
      <c r="K981" s="13">
        <f t="shared" ca="1" si="33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2"/>
        <v>2003</v>
      </c>
      <c r="K982" s="13">
        <f t="shared" ca="1" si="33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2"/>
        <v>2003</v>
      </c>
      <c r="K983" s="13">
        <f t="shared" ca="1" si="33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2"/>
        <v>2003</v>
      </c>
      <c r="K984" s="13">
        <f t="shared" ca="1" si="33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2"/>
        <v>2003</v>
      </c>
      <c r="K985" s="13">
        <f t="shared" ca="1" si="33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2"/>
        <v>2003</v>
      </c>
      <c r="K986" s="13">
        <f t="shared" ca="1" si="33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2"/>
        <v>2004</v>
      </c>
      <c r="K987" s="13">
        <f t="shared" ca="1" si="33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2"/>
        <v>2003</v>
      </c>
      <c r="K988" s="13">
        <f t="shared" ca="1" si="33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2"/>
        <v>2003</v>
      </c>
      <c r="K989" s="13">
        <f t="shared" ca="1" si="33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2"/>
        <v>2003</v>
      </c>
      <c r="K990" s="13">
        <f t="shared" ca="1" si="33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2"/>
        <v>2003</v>
      </c>
      <c r="K991" s="13">
        <f t="shared" ca="1" si="33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2"/>
        <v>2003</v>
      </c>
      <c r="K992" s="13">
        <f t="shared" ca="1" si="33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2"/>
        <v>2003</v>
      </c>
      <c r="K993" s="13">
        <f t="shared" ca="1" si="33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2"/>
        <v>2003</v>
      </c>
      <c r="K994" s="13">
        <f t="shared" ca="1" si="33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2"/>
        <v>2003</v>
      </c>
      <c r="K995" s="13">
        <f t="shared" ca="1" si="33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2"/>
        <v>2001</v>
      </c>
      <c r="K996" s="13">
        <f t="shared" ca="1" si="33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2"/>
        <v>2003</v>
      </c>
      <c r="K997" s="13">
        <f t="shared" ca="1" si="33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2"/>
        <v>2003</v>
      </c>
      <c r="K998" s="13">
        <f t="shared" ca="1" si="33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2"/>
        <v>2003</v>
      </c>
      <c r="K999" s="13">
        <f t="shared" ca="1" si="33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2"/>
        <v>2001</v>
      </c>
      <c r="K1000" s="13">
        <f t="shared" ca="1" si="33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2"/>
        <v>2003</v>
      </c>
      <c r="K1001" s="13">
        <f t="shared" ca="1" si="33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2"/>
        <v>2002</v>
      </c>
      <c r="K1002" s="13">
        <f t="shared" ca="1" si="33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2"/>
        <v>2003</v>
      </c>
      <c r="K1003" s="13">
        <f t="shared" ca="1" si="33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2"/>
        <v>2003</v>
      </c>
      <c r="K1004" s="13">
        <f t="shared" ca="1" si="33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2"/>
        <v>2003</v>
      </c>
      <c r="K1005" s="13">
        <f t="shared" ca="1" si="33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2"/>
        <v>2003</v>
      </c>
      <c r="K1006" s="13">
        <f t="shared" ca="1" si="33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2"/>
        <v>2003</v>
      </c>
      <c r="K1007" s="13">
        <f t="shared" ca="1" si="33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2"/>
        <v>2003</v>
      </c>
      <c r="K1008" s="13">
        <f t="shared" ca="1" si="33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2"/>
        <v>2003</v>
      </c>
      <c r="K1009" s="13">
        <f t="shared" ca="1" si="33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2"/>
        <v>2002</v>
      </c>
      <c r="K1010" s="13">
        <f t="shared" ca="1" si="33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2"/>
        <v>2003</v>
      </c>
      <c r="K1011" s="13">
        <f t="shared" ca="1" si="33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2"/>
        <v>2002</v>
      </c>
      <c r="K1012" s="13">
        <f t="shared" ca="1" si="33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si="32"/>
        <v>2003</v>
      </c>
      <c r="K1013" s="13">
        <f t="shared" ca="1" si="33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2"/>
        <v>2003</v>
      </c>
      <c r="K1014" s="13">
        <f t="shared" ca="1" si="33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2"/>
        <v>2003</v>
      </c>
      <c r="K1015" s="13">
        <f t="shared" ca="1" si="33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2"/>
        <v>2003</v>
      </c>
      <c r="K1016" s="13">
        <f t="shared" ca="1" si="33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2"/>
        <v>2003</v>
      </c>
      <c r="K1017" s="13">
        <f t="shared" ca="1" si="33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2"/>
        <v>2003</v>
      </c>
      <c r="K1018" s="13">
        <f t="shared" ca="1" si="33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2"/>
        <v>2003</v>
      </c>
      <c r="K1019" s="13">
        <f t="shared" ca="1" si="33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2"/>
        <v>2003</v>
      </c>
      <c r="K1020" s="13">
        <f t="shared" ca="1" si="33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2"/>
        <v>2003</v>
      </c>
      <c r="K1021" s="13">
        <f t="shared" ca="1" si="33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2"/>
        <v>2003</v>
      </c>
      <c r="K1022" s="13">
        <f t="shared" ca="1" si="33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2"/>
        <v>2003</v>
      </c>
      <c r="K1023" s="13">
        <f t="shared" ca="1" si="33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2"/>
        <v>2003</v>
      </c>
      <c r="K1024" s="13">
        <f t="shared" ca="1" si="33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2"/>
        <v>2003</v>
      </c>
      <c r="K1025" s="13">
        <f t="shared" ca="1" si="33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2"/>
        <v>2003</v>
      </c>
      <c r="K1026" s="13">
        <f t="shared" ca="1" si="33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2"/>
        <v>2003</v>
      </c>
      <c r="K1027" s="13">
        <f t="shared" ca="1" si="33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ref="J1028:J1091" si="34">YEAR(I1028)</f>
        <v>2003</v>
      </c>
      <c r="K1028" s="13">
        <f t="shared" ref="K1028:K1091" ca="1" si="35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4"/>
        <v>2003</v>
      </c>
      <c r="K1029" s="13">
        <f t="shared" ca="1" si="35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4"/>
        <v>2003</v>
      </c>
      <c r="K1030" s="13">
        <f t="shared" ca="1" si="35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4"/>
        <v>2003</v>
      </c>
      <c r="K1031" s="13">
        <f t="shared" ca="1" si="35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4"/>
        <v>2003</v>
      </c>
      <c r="K1032" s="13">
        <f t="shared" ca="1" si="35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4"/>
        <v>2003</v>
      </c>
      <c r="K1033" s="13">
        <f t="shared" ca="1" si="35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4"/>
        <v>2003</v>
      </c>
      <c r="K1034" s="13">
        <f t="shared" ca="1" si="35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4"/>
        <v>2003</v>
      </c>
      <c r="K1035" s="13">
        <f t="shared" ca="1" si="35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4"/>
        <v>2003</v>
      </c>
      <c r="K1036" s="13">
        <f t="shared" ca="1" si="35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4"/>
        <v>2003</v>
      </c>
      <c r="K1037" s="13">
        <f t="shared" ca="1" si="35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4"/>
        <v>2003</v>
      </c>
      <c r="K1038" s="13">
        <f t="shared" ca="1" si="35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4"/>
        <v>2003</v>
      </c>
      <c r="K1039" s="13">
        <f t="shared" ca="1" si="35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4"/>
        <v>2003</v>
      </c>
      <c r="K1040" s="13">
        <f t="shared" ca="1" si="35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4"/>
        <v>2002</v>
      </c>
      <c r="K1041" s="13">
        <f t="shared" ca="1" si="35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4"/>
        <v>2003</v>
      </c>
      <c r="K1042" s="13">
        <f t="shared" ca="1" si="35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4"/>
        <v>2003</v>
      </c>
      <c r="K1043" s="13">
        <f t="shared" ca="1" si="35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4"/>
        <v>2003</v>
      </c>
      <c r="K1044" s="13">
        <f t="shared" ca="1" si="35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4"/>
        <v>2003</v>
      </c>
      <c r="K1045" s="13">
        <f t="shared" ca="1" si="35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4"/>
        <v>2002</v>
      </c>
      <c r="K1046" s="13">
        <f t="shared" ca="1" si="35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4"/>
        <v>2003</v>
      </c>
      <c r="K1047" s="13">
        <f t="shared" ca="1" si="35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4"/>
        <v>2002</v>
      </c>
      <c r="K1048" s="13">
        <f t="shared" ca="1" si="35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4"/>
        <v>2003</v>
      </c>
      <c r="K1049" s="13">
        <f t="shared" ca="1" si="35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4"/>
        <v>2003</v>
      </c>
      <c r="K1050" s="13">
        <f t="shared" ca="1" si="35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4"/>
        <v>2003</v>
      </c>
      <c r="K1051" s="13">
        <f t="shared" ca="1" si="35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4"/>
        <v>2004</v>
      </c>
      <c r="K1052" s="13">
        <f t="shared" ca="1" si="35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4"/>
        <v>2003</v>
      </c>
      <c r="K1053" s="13">
        <f t="shared" ca="1" si="35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4"/>
        <v>2002</v>
      </c>
      <c r="K1054" s="13">
        <f t="shared" ca="1" si="35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4"/>
        <v>2003</v>
      </c>
      <c r="K1055" s="13">
        <f t="shared" ca="1" si="35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4"/>
        <v>2003</v>
      </c>
      <c r="K1056" s="13">
        <f t="shared" ca="1" si="35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4"/>
        <v>2003</v>
      </c>
      <c r="K1057" s="13">
        <f t="shared" ca="1" si="35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4"/>
        <v>2003</v>
      </c>
      <c r="K1058" s="13">
        <f t="shared" ca="1" si="35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4"/>
        <v>2003</v>
      </c>
      <c r="K1059" s="13">
        <f t="shared" ca="1" si="35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4"/>
        <v>2003</v>
      </c>
      <c r="K1060" s="13">
        <f t="shared" ca="1" si="35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4"/>
        <v>2002</v>
      </c>
      <c r="K1061" s="13">
        <f t="shared" ca="1" si="35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4"/>
        <v>2003</v>
      </c>
      <c r="K1062" s="13">
        <f t="shared" ca="1" si="35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4"/>
        <v>2003</v>
      </c>
      <c r="K1063" s="13">
        <f t="shared" ca="1" si="35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4"/>
        <v>2002</v>
      </c>
      <c r="K1064" s="13">
        <f t="shared" ca="1" si="35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4"/>
        <v>2002</v>
      </c>
      <c r="K1065" s="13">
        <f t="shared" ca="1" si="35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4"/>
        <v>2003</v>
      </c>
      <c r="K1066" s="13">
        <f t="shared" ca="1" si="35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4"/>
        <v>2002</v>
      </c>
      <c r="K1067" s="13">
        <f t="shared" ca="1" si="35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4"/>
        <v>2003</v>
      </c>
      <c r="K1068" s="13">
        <f t="shared" ca="1" si="35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4"/>
        <v>2002</v>
      </c>
      <c r="K1069" s="13">
        <f t="shared" ca="1" si="35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4"/>
        <v>2003</v>
      </c>
      <c r="K1070" s="13">
        <f t="shared" ca="1" si="35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4"/>
        <v>2003</v>
      </c>
      <c r="K1071" s="13">
        <f t="shared" ca="1" si="35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4"/>
        <v>2003</v>
      </c>
      <c r="K1072" s="13">
        <f t="shared" ca="1" si="35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4"/>
        <v>2003</v>
      </c>
      <c r="K1073" s="13">
        <f t="shared" ca="1" si="35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4"/>
        <v>2003</v>
      </c>
      <c r="K1074" s="13">
        <f t="shared" ca="1" si="35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4"/>
        <v>2003</v>
      </c>
      <c r="K1075" s="13">
        <f t="shared" ca="1" si="35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4"/>
        <v>2002</v>
      </c>
      <c r="K1076" s="13">
        <f t="shared" ca="1" si="35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4"/>
        <v>2002</v>
      </c>
      <c r="K1077" s="13">
        <f t="shared" ca="1" si="35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4"/>
        <v>2003</v>
      </c>
      <c r="K1078" s="13">
        <f t="shared" ca="1" si="35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4"/>
        <v>2003</v>
      </c>
      <c r="K1079" s="13">
        <f t="shared" ca="1" si="35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4"/>
        <v>2002</v>
      </c>
      <c r="K1080" s="13">
        <f t="shared" ca="1" si="35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4"/>
        <v>2003</v>
      </c>
      <c r="K1081" s="13">
        <f t="shared" ca="1" si="35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4"/>
        <v>2003</v>
      </c>
      <c r="K1082" s="13">
        <f t="shared" ca="1" si="35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4"/>
        <v>2003</v>
      </c>
      <c r="K1083" s="13">
        <f t="shared" ca="1" si="35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4"/>
        <v>2002</v>
      </c>
      <c r="K1084" s="13">
        <f t="shared" ca="1" si="35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4"/>
        <v>2003</v>
      </c>
      <c r="K1085" s="13">
        <f t="shared" ca="1" si="35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4"/>
        <v>2003</v>
      </c>
      <c r="K1086" s="13">
        <f t="shared" ca="1" si="35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4"/>
        <v>2003</v>
      </c>
      <c r="K1087" s="13">
        <f t="shared" ca="1" si="35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4"/>
        <v>2003</v>
      </c>
      <c r="K1088" s="13">
        <f t="shared" ca="1" si="35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4"/>
        <v>2002</v>
      </c>
      <c r="K1089" s="13">
        <f t="shared" ca="1" si="35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4"/>
        <v>2003</v>
      </c>
      <c r="K1090" s="13">
        <f t="shared" ca="1" si="35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4"/>
        <v>2003</v>
      </c>
      <c r="K1091" s="13">
        <f t="shared" ca="1" si="35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ref="J1092:J1155" si="36">YEAR(I1092)</f>
        <v>2003</v>
      </c>
      <c r="K1092" s="13">
        <f t="shared" ref="K1092:K1155" ca="1" si="37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6"/>
        <v>2003</v>
      </c>
      <c r="K1093" s="13">
        <f t="shared" ca="1" si="37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6"/>
        <v>2003</v>
      </c>
      <c r="K1094" s="13">
        <f t="shared" ca="1" si="37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8</v>
      </c>
      <c r="I1095" s="12" t="s">
        <v>2522</v>
      </c>
      <c r="J1095" s="9">
        <f t="shared" si="36"/>
        <v>2003</v>
      </c>
      <c r="K1095" s="13">
        <f t="shared" ca="1" si="37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6"/>
        <v>2003</v>
      </c>
      <c r="K1096" s="13">
        <f t="shared" ca="1" si="37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6"/>
        <v>2003</v>
      </c>
      <c r="K1097" s="13">
        <f t="shared" ca="1" si="37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6"/>
        <v>2003</v>
      </c>
      <c r="K1098" s="13">
        <f t="shared" ca="1" si="37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6"/>
        <v>2001</v>
      </c>
      <c r="K1099" s="13">
        <f t="shared" ca="1" si="37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6"/>
        <v>2003</v>
      </c>
      <c r="K1100" s="13">
        <f t="shared" ca="1" si="37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6"/>
        <v>2003</v>
      </c>
      <c r="K1101" s="13">
        <f t="shared" ca="1" si="37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6"/>
        <v>2002</v>
      </c>
      <c r="K1102" s="13">
        <f t="shared" ca="1" si="37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6"/>
        <v>2003</v>
      </c>
      <c r="K1103" s="13">
        <f t="shared" ca="1" si="37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6"/>
        <v>2004</v>
      </c>
      <c r="K1104" s="13">
        <f t="shared" ca="1" si="37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6"/>
        <v>2003</v>
      </c>
      <c r="K1105" s="13">
        <f t="shared" ca="1" si="37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6"/>
        <v>2003</v>
      </c>
      <c r="K1106" s="13">
        <f t="shared" ca="1" si="37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6"/>
        <v>2002</v>
      </c>
      <c r="K1107" s="13">
        <f t="shared" ca="1" si="37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6"/>
        <v>2002</v>
      </c>
      <c r="K1108" s="13">
        <f t="shared" ca="1" si="37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6"/>
        <v>2003</v>
      </c>
      <c r="K1109" s="13">
        <f t="shared" ca="1" si="37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6"/>
        <v>2002</v>
      </c>
      <c r="K1110" s="13">
        <f t="shared" ca="1" si="37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6"/>
        <v>2002</v>
      </c>
      <c r="K1111" s="13">
        <f t="shared" ca="1" si="37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6"/>
        <v>2003</v>
      </c>
      <c r="K1112" s="13">
        <f t="shared" ca="1" si="37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6"/>
        <v>2003</v>
      </c>
      <c r="K1113" s="13">
        <f t="shared" ca="1" si="37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6"/>
        <v>2000</v>
      </c>
      <c r="K1114" s="13">
        <f t="shared" ca="1" si="37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6"/>
        <v>2003</v>
      </c>
      <c r="K1115" s="13">
        <f t="shared" ca="1" si="37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6"/>
        <v>2003</v>
      </c>
      <c r="K1116" s="13">
        <f t="shared" ca="1" si="37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6"/>
        <v>2002</v>
      </c>
      <c r="K1117" s="13">
        <f t="shared" ca="1" si="37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6"/>
        <v>2003</v>
      </c>
      <c r="K1118" s="13">
        <f t="shared" ca="1" si="37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6"/>
        <v>2003</v>
      </c>
      <c r="K1119" s="13">
        <f t="shared" ca="1" si="37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6"/>
        <v>2003</v>
      </c>
      <c r="K1120" s="13">
        <f t="shared" ca="1" si="37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6"/>
        <v>2003</v>
      </c>
      <c r="K1121" s="13">
        <f t="shared" ca="1" si="37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6"/>
        <v>2003</v>
      </c>
      <c r="K1122" s="13">
        <f t="shared" ca="1" si="37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6"/>
        <v>2003</v>
      </c>
      <c r="K1123" s="13">
        <f t="shared" ca="1" si="37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6"/>
        <v>2003</v>
      </c>
      <c r="K1124" s="13">
        <f t="shared" ca="1" si="37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6"/>
        <v>2002</v>
      </c>
      <c r="K1125" s="13">
        <f t="shared" ca="1" si="37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6"/>
        <v>2002</v>
      </c>
      <c r="K1126" s="13">
        <f t="shared" ca="1" si="37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6"/>
        <v>2003</v>
      </c>
      <c r="K1127" s="13">
        <f t="shared" ca="1" si="37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6"/>
        <v>2002</v>
      </c>
      <c r="K1128" s="13">
        <f t="shared" ca="1" si="37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8</v>
      </c>
      <c r="I1129" s="12" t="s">
        <v>2480</v>
      </c>
      <c r="J1129" s="9">
        <f t="shared" si="36"/>
        <v>2003</v>
      </c>
      <c r="K1129" s="13">
        <f t="shared" ca="1" si="37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6"/>
        <v>2003</v>
      </c>
      <c r="K1130" s="13">
        <f t="shared" ca="1" si="37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6"/>
        <v>2003</v>
      </c>
      <c r="K1131" s="13">
        <f t="shared" ca="1" si="37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6"/>
        <v>2003</v>
      </c>
      <c r="K1132" s="13">
        <f t="shared" ca="1" si="37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6"/>
        <v>2002</v>
      </c>
      <c r="K1133" s="13">
        <f t="shared" ca="1" si="37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6"/>
        <v>2003</v>
      </c>
      <c r="K1134" s="13">
        <f t="shared" ca="1" si="37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6"/>
        <v>2003</v>
      </c>
      <c r="K1135" s="13">
        <f t="shared" ca="1" si="37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6"/>
        <v>2003</v>
      </c>
      <c r="K1136" s="13">
        <f t="shared" ca="1" si="37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6"/>
        <v>2003</v>
      </c>
      <c r="K1137" s="13">
        <f t="shared" ca="1" si="37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6"/>
        <v>2003</v>
      </c>
      <c r="K1138" s="13">
        <f t="shared" ca="1" si="37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6"/>
        <v>2003</v>
      </c>
      <c r="K1139" s="13">
        <f t="shared" ca="1" si="37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6"/>
        <v>2003</v>
      </c>
      <c r="K1140" s="13">
        <f t="shared" ca="1" si="37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6"/>
        <v>2003</v>
      </c>
      <c r="K1141" s="13">
        <f t="shared" ca="1" si="37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6"/>
        <v>1999</v>
      </c>
      <c r="K1142" s="13">
        <f t="shared" ca="1" si="37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6"/>
        <v>2003</v>
      </c>
      <c r="K1143" s="13">
        <f t="shared" ca="1" si="37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6"/>
        <v>2002</v>
      </c>
      <c r="K1144" s="13">
        <f t="shared" ca="1" si="37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6"/>
        <v>2003</v>
      </c>
      <c r="K1145" s="13">
        <f t="shared" ca="1" si="37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6"/>
        <v>2003</v>
      </c>
      <c r="K1146" s="13">
        <f t="shared" ca="1" si="37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6"/>
        <v>2001</v>
      </c>
      <c r="K1147" s="13">
        <f t="shared" ca="1" si="37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6"/>
        <v>2003</v>
      </c>
      <c r="K1148" s="13">
        <f t="shared" ca="1" si="37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6"/>
        <v>2003</v>
      </c>
      <c r="K1149" s="13">
        <f t="shared" ca="1" si="37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si="36"/>
        <v>2003</v>
      </c>
      <c r="K1150" s="13">
        <f t="shared" ca="1" si="37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6"/>
        <v>2003</v>
      </c>
      <c r="K1151" s="13">
        <f t="shared" ca="1" si="37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6"/>
        <v>2003</v>
      </c>
      <c r="K1152" s="13">
        <f t="shared" ca="1" si="37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6"/>
        <v>2002</v>
      </c>
      <c r="K1153" s="13">
        <f t="shared" ca="1" si="37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6"/>
        <v>2003</v>
      </c>
      <c r="K1154" s="13">
        <f t="shared" ca="1" si="37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6"/>
        <v>2003</v>
      </c>
      <c r="K1155" s="13">
        <f t="shared" ca="1" si="37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38">YEAR(I1156)</f>
        <v>2002</v>
      </c>
      <c r="K1156" s="13">
        <f t="shared" ref="K1156:K1219" ca="1" si="39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38"/>
        <v>2002</v>
      </c>
      <c r="K1157" s="13">
        <f t="shared" ca="1" si="39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38"/>
        <v>2002</v>
      </c>
      <c r="K1158" s="13">
        <f t="shared" ca="1" si="39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38"/>
        <v>2002</v>
      </c>
      <c r="K1159" s="13">
        <f t="shared" ca="1" si="39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38"/>
        <v>2002</v>
      </c>
      <c r="K1160" s="13">
        <f t="shared" ca="1" si="39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38"/>
        <v>2002</v>
      </c>
      <c r="K1161" s="13">
        <f t="shared" ca="1" si="39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38"/>
        <v>2001</v>
      </c>
      <c r="K1162" s="13">
        <f t="shared" ca="1" si="39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38"/>
        <v>2000</v>
      </c>
      <c r="K1163" s="13">
        <f t="shared" ca="1" si="39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38"/>
        <v>2002</v>
      </c>
      <c r="K1164" s="13">
        <f t="shared" ca="1" si="39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38"/>
        <v>2002</v>
      </c>
      <c r="K1165" s="13">
        <f t="shared" ca="1" si="39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38"/>
        <v>2002</v>
      </c>
      <c r="K1166" s="13">
        <f t="shared" ca="1" si="39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38"/>
        <v>2002</v>
      </c>
      <c r="K1167" s="13">
        <f t="shared" ca="1" si="39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38"/>
        <v>2002</v>
      </c>
      <c r="K1168" s="13">
        <f t="shared" ca="1" si="39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38"/>
        <v>2002</v>
      </c>
      <c r="K1169" s="13">
        <f t="shared" ca="1" si="39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38"/>
        <v>2002</v>
      </c>
      <c r="K1170" s="13">
        <f t="shared" ca="1" si="39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38"/>
        <v>2002</v>
      </c>
      <c r="K1171" s="13">
        <f t="shared" ca="1" si="39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38"/>
        <v>2002</v>
      </c>
      <c r="K1172" s="13">
        <f t="shared" ca="1" si="39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38"/>
        <v>2002</v>
      </c>
      <c r="K1173" s="13">
        <f t="shared" ca="1" si="39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38"/>
        <v>2002</v>
      </c>
      <c r="K1174" s="13">
        <f t="shared" ca="1" si="39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38"/>
        <v>2002</v>
      </c>
      <c r="K1175" s="13">
        <f t="shared" ca="1" si="39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38"/>
        <v>2002</v>
      </c>
      <c r="K1176" s="13">
        <f t="shared" ca="1" si="39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38"/>
        <v>2002</v>
      </c>
      <c r="K1177" s="13">
        <f t="shared" ca="1" si="39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38"/>
        <v>2002</v>
      </c>
      <c r="K1178" s="13">
        <f t="shared" ca="1" si="39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38"/>
        <v>2002</v>
      </c>
      <c r="K1179" s="13">
        <f t="shared" ca="1" si="39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38"/>
        <v>2002</v>
      </c>
      <c r="K1180" s="13">
        <f t="shared" ca="1" si="39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38"/>
        <v>2002</v>
      </c>
      <c r="K1181" s="13">
        <f t="shared" ca="1" si="39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38"/>
        <v>2002</v>
      </c>
      <c r="K1182" s="13">
        <f t="shared" ca="1" si="39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38"/>
        <v>2002</v>
      </c>
      <c r="K1183" s="13">
        <f t="shared" ca="1" si="39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38"/>
        <v>2002</v>
      </c>
      <c r="K1184" s="13">
        <f t="shared" ca="1" si="39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38"/>
        <v>2002</v>
      </c>
      <c r="K1185" s="13">
        <f t="shared" ca="1" si="39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38"/>
        <v>2002</v>
      </c>
      <c r="K1186" s="13">
        <f t="shared" ca="1" si="39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38"/>
        <v>2002</v>
      </c>
      <c r="K1187" s="13">
        <f t="shared" ca="1" si="39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38"/>
        <v>2002</v>
      </c>
      <c r="K1188" s="13">
        <f t="shared" ca="1" si="39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38"/>
        <v>2002</v>
      </c>
      <c r="K1189" s="13">
        <f t="shared" ca="1" si="39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38"/>
        <v>2002</v>
      </c>
      <c r="K1190" s="13">
        <f t="shared" ca="1" si="39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38"/>
        <v>2002</v>
      </c>
      <c r="K1191" s="13">
        <f t="shared" ca="1" si="39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38"/>
        <v>2001</v>
      </c>
      <c r="K1192" s="13">
        <f t="shared" ca="1" si="39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38"/>
        <v>2002</v>
      </c>
      <c r="K1193" s="13">
        <f t="shared" ca="1" si="39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38"/>
        <v>2002</v>
      </c>
      <c r="K1194" s="13">
        <f t="shared" ca="1" si="39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38"/>
        <v>2001</v>
      </c>
      <c r="K1195" s="13">
        <f t="shared" ca="1" si="39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38"/>
        <v>2002</v>
      </c>
      <c r="K1196" s="13">
        <f t="shared" ca="1" si="39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38"/>
        <v>2002</v>
      </c>
      <c r="K1197" s="13">
        <f t="shared" ca="1" si="39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38"/>
        <v>2002</v>
      </c>
      <c r="K1198" s="13">
        <f t="shared" ca="1" si="39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38"/>
        <v>2002</v>
      </c>
      <c r="K1199" s="13">
        <f t="shared" ca="1" si="39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38"/>
        <v>2000</v>
      </c>
      <c r="K1200" s="13">
        <f t="shared" ca="1" si="39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38"/>
        <v>2002</v>
      </c>
      <c r="K1201" s="13">
        <f t="shared" ca="1" si="39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38"/>
        <v>2002</v>
      </c>
      <c r="K1202" s="13">
        <f t="shared" ca="1" si="39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38"/>
        <v>2002</v>
      </c>
      <c r="K1203" s="13">
        <f t="shared" ca="1" si="39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38"/>
        <v>2002</v>
      </c>
      <c r="K1204" s="13">
        <f t="shared" ca="1" si="39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38"/>
        <v>2002</v>
      </c>
      <c r="K1205" s="13">
        <f t="shared" ca="1" si="39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38"/>
        <v>2002</v>
      </c>
      <c r="K1206" s="13">
        <f t="shared" ca="1" si="39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38"/>
        <v>2002</v>
      </c>
      <c r="K1207" s="13">
        <f t="shared" ca="1" si="39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38"/>
        <v>2002</v>
      </c>
      <c r="K1208" s="13">
        <f t="shared" ca="1" si="39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38"/>
        <v>2002</v>
      </c>
      <c r="K1209" s="13">
        <f t="shared" ca="1" si="39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38"/>
        <v>2002</v>
      </c>
      <c r="K1210" s="13">
        <f t="shared" ca="1" si="39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38"/>
        <v>2002</v>
      </c>
      <c r="K1211" s="13">
        <f t="shared" ca="1" si="39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38"/>
        <v>2002</v>
      </c>
      <c r="K1212" s="13">
        <f t="shared" ca="1" si="39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38"/>
        <v>2002</v>
      </c>
      <c r="K1213" s="13">
        <f t="shared" ca="1" si="39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38"/>
        <v>2002</v>
      </c>
      <c r="K1214" s="13">
        <f t="shared" ca="1" si="39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38"/>
        <v>2002</v>
      </c>
      <c r="K1215" s="13">
        <f t="shared" ca="1" si="39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38"/>
        <v>2002</v>
      </c>
      <c r="K1216" s="13">
        <f t="shared" ca="1" si="39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38"/>
        <v>2002</v>
      </c>
      <c r="K1217" s="13">
        <f t="shared" ca="1" si="39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38"/>
        <v>2002</v>
      </c>
      <c r="K1218" s="13">
        <f t="shared" ca="1" si="39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38"/>
        <v>2002</v>
      </c>
      <c r="K1219" s="13">
        <f t="shared" ca="1" si="39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40">YEAR(I1220)</f>
        <v>2002</v>
      </c>
      <c r="K1220" s="13">
        <f t="shared" ref="K1220:K1283" ca="1" si="41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40"/>
        <v>2002</v>
      </c>
      <c r="K1221" s="13">
        <f t="shared" ca="1" si="41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40"/>
        <v>2002</v>
      </c>
      <c r="K1222" s="13">
        <f t="shared" ca="1" si="41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40"/>
        <v>2002</v>
      </c>
      <c r="K1223" s="13">
        <f t="shared" ca="1" si="41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40"/>
        <v>2002</v>
      </c>
      <c r="K1224" s="13">
        <f t="shared" ca="1" si="41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40"/>
        <v>2002</v>
      </c>
      <c r="K1225" s="13">
        <f t="shared" ca="1" si="41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40"/>
        <v>2002</v>
      </c>
      <c r="K1226" s="13">
        <f t="shared" ca="1" si="41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40"/>
        <v>2002</v>
      </c>
      <c r="K1227" s="13">
        <f t="shared" ca="1" si="41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40"/>
        <v>2002</v>
      </c>
      <c r="K1228" s="13">
        <f t="shared" ca="1" si="41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40"/>
        <v>2002</v>
      </c>
      <c r="K1229" s="13">
        <f t="shared" ca="1" si="41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40"/>
        <v>2002</v>
      </c>
      <c r="K1230" s="13">
        <f t="shared" ca="1" si="41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40"/>
        <v>2002</v>
      </c>
      <c r="K1231" s="13">
        <f t="shared" ca="1" si="41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40"/>
        <v>2002</v>
      </c>
      <c r="K1232" s="13">
        <f t="shared" ca="1" si="41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40"/>
        <v>2002</v>
      </c>
      <c r="K1233" s="13">
        <f t="shared" ca="1" si="41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40"/>
        <v>2002</v>
      </c>
      <c r="K1234" s="13">
        <f t="shared" ca="1" si="41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40"/>
        <v>2002</v>
      </c>
      <c r="K1235" s="13">
        <f t="shared" ca="1" si="41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40"/>
        <v>2002</v>
      </c>
      <c r="K1236" s="13">
        <f t="shared" ca="1" si="41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40"/>
        <v>2002</v>
      </c>
      <c r="K1237" s="13">
        <f t="shared" ca="1" si="41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40"/>
        <v>2002</v>
      </c>
      <c r="K1238" s="13">
        <f t="shared" ca="1" si="41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40"/>
        <v>2002</v>
      </c>
      <c r="K1239" s="13">
        <f t="shared" ca="1" si="41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40"/>
        <v>2001</v>
      </c>
      <c r="K1240" s="13">
        <f t="shared" ca="1" si="41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40"/>
        <v>2002</v>
      </c>
      <c r="K1241" s="13">
        <f t="shared" ca="1" si="41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40"/>
        <v>2002</v>
      </c>
      <c r="K1242" s="13">
        <f t="shared" ca="1" si="41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40"/>
        <v>2001</v>
      </c>
      <c r="K1243" s="13">
        <f t="shared" ca="1" si="41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40"/>
        <v>2002</v>
      </c>
      <c r="K1244" s="13">
        <f t="shared" ca="1" si="41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40"/>
        <v>2002</v>
      </c>
      <c r="K1245" s="13">
        <f t="shared" ca="1" si="41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40"/>
        <v>2002</v>
      </c>
      <c r="K1246" s="13">
        <f t="shared" ca="1" si="41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40"/>
        <v>2002</v>
      </c>
      <c r="K1247" s="13">
        <f t="shared" ca="1" si="41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40"/>
        <v>2002</v>
      </c>
      <c r="K1248" s="13">
        <f t="shared" ca="1" si="41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40"/>
        <v>2002</v>
      </c>
      <c r="K1249" s="13">
        <f t="shared" ca="1" si="41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40"/>
        <v>2002</v>
      </c>
      <c r="K1250" s="13">
        <f t="shared" ca="1" si="41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40"/>
        <v>2002</v>
      </c>
      <c r="K1251" s="13">
        <f t="shared" ca="1" si="41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40"/>
        <v>2002</v>
      </c>
      <c r="K1252" s="13">
        <f t="shared" ca="1" si="41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40"/>
        <v>2002</v>
      </c>
      <c r="K1253" s="13">
        <f t="shared" ca="1" si="41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40"/>
        <v>2002</v>
      </c>
      <c r="K1254" s="13">
        <f t="shared" ca="1" si="41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40"/>
        <v>2001</v>
      </c>
      <c r="K1255" s="13">
        <f t="shared" ca="1" si="41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40"/>
        <v>2002</v>
      </c>
      <c r="K1256" s="13">
        <f t="shared" ca="1" si="41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40"/>
        <v>2002</v>
      </c>
      <c r="K1257" s="13">
        <f t="shared" ca="1" si="41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40"/>
        <v>2002</v>
      </c>
      <c r="K1258" s="13">
        <f t="shared" ca="1" si="41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40"/>
        <v>2002</v>
      </c>
      <c r="K1259" s="13">
        <f t="shared" ca="1" si="41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40"/>
        <v>2002</v>
      </c>
      <c r="K1260" s="13">
        <f t="shared" ca="1" si="41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40"/>
        <v>2002</v>
      </c>
      <c r="K1261" s="13">
        <f t="shared" ca="1" si="41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40"/>
        <v>2002</v>
      </c>
      <c r="K1262" s="13">
        <f t="shared" ca="1" si="41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40"/>
        <v>2002</v>
      </c>
      <c r="K1263" s="13">
        <f t="shared" ca="1" si="41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40"/>
        <v>2002</v>
      </c>
      <c r="K1264" s="13">
        <f t="shared" ca="1" si="41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40"/>
        <v>2002</v>
      </c>
      <c r="K1265" s="13">
        <f t="shared" ca="1" si="41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40"/>
        <v>2002</v>
      </c>
      <c r="K1266" s="13">
        <f t="shared" ca="1" si="41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40"/>
        <v>2002</v>
      </c>
      <c r="K1267" s="13">
        <f t="shared" ca="1" si="41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40"/>
        <v>2002</v>
      </c>
      <c r="K1268" s="13">
        <f t="shared" ca="1" si="41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40"/>
        <v>2002</v>
      </c>
      <c r="K1269" s="13">
        <f t="shared" ca="1" si="41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40"/>
        <v>2002</v>
      </c>
      <c r="K1270" s="13">
        <f t="shared" ca="1" si="41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0"/>
        <v>2001</v>
      </c>
      <c r="K1271" s="13">
        <f t="shared" ca="1" si="41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0"/>
        <v>2002</v>
      </c>
      <c r="K1272" s="13">
        <f t="shared" ca="1" si="41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0"/>
        <v>2002</v>
      </c>
      <c r="K1273" s="13">
        <f t="shared" ca="1" si="41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0"/>
        <v>2002</v>
      </c>
      <c r="K1274" s="13">
        <f t="shared" ca="1" si="41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0"/>
        <v>2002</v>
      </c>
      <c r="K1275" s="13">
        <f t="shared" ca="1" si="41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0"/>
        <v>2001</v>
      </c>
      <c r="K1276" s="13">
        <f t="shared" ca="1" si="41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0"/>
        <v>2002</v>
      </c>
      <c r="K1277" s="13">
        <f t="shared" ca="1" si="41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0"/>
        <v>2002</v>
      </c>
      <c r="K1278" s="13">
        <f t="shared" ca="1" si="41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0"/>
        <v>2000</v>
      </c>
      <c r="K1279" s="13">
        <f t="shared" ca="1" si="41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0"/>
        <v>2002</v>
      </c>
      <c r="K1280" s="13">
        <f t="shared" ca="1" si="41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0"/>
        <v>2002</v>
      </c>
      <c r="K1281" s="13">
        <f t="shared" ca="1" si="41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0"/>
        <v>2002</v>
      </c>
      <c r="K1282" s="13">
        <f t="shared" ca="1" si="41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40"/>
        <v>2002</v>
      </c>
      <c r="K1283" s="13">
        <f t="shared" ca="1" si="41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2">YEAR(I1284)</f>
        <v>2002</v>
      </c>
      <c r="K1284" s="13">
        <f t="shared" ref="K1284:K1347" ca="1" si="43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2"/>
        <v>2002</v>
      </c>
      <c r="K1285" s="13">
        <f t="shared" ca="1" si="43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2"/>
        <v>2002</v>
      </c>
      <c r="K1286" s="13">
        <f t="shared" ca="1" si="43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2"/>
        <v>2002</v>
      </c>
      <c r="K1287" s="13">
        <f t="shared" ca="1" si="43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2"/>
        <v>2002</v>
      </c>
      <c r="K1288" s="13">
        <f t="shared" ca="1" si="43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2"/>
        <v>2001</v>
      </c>
      <c r="K1289" s="13">
        <f t="shared" ca="1" si="43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2"/>
        <v>2002</v>
      </c>
      <c r="K1290" s="13">
        <f t="shared" ca="1" si="43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2"/>
        <v>2002</v>
      </c>
      <c r="K1291" s="13">
        <f t="shared" ca="1" si="43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2"/>
        <v>2001</v>
      </c>
      <c r="K1292" s="13">
        <f t="shared" ca="1" si="43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2"/>
        <v>2002</v>
      </c>
      <c r="K1293" s="13">
        <f t="shared" ca="1" si="43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2"/>
        <v>2002</v>
      </c>
      <c r="K1294" s="13">
        <f t="shared" ca="1" si="43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2"/>
        <v>2002</v>
      </c>
      <c r="K1295" s="13">
        <f t="shared" ca="1" si="43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2"/>
        <v>2002</v>
      </c>
      <c r="K1296" s="13">
        <f t="shared" ca="1" si="43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2"/>
        <v>2002</v>
      </c>
      <c r="K1297" s="13">
        <f t="shared" ca="1" si="43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2"/>
        <v>2002</v>
      </c>
      <c r="K1298" s="13">
        <f t="shared" ca="1" si="43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2"/>
        <v>2002</v>
      </c>
      <c r="K1299" s="13">
        <f t="shared" ca="1" si="43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2"/>
        <v>2002</v>
      </c>
      <c r="K1300" s="13">
        <f t="shared" ca="1" si="43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2"/>
        <v>2002</v>
      </c>
      <c r="K1301" s="13">
        <f t="shared" ca="1" si="43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2"/>
        <v>2002</v>
      </c>
      <c r="K1302" s="13">
        <f t="shared" ca="1" si="43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2"/>
        <v>2002</v>
      </c>
      <c r="K1303" s="13">
        <f t="shared" ca="1" si="43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2"/>
        <v>2002</v>
      </c>
      <c r="K1304" s="13">
        <f t="shared" ca="1" si="43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2"/>
        <v>2000</v>
      </c>
      <c r="K1305" s="13">
        <f t="shared" ca="1" si="43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2"/>
        <v>2002</v>
      </c>
      <c r="K1306" s="13">
        <f t="shared" ca="1" si="43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2"/>
        <v>2002</v>
      </c>
      <c r="K1307" s="13">
        <f t="shared" ca="1" si="43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2"/>
        <v>2002</v>
      </c>
      <c r="K1308" s="13">
        <f t="shared" ca="1" si="43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2"/>
        <v>2002</v>
      </c>
      <c r="K1309" s="13">
        <f t="shared" ca="1" si="43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2"/>
        <v>2002</v>
      </c>
      <c r="K1310" s="13">
        <f t="shared" ca="1" si="43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2"/>
        <v>2001</v>
      </c>
      <c r="K1311" s="13">
        <f t="shared" ca="1" si="43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2"/>
        <v>2002</v>
      </c>
      <c r="K1312" s="13">
        <f t="shared" ca="1" si="43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2"/>
        <v>2002</v>
      </c>
      <c r="K1313" s="13">
        <f t="shared" ca="1" si="43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2"/>
        <v>1999</v>
      </c>
      <c r="K1314" s="13">
        <f t="shared" ca="1" si="43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2"/>
        <v>2002</v>
      </c>
      <c r="K1315" s="13">
        <f t="shared" ca="1" si="43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2"/>
        <v>2002</v>
      </c>
      <c r="K1316" s="13">
        <f t="shared" ca="1" si="43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2"/>
        <v>2002</v>
      </c>
      <c r="K1317" s="13">
        <f t="shared" ca="1" si="43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2"/>
        <v>2002</v>
      </c>
      <c r="K1318" s="13">
        <f t="shared" ca="1" si="43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2"/>
        <v>2001</v>
      </c>
      <c r="K1319" s="13">
        <f t="shared" ca="1" si="43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2"/>
        <v>2001</v>
      </c>
      <c r="K1320" s="13">
        <f t="shared" ca="1" si="43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2"/>
        <v>2002</v>
      </c>
      <c r="K1321" s="13">
        <f t="shared" ca="1" si="43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2"/>
        <v>2002</v>
      </c>
      <c r="K1322" s="13">
        <f t="shared" ca="1" si="43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2"/>
        <v>2000</v>
      </c>
      <c r="K1323" s="13">
        <f t="shared" ca="1" si="43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2"/>
        <v>2002</v>
      </c>
      <c r="K1324" s="13">
        <f t="shared" ca="1" si="43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2"/>
        <v>2002</v>
      </c>
      <c r="K1325" s="13">
        <f t="shared" ca="1" si="43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2"/>
        <v>2002</v>
      </c>
      <c r="K1326" s="13">
        <f t="shared" ca="1" si="43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2"/>
        <v>2002</v>
      </c>
      <c r="K1327" s="13">
        <f t="shared" ca="1" si="43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2"/>
        <v>2002</v>
      </c>
      <c r="K1328" s="13">
        <f t="shared" ca="1" si="43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2"/>
        <v>2002</v>
      </c>
      <c r="K1329" s="13">
        <f t="shared" ca="1" si="43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2"/>
        <v>2002</v>
      </c>
      <c r="K1330" s="13">
        <f t="shared" ca="1" si="43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2"/>
        <v>2002</v>
      </c>
      <c r="K1331" s="13">
        <f t="shared" ca="1" si="43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2"/>
        <v>2001</v>
      </c>
      <c r="K1332" s="13">
        <f t="shared" ca="1" si="43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2"/>
        <v>2000</v>
      </c>
      <c r="K1333" s="13">
        <f t="shared" ca="1" si="43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2"/>
        <v>2001</v>
      </c>
      <c r="K1334" s="13">
        <f t="shared" ca="1" si="43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2"/>
        <v>2002</v>
      </c>
      <c r="K1335" s="13">
        <f t="shared" ca="1" si="43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2"/>
        <v>2002</v>
      </c>
      <c r="K1336" s="13">
        <f t="shared" ca="1" si="43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2"/>
        <v>2001</v>
      </c>
      <c r="K1337" s="13">
        <f t="shared" ca="1" si="43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2"/>
        <v>2000</v>
      </c>
      <c r="K1338" s="13">
        <f t="shared" ca="1" si="43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2"/>
        <v>2002</v>
      </c>
      <c r="K1339" s="13">
        <f t="shared" ca="1" si="43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2"/>
        <v>2000</v>
      </c>
      <c r="K1340" s="13">
        <f t="shared" ca="1" si="43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2"/>
        <v>2001</v>
      </c>
      <c r="K1341" s="13">
        <f t="shared" ca="1" si="43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2"/>
        <v>2001</v>
      </c>
      <c r="K1342" s="13">
        <f t="shared" ca="1" si="43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2"/>
        <v>2001</v>
      </c>
      <c r="K1343" s="13">
        <f t="shared" ca="1" si="43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2"/>
        <v>2001</v>
      </c>
      <c r="K1344" s="13">
        <f t="shared" ca="1" si="43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2"/>
        <v>2000</v>
      </c>
      <c r="K1345" s="13">
        <f t="shared" ca="1" si="43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2"/>
        <v>2001</v>
      </c>
      <c r="K1346" s="13">
        <f t="shared" ca="1" si="43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2"/>
        <v>2001</v>
      </c>
      <c r="K1347" s="13">
        <f t="shared" ca="1" si="43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11" si="44">YEAR(I1348)</f>
        <v>2001</v>
      </c>
      <c r="K1348" s="13">
        <f t="shared" ref="K1348:K1411" ca="1" si="45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4"/>
        <v>2001</v>
      </c>
      <c r="K1349" s="13">
        <f t="shared" ca="1" si="45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4"/>
        <v>2001</v>
      </c>
      <c r="K1350" s="13">
        <f t="shared" ca="1" si="45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4"/>
        <v>2001</v>
      </c>
      <c r="K1351" s="13">
        <f t="shared" ca="1" si="45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4"/>
        <v>2001</v>
      </c>
      <c r="K1352" s="13">
        <f t="shared" ca="1" si="45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4"/>
        <v>2001</v>
      </c>
      <c r="K1353" s="13">
        <f t="shared" ca="1" si="45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4"/>
        <v>2001</v>
      </c>
      <c r="K1354" s="13">
        <f t="shared" ca="1" si="45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4"/>
        <v>2001</v>
      </c>
      <c r="K1355" s="13">
        <f t="shared" ca="1" si="45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4"/>
        <v>2001</v>
      </c>
      <c r="K1356" s="13">
        <f t="shared" ca="1" si="45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4"/>
        <v>2001</v>
      </c>
      <c r="K1357" s="13">
        <f t="shared" ca="1" si="45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4"/>
        <v>2000</v>
      </c>
      <c r="K1358" s="13">
        <f t="shared" ca="1" si="45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4"/>
        <v>2001</v>
      </c>
      <c r="K1359" s="13">
        <f t="shared" ca="1" si="45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4"/>
        <v>2001</v>
      </c>
      <c r="K1360" s="13">
        <f t="shared" ca="1" si="45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4"/>
        <v>2001</v>
      </c>
      <c r="K1361" s="13">
        <f t="shared" ca="1" si="45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4"/>
        <v>2001</v>
      </c>
      <c r="K1362" s="13">
        <f t="shared" ca="1" si="45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4"/>
        <v>2001</v>
      </c>
      <c r="K1363" s="13">
        <f t="shared" ca="1" si="45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4"/>
        <v>2001</v>
      </c>
      <c r="K1364" s="13">
        <f t="shared" ca="1" si="45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4"/>
        <v>2001</v>
      </c>
      <c r="K1365" s="13">
        <f t="shared" ca="1" si="45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4"/>
        <v>2001</v>
      </c>
      <c r="K1366" s="13">
        <f t="shared" ca="1" si="45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4"/>
        <v>2001</v>
      </c>
      <c r="K1367" s="13">
        <f t="shared" ca="1" si="45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4"/>
        <v>2001</v>
      </c>
      <c r="K1368" s="13">
        <f t="shared" ca="1" si="45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4"/>
        <v>2001</v>
      </c>
      <c r="K1369" s="13">
        <f t="shared" ca="1" si="45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4"/>
        <v>2001</v>
      </c>
      <c r="K1370" s="13">
        <f t="shared" ca="1" si="45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4"/>
        <v>2001</v>
      </c>
      <c r="K1371" s="13">
        <f t="shared" ca="1" si="45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4"/>
        <v>2001</v>
      </c>
      <c r="K1372" s="13">
        <f t="shared" ca="1" si="45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4"/>
        <v>2000</v>
      </c>
      <c r="K1373" s="13">
        <f t="shared" ca="1" si="45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4"/>
        <v>2001</v>
      </c>
      <c r="K1374" s="13">
        <f t="shared" ca="1" si="45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4"/>
        <v>2001</v>
      </c>
      <c r="K1375" s="13">
        <f t="shared" ca="1" si="45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4"/>
        <v>2001</v>
      </c>
      <c r="K1376" s="13">
        <f t="shared" ca="1" si="45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4"/>
        <v>2001</v>
      </c>
      <c r="K1377" s="13">
        <f t="shared" ca="1" si="45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4"/>
        <v>2001</v>
      </c>
      <c r="K1378" s="13">
        <f t="shared" ca="1" si="45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4"/>
        <v>2001</v>
      </c>
      <c r="K1379" s="13">
        <f t="shared" ca="1" si="45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4"/>
        <v>2001</v>
      </c>
      <c r="K1380" s="13">
        <f t="shared" ca="1" si="45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4"/>
        <v>2001</v>
      </c>
      <c r="K1381" s="13">
        <f t="shared" ca="1" si="45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4"/>
        <v>2001</v>
      </c>
      <c r="K1382" s="13">
        <f t="shared" ca="1" si="45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4"/>
        <v>2001</v>
      </c>
      <c r="K1383" s="13">
        <f t="shared" ca="1" si="45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4"/>
        <v>2001</v>
      </c>
      <c r="K1384" s="13">
        <f t="shared" ca="1" si="45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4"/>
        <v>2001</v>
      </c>
      <c r="K1385" s="13">
        <f t="shared" ca="1" si="45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4"/>
        <v>2001</v>
      </c>
      <c r="K1386" s="13">
        <f t="shared" ca="1" si="45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4"/>
        <v>2001</v>
      </c>
      <c r="K1387" s="13">
        <f t="shared" ca="1" si="45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4"/>
        <v>2001</v>
      </c>
      <c r="K1388" s="13">
        <f t="shared" ca="1" si="45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4"/>
        <v>2001</v>
      </c>
      <c r="K1389" s="13">
        <f t="shared" ca="1" si="45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4"/>
        <v>2001</v>
      </c>
      <c r="K1390" s="13">
        <f t="shared" ca="1" si="45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4"/>
        <v>2001</v>
      </c>
      <c r="K1391" s="13">
        <f t="shared" ca="1" si="45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4"/>
        <v>2001</v>
      </c>
      <c r="K1392" s="13">
        <f t="shared" ca="1" si="45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4"/>
        <v>2001</v>
      </c>
      <c r="K1393" s="13">
        <f t="shared" ca="1" si="45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4"/>
        <v>2001</v>
      </c>
      <c r="K1394" s="13">
        <f t="shared" ca="1" si="45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4"/>
        <v>2001</v>
      </c>
      <c r="K1395" s="13">
        <f t="shared" ca="1" si="45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4"/>
        <v>2001</v>
      </c>
      <c r="K1396" s="13">
        <f t="shared" ca="1" si="45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4"/>
        <v>2001</v>
      </c>
      <c r="K1397" s="13">
        <f t="shared" ca="1" si="45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4"/>
        <v>2001</v>
      </c>
      <c r="K1398" s="13">
        <f t="shared" ca="1" si="45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4"/>
        <v>2001</v>
      </c>
      <c r="K1399" s="13">
        <f t="shared" ca="1" si="45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4"/>
        <v>2001</v>
      </c>
      <c r="K1400" s="13">
        <f t="shared" ca="1" si="45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4"/>
        <v>2001</v>
      </c>
      <c r="K1401" s="13">
        <f t="shared" ca="1" si="45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4"/>
        <v>2001</v>
      </c>
      <c r="K1402" s="13">
        <f t="shared" ca="1" si="45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15" t="s">
        <v>2996</v>
      </c>
      <c r="H1403" s="10" t="s">
        <v>8</v>
      </c>
      <c r="I1403" s="12" t="s">
        <v>2780</v>
      </c>
      <c r="J1403" s="9">
        <f t="shared" si="44"/>
        <v>1999</v>
      </c>
      <c r="K1403" s="13">
        <f t="shared" ca="1" si="45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4"/>
        <v>1999</v>
      </c>
      <c r="K1404" s="13">
        <f t="shared" ca="1" si="45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4"/>
        <v>2001</v>
      </c>
      <c r="K1405" s="13">
        <f t="shared" ca="1" si="45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4"/>
        <v>2001</v>
      </c>
      <c r="K1406" s="13">
        <f t="shared" ca="1" si="45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4"/>
        <v>2000</v>
      </c>
      <c r="K1407" s="13">
        <f t="shared" ca="1" si="45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4"/>
        <v>2001</v>
      </c>
      <c r="K1408" s="13">
        <f t="shared" ca="1" si="45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4"/>
        <v>2001</v>
      </c>
      <c r="K1409" s="13">
        <f t="shared" ca="1" si="45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4"/>
        <v>2001</v>
      </c>
      <c r="K1410" s="13">
        <f t="shared" ca="1" si="45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4"/>
        <v>2001</v>
      </c>
      <c r="K1411" s="13">
        <f t="shared" ca="1" si="45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ref="J1412:J1475" si="46">YEAR(I1412)</f>
        <v>2001</v>
      </c>
      <c r="K1412" s="13">
        <f t="shared" ref="K1412:K1475" ca="1" si="47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6"/>
        <v>2001</v>
      </c>
      <c r="K1413" s="13">
        <f t="shared" ca="1" si="47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6"/>
        <v>2001</v>
      </c>
      <c r="K1414" s="13">
        <f t="shared" ca="1" si="47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6"/>
        <v>2001</v>
      </c>
      <c r="K1415" s="13">
        <f t="shared" ca="1" si="47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6"/>
        <v>2001</v>
      </c>
      <c r="K1416" s="13">
        <f t="shared" ca="1" si="47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6"/>
        <v>2001</v>
      </c>
      <c r="K1417" s="13">
        <f t="shared" ca="1" si="47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6"/>
        <v>2001</v>
      </c>
      <c r="K1418" s="13">
        <f t="shared" ca="1" si="47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6"/>
        <v>2001</v>
      </c>
      <c r="K1419" s="13">
        <f t="shared" ca="1" si="47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6"/>
        <v>2000</v>
      </c>
      <c r="K1420" s="13">
        <f t="shared" ca="1" si="47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6"/>
        <v>2001</v>
      </c>
      <c r="K1421" s="13">
        <f t="shared" ca="1" si="47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6"/>
        <v>2001</v>
      </c>
      <c r="K1422" s="13">
        <f t="shared" ca="1" si="47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6"/>
        <v>2001</v>
      </c>
      <c r="K1423" s="13">
        <f t="shared" ca="1" si="47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6"/>
        <v>2000</v>
      </c>
      <c r="K1424" s="13">
        <f t="shared" ca="1" si="47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6"/>
        <v>1999</v>
      </c>
      <c r="K1425" s="13">
        <f t="shared" ca="1" si="47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6"/>
        <v>2000</v>
      </c>
      <c r="K1426" s="13">
        <f t="shared" ca="1" si="47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6"/>
        <v>2001</v>
      </c>
      <c r="K1427" s="13">
        <f t="shared" ca="1" si="47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6"/>
        <v>2001</v>
      </c>
      <c r="K1428" s="13">
        <f t="shared" ca="1" si="47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6"/>
        <v>2001</v>
      </c>
      <c r="K1429" s="13">
        <f t="shared" ca="1" si="47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6"/>
        <v>2001</v>
      </c>
      <c r="K1430" s="13">
        <f t="shared" ca="1" si="47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6"/>
        <v>2001</v>
      </c>
      <c r="K1431" s="13">
        <f t="shared" ca="1" si="47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6"/>
        <v>2001</v>
      </c>
      <c r="K1432" s="13">
        <f t="shared" ca="1" si="47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6"/>
        <v>2000</v>
      </c>
      <c r="K1433" s="13">
        <f t="shared" ca="1" si="47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6"/>
        <v>2000</v>
      </c>
      <c r="K1434" s="13">
        <f t="shared" ca="1" si="47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6"/>
        <v>2001</v>
      </c>
      <c r="K1435" s="13">
        <f t="shared" ca="1" si="47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6"/>
        <v>2001</v>
      </c>
      <c r="K1436" s="13">
        <f t="shared" ca="1" si="47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6"/>
        <v>2001</v>
      </c>
      <c r="K1437" s="13">
        <f t="shared" ca="1" si="47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6"/>
        <v>2001</v>
      </c>
      <c r="K1438" s="13">
        <f t="shared" ca="1" si="47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6"/>
        <v>2001</v>
      </c>
      <c r="K1439" s="13">
        <f t="shared" ca="1" si="47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6"/>
        <v>2000</v>
      </c>
      <c r="K1440" s="13">
        <f t="shared" ca="1" si="47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6"/>
        <v>2001</v>
      </c>
      <c r="K1441" s="13">
        <f t="shared" ca="1" si="47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6"/>
        <v>2001</v>
      </c>
      <c r="K1442" s="13">
        <f t="shared" ca="1" si="47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6"/>
        <v>2001</v>
      </c>
      <c r="K1443" s="13">
        <f t="shared" ca="1" si="47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6"/>
        <v>2001</v>
      </c>
      <c r="K1444" s="13">
        <f t="shared" ca="1" si="47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6"/>
        <v>2001</v>
      </c>
      <c r="K1445" s="13">
        <f t="shared" ca="1" si="47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6"/>
        <v>2001</v>
      </c>
      <c r="K1446" s="13">
        <f t="shared" ca="1" si="47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6"/>
        <v>2001</v>
      </c>
      <c r="K1447" s="13">
        <f t="shared" ca="1" si="47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6"/>
        <v>2001</v>
      </c>
      <c r="K1448" s="13">
        <f t="shared" ca="1" si="47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6"/>
        <v>2001</v>
      </c>
      <c r="K1449" s="13">
        <f t="shared" ca="1" si="47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6"/>
        <v>2001</v>
      </c>
      <c r="K1450" s="13">
        <f t="shared" ca="1" si="47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6"/>
        <v>2001</v>
      </c>
      <c r="K1451" s="13">
        <f t="shared" ca="1" si="47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6"/>
        <v>2001</v>
      </c>
      <c r="K1452" s="13">
        <f t="shared" ca="1" si="47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6"/>
        <v>2001</v>
      </c>
      <c r="K1453" s="13">
        <f t="shared" ca="1" si="47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6"/>
        <v>2000</v>
      </c>
      <c r="K1454" s="13">
        <f t="shared" ca="1" si="47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6"/>
        <v>2001</v>
      </c>
      <c r="K1455" s="13">
        <f t="shared" ca="1" si="47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6"/>
        <v>2000</v>
      </c>
      <c r="K1456" s="13">
        <f t="shared" ca="1" si="47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6"/>
        <v>2001</v>
      </c>
      <c r="K1457" s="13">
        <f t="shared" ca="1" si="47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6"/>
        <v>2001</v>
      </c>
      <c r="K1458" s="13">
        <f t="shared" ca="1" si="47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6"/>
        <v>2001</v>
      </c>
      <c r="K1459" s="13">
        <f t="shared" ca="1" si="47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6"/>
        <v>2001</v>
      </c>
      <c r="K1460" s="13">
        <f t="shared" ca="1" si="47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6"/>
        <v>2001</v>
      </c>
      <c r="K1461" s="13">
        <f t="shared" ca="1" si="47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6"/>
        <v>2001</v>
      </c>
      <c r="K1462" s="13">
        <f t="shared" ca="1" si="47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6"/>
        <v>2001</v>
      </c>
      <c r="K1463" s="13">
        <f t="shared" ca="1" si="47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6"/>
        <v>2001</v>
      </c>
      <c r="K1464" s="13">
        <f t="shared" ca="1" si="47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6"/>
        <v>2001</v>
      </c>
      <c r="K1465" s="13">
        <f t="shared" ca="1" si="47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6"/>
        <v>2001</v>
      </c>
      <c r="K1466" s="13">
        <f t="shared" ca="1" si="47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si="46"/>
        <v>1999</v>
      </c>
      <c r="K1467" s="13">
        <f t="shared" ca="1" si="47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6"/>
        <v>2000</v>
      </c>
      <c r="K1468" s="13">
        <f t="shared" ca="1" si="47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6"/>
        <v>2001</v>
      </c>
      <c r="K1469" s="13">
        <f t="shared" ca="1" si="47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6"/>
        <v>2001</v>
      </c>
      <c r="K1470" s="13">
        <f t="shared" ca="1" si="47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6"/>
        <v>2001</v>
      </c>
      <c r="K1471" s="13">
        <f t="shared" ca="1" si="47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6"/>
        <v>2000</v>
      </c>
      <c r="K1472" s="13">
        <f t="shared" ca="1" si="47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6"/>
        <v>2001</v>
      </c>
      <c r="K1473" s="13">
        <f t="shared" ca="1" si="47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6"/>
        <v>2001</v>
      </c>
      <c r="K1474" s="13">
        <f t="shared" ca="1" si="47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6"/>
        <v>2001</v>
      </c>
      <c r="K1475" s="13">
        <f t="shared" ca="1" si="47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ref="J1476:J1539" si="48">YEAR(I1476)</f>
        <v>2001</v>
      </c>
      <c r="K1476" s="13">
        <f t="shared" ref="K1476:K1539" ca="1" si="49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48"/>
        <v>2001</v>
      </c>
      <c r="K1477" s="13">
        <f t="shared" ca="1" si="49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48"/>
        <v>2001</v>
      </c>
      <c r="K1478" s="13">
        <f t="shared" ca="1" si="49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48"/>
        <v>1999</v>
      </c>
      <c r="K1479" s="13">
        <f t="shared" ca="1" si="49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48"/>
        <v>2001</v>
      </c>
      <c r="K1480" s="13">
        <f t="shared" ca="1" si="49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48"/>
        <v>2001</v>
      </c>
      <c r="K1481" s="13">
        <f t="shared" ca="1" si="49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48"/>
        <v>2000</v>
      </c>
      <c r="K1482" s="13">
        <f t="shared" ca="1" si="49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48"/>
        <v>2000</v>
      </c>
      <c r="K1483" s="13">
        <f t="shared" ca="1" si="49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48"/>
        <v>2000</v>
      </c>
      <c r="K1484" s="13">
        <f t="shared" ca="1" si="49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48"/>
        <v>2001</v>
      </c>
      <c r="K1485" s="13">
        <f t="shared" ca="1" si="49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48"/>
        <v>1999</v>
      </c>
      <c r="K1486" s="13">
        <f t="shared" ca="1" si="49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48"/>
        <v>2000</v>
      </c>
      <c r="K1487" s="13">
        <f t="shared" ca="1" si="49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48"/>
        <v>2001</v>
      </c>
      <c r="K1488" s="13">
        <f t="shared" ca="1" si="49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48"/>
        <v>2001</v>
      </c>
      <c r="K1489" s="13">
        <f t="shared" ca="1" si="49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48"/>
        <v>2001</v>
      </c>
      <c r="K1490" s="13">
        <f t="shared" ca="1" si="49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48"/>
        <v>2000</v>
      </c>
      <c r="K1491" s="13">
        <f t="shared" ca="1" si="49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48"/>
        <v>2001</v>
      </c>
      <c r="K1492" s="13">
        <f t="shared" ca="1" si="49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48"/>
        <v>2001</v>
      </c>
      <c r="K1493" s="13">
        <f t="shared" ca="1" si="49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48"/>
        <v>2001</v>
      </c>
      <c r="K1494" s="13">
        <f t="shared" ca="1" si="49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48"/>
        <v>2001</v>
      </c>
      <c r="K1495" s="13">
        <f t="shared" ca="1" si="49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48"/>
        <v>2001</v>
      </c>
      <c r="K1496" s="13">
        <f t="shared" ca="1" si="49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48"/>
        <v>2000</v>
      </c>
      <c r="K1497" s="13">
        <f t="shared" ca="1" si="49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48"/>
        <v>1999</v>
      </c>
      <c r="K1498" s="13">
        <f t="shared" ca="1" si="49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48"/>
        <v>1998</v>
      </c>
      <c r="K1499" s="13">
        <f t="shared" ca="1" si="49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48"/>
        <v>2000</v>
      </c>
      <c r="K1500" s="13">
        <f t="shared" ca="1" si="49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48"/>
        <v>1999</v>
      </c>
      <c r="K1501" s="13">
        <f t="shared" ca="1" si="49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48"/>
        <v>1999</v>
      </c>
      <c r="K1502" s="13">
        <f t="shared" ca="1" si="49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48"/>
        <v>2000</v>
      </c>
      <c r="K1503" s="13">
        <f t="shared" ca="1" si="49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48"/>
        <v>2000</v>
      </c>
      <c r="K1504" s="13">
        <f t="shared" ca="1" si="49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48"/>
        <v>2000</v>
      </c>
      <c r="K1505" s="13">
        <f t="shared" ca="1" si="49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48"/>
        <v>2000</v>
      </c>
      <c r="K1506" s="13">
        <f t="shared" ca="1" si="49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48"/>
        <v>2000</v>
      </c>
      <c r="K1507" s="13">
        <f t="shared" ca="1" si="49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48"/>
        <v>2000</v>
      </c>
      <c r="K1508" s="13">
        <f t="shared" ca="1" si="49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48"/>
        <v>2000</v>
      </c>
      <c r="K1509" s="13">
        <f t="shared" ca="1" si="49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48"/>
        <v>2000</v>
      </c>
      <c r="K1510" s="13">
        <f t="shared" ca="1" si="49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48"/>
        <v>2000</v>
      </c>
      <c r="K1511" s="13">
        <f t="shared" ca="1" si="49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48"/>
        <v>2000</v>
      </c>
      <c r="K1512" s="13">
        <f t="shared" ca="1" si="49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48"/>
        <v>2000</v>
      </c>
      <c r="K1513" s="13">
        <f t="shared" ca="1" si="49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48"/>
        <v>2000</v>
      </c>
      <c r="K1514" s="13">
        <f t="shared" ca="1" si="49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48"/>
        <v>2000</v>
      </c>
      <c r="K1515" s="13">
        <f t="shared" ca="1" si="49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48"/>
        <v>2000</v>
      </c>
      <c r="K1516" s="13">
        <f t="shared" ca="1" si="49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48"/>
        <v>2000</v>
      </c>
      <c r="K1517" s="13">
        <f t="shared" ca="1" si="49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48"/>
        <v>2000</v>
      </c>
      <c r="K1518" s="13">
        <f t="shared" ca="1" si="49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48"/>
        <v>2000</v>
      </c>
      <c r="K1519" s="13">
        <f t="shared" ca="1" si="49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48"/>
        <v>1999</v>
      </c>
      <c r="K1520" s="13">
        <f t="shared" ca="1" si="49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48"/>
        <v>1999</v>
      </c>
      <c r="K1521" s="13">
        <f t="shared" ca="1" si="49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48"/>
        <v>2000</v>
      </c>
      <c r="K1522" s="13">
        <f t="shared" ca="1" si="49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48"/>
        <v>1999</v>
      </c>
      <c r="K1523" s="13">
        <f t="shared" ca="1" si="49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48"/>
        <v>2000</v>
      </c>
      <c r="K1524" s="13">
        <f t="shared" ca="1" si="49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48"/>
        <v>2000</v>
      </c>
      <c r="K1525" s="13">
        <f t="shared" ca="1" si="49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48"/>
        <v>2000</v>
      </c>
      <c r="K1526" s="13">
        <f t="shared" ca="1" si="49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48"/>
        <v>2000</v>
      </c>
      <c r="K1527" s="13">
        <f t="shared" ca="1" si="49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48"/>
        <v>2000</v>
      </c>
      <c r="K1528" s="13">
        <f t="shared" ca="1" si="49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48"/>
        <v>1999</v>
      </c>
      <c r="K1529" s="13">
        <f t="shared" ca="1" si="49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48"/>
        <v>2000</v>
      </c>
      <c r="K1530" s="13">
        <f t="shared" ca="1" si="49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si="48"/>
        <v>2000</v>
      </c>
      <c r="K1531" s="13">
        <f t="shared" ca="1" si="49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48"/>
        <v>1999</v>
      </c>
      <c r="K1532" s="13">
        <f t="shared" ca="1" si="49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48"/>
        <v>2000</v>
      </c>
      <c r="K1533" s="13">
        <f t="shared" ca="1" si="49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48"/>
        <v>2000</v>
      </c>
      <c r="K1534" s="13">
        <f t="shared" ca="1" si="49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48"/>
        <v>2000</v>
      </c>
      <c r="K1535" s="13">
        <f t="shared" ca="1" si="49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48"/>
        <v>2000</v>
      </c>
      <c r="K1536" s="13">
        <f t="shared" ca="1" si="49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48"/>
        <v>2000</v>
      </c>
      <c r="K1537" s="13">
        <f t="shared" ca="1" si="49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48"/>
        <v>2000</v>
      </c>
      <c r="K1538" s="13">
        <f t="shared" ca="1" si="49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48"/>
        <v>2000</v>
      </c>
      <c r="K1539" s="13">
        <f t="shared" ca="1" si="49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ref="J1540:J1603" si="50">YEAR(I1540)</f>
        <v>2000</v>
      </c>
      <c r="K1540" s="13">
        <f t="shared" ref="K1540:K1603" ca="1" si="51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50"/>
        <v>2000</v>
      </c>
      <c r="K1541" s="13">
        <f t="shared" ca="1" si="51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50"/>
        <v>2000</v>
      </c>
      <c r="K1542" s="13">
        <f t="shared" ca="1" si="51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50"/>
        <v>2000</v>
      </c>
      <c r="K1543" s="13">
        <f t="shared" ca="1" si="51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50"/>
        <v>2000</v>
      </c>
      <c r="K1544" s="13">
        <f t="shared" ca="1" si="51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50"/>
        <v>2000</v>
      </c>
      <c r="K1545" s="13">
        <f t="shared" ca="1" si="51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50"/>
        <v>2000</v>
      </c>
      <c r="K1546" s="13">
        <f t="shared" ca="1" si="51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50"/>
        <v>2000</v>
      </c>
      <c r="K1547" s="13">
        <f t="shared" ca="1" si="51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50"/>
        <v>2000</v>
      </c>
      <c r="K1548" s="13">
        <f t="shared" ca="1" si="51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50"/>
        <v>2000</v>
      </c>
      <c r="K1549" s="13">
        <f t="shared" ca="1" si="51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50"/>
        <v>2000</v>
      </c>
      <c r="K1550" s="13">
        <f t="shared" ca="1" si="51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50"/>
        <v>2000</v>
      </c>
      <c r="K1551" s="13">
        <f t="shared" ca="1" si="51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50"/>
        <v>2000</v>
      </c>
      <c r="K1552" s="13">
        <f t="shared" ca="1" si="51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50"/>
        <v>2000</v>
      </c>
      <c r="K1553" s="13">
        <f t="shared" ca="1" si="51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50"/>
        <v>2000</v>
      </c>
      <c r="K1554" s="13">
        <f t="shared" ca="1" si="51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50"/>
        <v>2000</v>
      </c>
      <c r="K1555" s="13">
        <f t="shared" ca="1" si="51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50"/>
        <v>2000</v>
      </c>
      <c r="K1556" s="13">
        <f t="shared" ca="1" si="51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50"/>
        <v>2000</v>
      </c>
      <c r="K1557" s="13">
        <f t="shared" ca="1" si="51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50"/>
        <v>2000</v>
      </c>
      <c r="K1558" s="13">
        <f t="shared" ca="1" si="51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50"/>
        <v>2000</v>
      </c>
      <c r="K1559" s="13">
        <f t="shared" ca="1" si="51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50"/>
        <v>2000</v>
      </c>
      <c r="K1560" s="13">
        <f t="shared" ca="1" si="51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50"/>
        <v>2000</v>
      </c>
      <c r="K1561" s="13">
        <f t="shared" ca="1" si="51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50"/>
        <v>2000</v>
      </c>
      <c r="K1562" s="13">
        <f t="shared" ca="1" si="51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50"/>
        <v>1999</v>
      </c>
      <c r="K1563" s="13">
        <f t="shared" ca="1" si="51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50"/>
        <v>2000</v>
      </c>
      <c r="K1564" s="13">
        <f t="shared" ca="1" si="51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50"/>
        <v>2000</v>
      </c>
      <c r="K1565" s="13">
        <f t="shared" ca="1" si="51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50"/>
        <v>2000</v>
      </c>
      <c r="K1566" s="13">
        <f t="shared" ca="1" si="51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50"/>
        <v>2000</v>
      </c>
      <c r="K1567" s="13">
        <f t="shared" ca="1" si="51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50"/>
        <v>2001</v>
      </c>
      <c r="K1568" s="13">
        <f t="shared" ca="1" si="51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50"/>
        <v>1999</v>
      </c>
      <c r="K1569" s="13">
        <f t="shared" ca="1" si="51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50"/>
        <v>2000</v>
      </c>
      <c r="K1570" s="13">
        <f t="shared" ca="1" si="51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50"/>
        <v>2000</v>
      </c>
      <c r="K1571" s="13">
        <f t="shared" ca="1" si="51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50"/>
        <v>2000</v>
      </c>
      <c r="K1572" s="13">
        <f t="shared" ca="1" si="51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50"/>
        <v>2000</v>
      </c>
      <c r="K1573" s="13">
        <f t="shared" ca="1" si="51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50"/>
        <v>2000</v>
      </c>
      <c r="K1574" s="13">
        <f t="shared" ca="1" si="51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50"/>
        <v>2000</v>
      </c>
      <c r="K1575" s="13">
        <f t="shared" ca="1" si="51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50"/>
        <v>2000</v>
      </c>
      <c r="K1576" s="13">
        <f t="shared" ca="1" si="51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50"/>
        <v>2000</v>
      </c>
      <c r="K1577" s="13">
        <f t="shared" ca="1" si="51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50"/>
        <v>2000</v>
      </c>
      <c r="K1578" s="13">
        <f t="shared" ca="1" si="51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50"/>
        <v>1999</v>
      </c>
      <c r="K1579" s="13">
        <f t="shared" ca="1" si="51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50"/>
        <v>2000</v>
      </c>
      <c r="K1580" s="13">
        <f t="shared" ca="1" si="51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50"/>
        <v>2000</v>
      </c>
      <c r="K1581" s="13">
        <f t="shared" ca="1" si="51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50"/>
        <v>2000</v>
      </c>
      <c r="K1582" s="13">
        <f t="shared" ca="1" si="51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50"/>
        <v>2000</v>
      </c>
      <c r="K1583" s="13">
        <f t="shared" ca="1" si="51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50"/>
        <v>2000</v>
      </c>
      <c r="K1584" s="13">
        <f t="shared" ca="1" si="51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50"/>
        <v>2000</v>
      </c>
      <c r="K1585" s="13">
        <f t="shared" ca="1" si="51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50"/>
        <v>2000</v>
      </c>
      <c r="K1586" s="13">
        <f t="shared" ca="1" si="51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50"/>
        <v>2000</v>
      </c>
      <c r="K1587" s="13">
        <f t="shared" ca="1" si="51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50"/>
        <v>2000</v>
      </c>
      <c r="K1588" s="13">
        <f t="shared" ca="1" si="51"/>
        <v>17</v>
      </c>
      <c r="L1588">
        <v>2000</v>
      </c>
      <c r="N1588" s="20"/>
    </row>
    <row r="1589" spans="1:14" ht="22.5" hidden="1" customHeight="1" x14ac:dyDescent="0.25">
      <c r="A1589" s="17" t="s">
        <v>3001</v>
      </c>
      <c r="B1589" s="17"/>
      <c r="C1589" s="10">
        <v>12</v>
      </c>
      <c r="D1589" s="10" t="s">
        <v>1674</v>
      </c>
      <c r="E1589" s="11" t="s">
        <v>1707</v>
      </c>
      <c r="F1589" s="12" t="s">
        <v>1595</v>
      </c>
      <c r="G1589" s="15" t="s">
        <v>2996</v>
      </c>
      <c r="H1589" s="10" t="s">
        <v>8</v>
      </c>
      <c r="I1589" s="12" t="s">
        <v>2933</v>
      </c>
      <c r="J1589" s="9">
        <f t="shared" si="50"/>
        <v>1999</v>
      </c>
      <c r="K1589" s="13">
        <f t="shared" ca="1" si="51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50"/>
        <v>2000</v>
      </c>
      <c r="K1590" s="13">
        <f t="shared" ca="1" si="51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50"/>
        <v>2000</v>
      </c>
      <c r="K1591" s="13">
        <f t="shared" ca="1" si="51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50"/>
        <v>2000</v>
      </c>
      <c r="K1592" s="13">
        <f t="shared" ca="1" si="51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50"/>
        <v>1999</v>
      </c>
      <c r="K1593" s="13">
        <f t="shared" ca="1" si="51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50"/>
        <v>1999</v>
      </c>
      <c r="K1594" s="13">
        <f t="shared" ca="1" si="51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si="50"/>
        <v>2000</v>
      </c>
      <c r="K1595" s="13">
        <f t="shared" ca="1" si="51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0"/>
        <v>2000</v>
      </c>
      <c r="K1596" s="13">
        <f t="shared" ca="1" si="51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0"/>
        <v>2000</v>
      </c>
      <c r="K1597" s="13">
        <f t="shared" ca="1" si="51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0"/>
        <v>2000</v>
      </c>
      <c r="K1598" s="13">
        <f t="shared" ca="1" si="51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0"/>
        <v>2000</v>
      </c>
      <c r="K1599" s="13">
        <f t="shared" ca="1" si="51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0"/>
        <v>1999</v>
      </c>
      <c r="K1600" s="13">
        <f t="shared" ca="1" si="51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0"/>
        <v>2000</v>
      </c>
      <c r="K1601" s="13">
        <f t="shared" ca="1" si="51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0"/>
        <v>1999</v>
      </c>
      <c r="K1602" s="13">
        <f t="shared" ca="1" si="51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0"/>
        <v>2000</v>
      </c>
      <c r="K1603" s="13">
        <f t="shared" ca="1" si="51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ref="J1604:J1658" si="52">YEAR(I1604)</f>
        <v>2000</v>
      </c>
      <c r="K1604" s="13">
        <f t="shared" ref="K1604:K1658" ca="1" si="53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2"/>
        <v>2000</v>
      </c>
      <c r="K1605" s="13">
        <f t="shared" ca="1" si="53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2"/>
        <v>2000</v>
      </c>
      <c r="K1606" s="13">
        <f t="shared" ca="1" si="53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2"/>
        <v>2000</v>
      </c>
      <c r="K1607" s="13">
        <f t="shared" ca="1" si="53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2"/>
        <v>2000</v>
      </c>
      <c r="K1608" s="13">
        <f t="shared" ca="1" si="53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2"/>
        <v>2000</v>
      </c>
      <c r="K1609" s="13">
        <f t="shared" ca="1" si="53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2"/>
        <v>2000</v>
      </c>
      <c r="K1610" s="13">
        <f t="shared" ca="1" si="53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2"/>
        <v>1999</v>
      </c>
      <c r="K1611" s="13">
        <f t="shared" ca="1" si="53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2"/>
        <v>2000</v>
      </c>
      <c r="K1612" s="13">
        <f t="shared" ca="1" si="53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2"/>
        <v>1999</v>
      </c>
      <c r="K1613" s="13">
        <f t="shared" ca="1" si="53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2"/>
        <v>2000</v>
      </c>
      <c r="K1614" s="13">
        <f t="shared" ca="1" si="53"/>
        <v>17</v>
      </c>
      <c r="L1614">
        <v>2000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1686</v>
      </c>
      <c r="F1615" s="12" t="s">
        <v>1621</v>
      </c>
      <c r="G1615" s="15" t="s">
        <v>2996</v>
      </c>
      <c r="H1615" s="10" t="s">
        <v>8</v>
      </c>
      <c r="I1615" s="12" t="s">
        <v>2954</v>
      </c>
      <c r="J1615" s="9">
        <f t="shared" si="52"/>
        <v>1999</v>
      </c>
      <c r="K1615" s="13">
        <f t="shared" ca="1" si="53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2"/>
        <v>2000</v>
      </c>
      <c r="K1616" s="13">
        <f t="shared" ca="1" si="53"/>
        <v>17</v>
      </c>
      <c r="L1616">
        <v>2000</v>
      </c>
      <c r="N1616" s="20"/>
    </row>
    <row r="1617" spans="1:14" ht="22.5" hidden="1" customHeight="1" x14ac:dyDescent="0.25">
      <c r="A1617" s="17" t="s">
        <v>3001</v>
      </c>
      <c r="B1617" s="17"/>
      <c r="C1617" s="10">
        <v>12</v>
      </c>
      <c r="D1617" s="10" t="s">
        <v>1679</v>
      </c>
      <c r="E1617" s="11" t="s">
        <v>1688</v>
      </c>
      <c r="F1617" s="12" t="s">
        <v>1623</v>
      </c>
      <c r="G1617" s="15" t="s">
        <v>2996</v>
      </c>
      <c r="H1617" s="10" t="s">
        <v>8</v>
      </c>
      <c r="I1617" s="12" t="s">
        <v>2956</v>
      </c>
      <c r="J1617" s="9">
        <f t="shared" si="52"/>
        <v>1999</v>
      </c>
      <c r="K1617" s="13">
        <f t="shared" ca="1" si="53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si="52"/>
        <v>1997</v>
      </c>
      <c r="K1618" s="13">
        <f t="shared" ca="1" si="53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2"/>
        <v>2000</v>
      </c>
      <c r="K1619" s="13">
        <f t="shared" ca="1" si="53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2"/>
        <v>2000</v>
      </c>
      <c r="K1620" s="13">
        <f t="shared" ca="1" si="53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2"/>
        <v>2000</v>
      </c>
      <c r="K1621" s="13">
        <f t="shared" ca="1" si="53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2"/>
        <v>2000</v>
      </c>
      <c r="K1622" s="13">
        <f t="shared" ca="1" si="53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2"/>
        <v>2000</v>
      </c>
      <c r="K1623" s="13">
        <f t="shared" ca="1" si="53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2"/>
        <v>1999</v>
      </c>
      <c r="K1624" s="13">
        <f t="shared" ca="1" si="53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2"/>
        <v>2000</v>
      </c>
      <c r="K1625" s="13">
        <f t="shared" ca="1" si="53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2"/>
        <v>2000</v>
      </c>
      <c r="K1626" s="13">
        <f t="shared" ca="1" si="53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2"/>
        <v>2000</v>
      </c>
      <c r="K1627" s="13">
        <f t="shared" ca="1" si="53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2"/>
        <v>1999</v>
      </c>
      <c r="K1628" s="13">
        <f t="shared" ca="1" si="53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2"/>
        <v>1999</v>
      </c>
      <c r="K1629" s="13">
        <f t="shared" ca="1" si="53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2"/>
        <v>2000</v>
      </c>
      <c r="K1630" s="13">
        <f t="shared" ca="1" si="53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2"/>
        <v>1999</v>
      </c>
      <c r="K1631" s="13">
        <f t="shared" ca="1" si="53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2"/>
        <v>1999</v>
      </c>
      <c r="K1632" s="13">
        <f t="shared" ca="1" si="53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2"/>
        <v>1999</v>
      </c>
      <c r="K1633" s="13">
        <f t="shared" ca="1" si="53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2"/>
        <v>2000</v>
      </c>
      <c r="K1634" s="13">
        <f t="shared" ca="1" si="53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2"/>
        <v>1999</v>
      </c>
      <c r="K1635" s="13">
        <f t="shared" ca="1" si="53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2"/>
        <v>2000</v>
      </c>
      <c r="K1636" s="13">
        <f t="shared" ca="1" si="53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2"/>
        <v>2000</v>
      </c>
      <c r="K1637" s="13">
        <f t="shared" ca="1" si="53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2"/>
        <v>1998</v>
      </c>
      <c r="K1638" s="13">
        <f t="shared" ca="1" si="53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2"/>
        <v>2000</v>
      </c>
      <c r="K1639" s="13">
        <f t="shared" ca="1" si="53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2"/>
        <v>1999</v>
      </c>
      <c r="K1640" s="13">
        <f t="shared" ca="1" si="53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2"/>
        <v>2000</v>
      </c>
      <c r="K1641" s="13">
        <f t="shared" ca="1" si="53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2"/>
        <v>2000</v>
      </c>
      <c r="K1642" s="13">
        <f t="shared" ca="1" si="53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2"/>
        <v>2000</v>
      </c>
      <c r="K1643" s="13">
        <f t="shared" ca="1" si="53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2"/>
        <v>2000</v>
      </c>
      <c r="K1644" s="13">
        <f t="shared" ca="1" si="53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2"/>
        <v>1999</v>
      </c>
      <c r="K1645" s="13">
        <f t="shared" ca="1" si="53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2"/>
        <v>2000</v>
      </c>
      <c r="K1646" s="13">
        <f t="shared" ca="1" si="53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2"/>
        <v>1999</v>
      </c>
      <c r="K1647" s="13">
        <f t="shared" ca="1" si="53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2"/>
        <v>2000</v>
      </c>
      <c r="K1648" s="13">
        <f t="shared" ca="1" si="53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2"/>
        <v>1998</v>
      </c>
      <c r="K1649" s="13">
        <f t="shared" ca="1" si="53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2"/>
        <v>2000</v>
      </c>
      <c r="K1650" s="13">
        <f t="shared" ca="1" si="53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2"/>
        <v>2000</v>
      </c>
      <c r="K1651" s="13">
        <f t="shared" ca="1" si="53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2"/>
        <v>2000</v>
      </c>
      <c r="K1652" s="13">
        <f t="shared" ca="1" si="53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2"/>
        <v>2000</v>
      </c>
      <c r="K1653" s="13">
        <f t="shared" ca="1" si="53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2"/>
        <v>2000</v>
      </c>
      <c r="K1654" s="13">
        <f t="shared" ca="1" si="53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2"/>
        <v>1998</v>
      </c>
      <c r="K1655" s="13">
        <f t="shared" ca="1" si="53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2"/>
        <v>2000</v>
      </c>
      <c r="K1656" s="13">
        <f t="shared" ca="1" si="53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2"/>
        <v>2000</v>
      </c>
      <c r="K1657" s="13">
        <f t="shared" ca="1" si="53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2"/>
        <v>1999</v>
      </c>
      <c r="K1658" s="13">
        <f t="shared" ca="1" si="53"/>
        <v>18</v>
      </c>
      <c r="L1658">
        <v>1999</v>
      </c>
      <c r="N1658" s="20"/>
    </row>
    <row r="1659" spans="1:14" x14ac:dyDescent="0.25">
      <c r="A1659" s="8"/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8" xr:uid="{00000000-0009-0000-0000-000005000000}">
    <filterColumn colId="0">
      <customFilters>
        <customFilter operator="notEqual" val=" "/>
      </customFilters>
    </filterColumn>
    <filterColumn colId="6">
      <filters>
        <filter val="INF B"/>
      </filters>
    </filterColumn>
    <filterColumn colId="7">
      <filters>
        <filter val="M"/>
      </filters>
    </filterColumn>
    <sortState ref="A212:J764">
      <sortCondition ref="B3:B1658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theme="8" tint="-0.249977111117893"/>
    <pageSetUpPr fitToPage="1"/>
  </sheetPr>
  <dimension ref="A1:Q2161"/>
  <sheetViews>
    <sheetView workbookViewId="0">
      <selection activeCell="A405" sqref="A405:J1070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3005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9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6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6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6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6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6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ref="J260:J323" si="8">YEAR(I260)</f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8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8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8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8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8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8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8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8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8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8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8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8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8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8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8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8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8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8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8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8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8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8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8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8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8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8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8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8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8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8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8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8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8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8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8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8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8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ref="J324:J387" si="10">YEAR(I324)</f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0"/>
        <v>2006</v>
      </c>
      <c r="K331" s="13">
        <f t="shared" ca="1" si="11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0"/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0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0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0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0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0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0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0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0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0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0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0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0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0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0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0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0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0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0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0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0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0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0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0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0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0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0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0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0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0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0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0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0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0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0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0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0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0"/>
        <v>2005</v>
      </c>
      <c r="K377" s="13">
        <f t="shared" ca="1" si="11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0"/>
        <v>2006</v>
      </c>
      <c r="K378" s="13">
        <f t="shared" ca="1" si="11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0"/>
        <v>2006</v>
      </c>
      <c r="K379" s="13">
        <f t="shared" ca="1" si="11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0"/>
        <v>2006</v>
      </c>
      <c r="K380" s="13">
        <f t="shared" ca="1" si="11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0"/>
        <v>2006</v>
      </c>
      <c r="K381" s="13">
        <f t="shared" ca="1" si="11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0"/>
        <v>2006</v>
      </c>
      <c r="K382" s="13">
        <f t="shared" ca="1" si="11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0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0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0"/>
        <v>2006</v>
      </c>
      <c r="K385" s="13">
        <f t="shared" ca="1" si="11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0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0"/>
        <v>2006</v>
      </c>
      <c r="K387" s="13">
        <f t="shared" ca="1" si="11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04" si="12">YEAR(I388)</f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2"/>
        <v>2006</v>
      </c>
      <c r="K393" s="13">
        <f t="shared" ca="1" si="13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2"/>
        <v>2006</v>
      </c>
      <c r="K402" s="13">
        <f t="shared" ca="1" si="13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2"/>
        <v>2005</v>
      </c>
      <c r="K404" s="13">
        <f t="shared" ca="1" si="13"/>
        <v>12</v>
      </c>
      <c r="L404">
        <v>2005</v>
      </c>
      <c r="N404" s="20"/>
    </row>
    <row r="405" spans="1:14" ht="22.5" customHeight="1" x14ac:dyDescent="0.25">
      <c r="A405" s="17" t="s">
        <v>3001</v>
      </c>
      <c r="B405" s="17">
        <v>1</v>
      </c>
      <c r="C405" s="10">
        <v>8</v>
      </c>
      <c r="D405" s="10" t="s">
        <v>1670</v>
      </c>
      <c r="E405" s="11" t="s">
        <v>1688</v>
      </c>
      <c r="F405" s="12" t="s">
        <v>925</v>
      </c>
      <c r="G405" s="15" t="s">
        <v>2998</v>
      </c>
      <c r="H405" s="10" t="s">
        <v>9</v>
      </c>
      <c r="I405" s="12" t="s">
        <v>2426</v>
      </c>
      <c r="J405" s="9">
        <f t="shared" ref="J405:J468" si="14">YEAR(I405)</f>
        <v>2004</v>
      </c>
      <c r="K405" s="13">
        <f t="shared" ca="1" si="13"/>
        <v>13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4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4"/>
        <v>2006</v>
      </c>
      <c r="K407" s="13">
        <f t="shared" ca="1" si="13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4"/>
        <v>2003</v>
      </c>
      <c r="K408" s="13">
        <f t="shared" ca="1" si="13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4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4"/>
        <v>2006</v>
      </c>
      <c r="K410" s="13">
        <f t="shared" ca="1" si="13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4"/>
        <v>2006</v>
      </c>
      <c r="K411" s="13">
        <f t="shared" ca="1" si="13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4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4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4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4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4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4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4"/>
        <v>2006</v>
      </c>
      <c r="K418" s="13">
        <f t="shared" ca="1" si="13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4"/>
        <v>2006</v>
      </c>
      <c r="K419" s="13">
        <f t="shared" ca="1" si="13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4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4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4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4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4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4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4"/>
        <v>2006</v>
      </c>
      <c r="K426" s="13">
        <f t="shared" ca="1" si="13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4"/>
        <v>2006</v>
      </c>
      <c r="K427" s="13">
        <f t="shared" ca="1" si="13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4"/>
        <v>2006</v>
      </c>
      <c r="K428" s="13">
        <f t="shared" ca="1" si="13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4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4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4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4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4"/>
        <v>2006</v>
      </c>
      <c r="K433" s="13">
        <f t="shared" ca="1" si="13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4"/>
        <v>2006</v>
      </c>
      <c r="K434" s="13">
        <f t="shared" ca="1" si="13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4"/>
        <v>2006</v>
      </c>
      <c r="K435" s="13">
        <f t="shared" ca="1" si="13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4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4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4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4"/>
        <v>2006</v>
      </c>
      <c r="K439" s="13">
        <f t="shared" ca="1" si="13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4"/>
        <v>2006</v>
      </c>
      <c r="K440" s="13">
        <f t="shared" ca="1" si="13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4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4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4"/>
        <v>2006</v>
      </c>
      <c r="K443" s="13">
        <f t="shared" ca="1" si="13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4"/>
        <v>2006</v>
      </c>
      <c r="K444" s="13">
        <f t="shared" ca="1" si="13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4"/>
        <v>2006</v>
      </c>
      <c r="K445" s="13">
        <f t="shared" ca="1" si="13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4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4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4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4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4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4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si="14"/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4"/>
        <v>2006</v>
      </c>
      <c r="K456" s="13">
        <f t="shared" ca="1" si="15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4"/>
        <v>2005</v>
      </c>
      <c r="K468" s="13">
        <f t="shared" ca="1" si="15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ref="J469:J532" si="16">YEAR(I469)</f>
        <v>2004</v>
      </c>
      <c r="K469" s="13">
        <f t="shared" ca="1" si="15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6"/>
        <v>2005</v>
      </c>
      <c r="K470" s="13">
        <f t="shared" ca="1" si="15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6"/>
        <v>2005</v>
      </c>
      <c r="K471" s="13">
        <f t="shared" ca="1" si="15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6"/>
        <v>2004</v>
      </c>
      <c r="K472" s="13">
        <f t="shared" ca="1" si="15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6"/>
        <v>2005</v>
      </c>
      <c r="K473" s="13">
        <f t="shared" ca="1" si="15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6"/>
        <v>2006</v>
      </c>
      <c r="K474" s="13">
        <f t="shared" ca="1" si="15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6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6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6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6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6"/>
        <v>2006</v>
      </c>
      <c r="K479" s="13">
        <f t="shared" ca="1" si="15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6"/>
        <v>2006</v>
      </c>
      <c r="K480" s="13">
        <f t="shared" ca="1" si="15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6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6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6"/>
        <v>2005</v>
      </c>
      <c r="K483" s="13">
        <f t="shared" ca="1" si="15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6"/>
        <v>2006</v>
      </c>
      <c r="K484" s="13">
        <f t="shared" ca="1" si="15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6"/>
        <v>2006</v>
      </c>
      <c r="K485" s="13">
        <f t="shared" ca="1" si="15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6"/>
        <v>2006</v>
      </c>
      <c r="K486" s="13">
        <f t="shared" ca="1" si="15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6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6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6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6"/>
        <v>2006</v>
      </c>
      <c r="K490" s="13">
        <f t="shared" ca="1" si="15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6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6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6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6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6"/>
        <v>2006</v>
      </c>
      <c r="K495" s="13">
        <f t="shared" ca="1" si="15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6"/>
        <v>2006</v>
      </c>
      <c r="K496" s="13">
        <f t="shared" ca="1" si="15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6"/>
        <v>2006</v>
      </c>
      <c r="K497" s="13">
        <f t="shared" ca="1" si="15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6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6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6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6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6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6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6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6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6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6"/>
        <v>2006</v>
      </c>
      <c r="K507" s="13">
        <f t="shared" ca="1" si="15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6"/>
        <v>2006</v>
      </c>
      <c r="K508" s="13">
        <f t="shared" ca="1" si="15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6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6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6"/>
        <v>2006</v>
      </c>
      <c r="K511" s="13">
        <f t="shared" ca="1" si="15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6"/>
        <v>2006</v>
      </c>
      <c r="K512" s="13">
        <f t="shared" ca="1" si="15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6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6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6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si="16"/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16"/>
        <v>2006</v>
      </c>
      <c r="K518" s="13">
        <f t="shared" ca="1" si="17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16"/>
        <v>2006</v>
      </c>
      <c r="K529" s="13">
        <f t="shared" ca="1" si="17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16"/>
        <v>2006</v>
      </c>
      <c r="K532" s="13">
        <f t="shared" ca="1" si="17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ref="J533:J596" si="18">YEAR(I533)</f>
        <v>2006</v>
      </c>
      <c r="K533" s="13">
        <f t="shared" ca="1" si="17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18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8"/>
        <v>2006</v>
      </c>
      <c r="K535" s="13">
        <f t="shared" ca="1" si="17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18"/>
        <v>2006</v>
      </c>
      <c r="K536" s="13">
        <f t="shared" ca="1" si="17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18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8"/>
        <v>2006</v>
      </c>
      <c r="K538" s="13">
        <f t="shared" ca="1" si="17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18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8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8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8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8"/>
        <v>2005</v>
      </c>
      <c r="K543" s="13">
        <f t="shared" ca="1" si="17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18"/>
        <v>2005</v>
      </c>
      <c r="K544" s="13">
        <f t="shared" ca="1" si="17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18"/>
        <v>2006</v>
      </c>
      <c r="K545" s="13">
        <f t="shared" ca="1" si="17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18"/>
        <v>2006</v>
      </c>
      <c r="K546" s="13">
        <f t="shared" ca="1" si="17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8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8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8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8"/>
        <v>2006</v>
      </c>
      <c r="K550" s="13">
        <f t="shared" ca="1" si="17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18"/>
        <v>2006</v>
      </c>
      <c r="K551" s="13">
        <f t="shared" ca="1" si="17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18"/>
        <v>2006</v>
      </c>
      <c r="K552" s="13">
        <f t="shared" ca="1" si="17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8"/>
        <v>2006</v>
      </c>
      <c r="K553" s="13">
        <f t="shared" ca="1" si="17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18"/>
        <v>2006</v>
      </c>
      <c r="K554" s="13">
        <f t="shared" ca="1" si="17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18"/>
        <v>2006</v>
      </c>
      <c r="K555" s="13">
        <f t="shared" ca="1" si="17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18"/>
        <v>2005</v>
      </c>
      <c r="K556" s="13">
        <f t="shared" ca="1" si="17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8"/>
        <v>2005</v>
      </c>
      <c r="K557" s="13">
        <f t="shared" ca="1" si="17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18"/>
        <v>2005</v>
      </c>
      <c r="K558" s="13">
        <f t="shared" ca="1" si="17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8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8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8"/>
        <v>2005</v>
      </c>
      <c r="K561" s="13">
        <f t="shared" ca="1" si="17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18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8"/>
        <v>2005</v>
      </c>
      <c r="K563" s="13">
        <f t="shared" ca="1" si="17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18"/>
        <v>2005</v>
      </c>
      <c r="K564" s="13">
        <f t="shared" ca="1" si="17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18"/>
        <v>2005</v>
      </c>
      <c r="K565" s="13">
        <f t="shared" ca="1" si="17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18"/>
        <v>2002</v>
      </c>
      <c r="K566" s="13">
        <f t="shared" ca="1" si="17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18"/>
        <v>2005</v>
      </c>
      <c r="K567" s="13">
        <f t="shared" ca="1" si="17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18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18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8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8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8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8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8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8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8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8"/>
        <v>2005</v>
      </c>
      <c r="K577" s="13">
        <f t="shared" ca="1" si="17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18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8"/>
        <v>2005</v>
      </c>
      <c r="K579" s="13">
        <f t="shared" ca="1" si="17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si="18"/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18"/>
        <v>2003</v>
      </c>
      <c r="K585" s="13">
        <f t="shared" ca="1" si="19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18"/>
        <v>2004</v>
      </c>
      <c r="K588" s="13">
        <f t="shared" ca="1" si="19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18"/>
        <v>2005</v>
      </c>
      <c r="K592" s="13">
        <f t="shared" ca="1" si="19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18"/>
        <v>2005</v>
      </c>
      <c r="K593" s="13">
        <f t="shared" ca="1" si="19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18"/>
        <v>2005</v>
      </c>
      <c r="K595" s="13">
        <f t="shared" ca="1" si="19"/>
        <v>12</v>
      </c>
      <c r="L595">
        <v>2005</v>
      </c>
      <c r="N595" s="20"/>
    </row>
    <row r="596" spans="1:14" ht="22.5" customHeight="1" x14ac:dyDescent="0.25">
      <c r="A596" s="17" t="s">
        <v>3002</v>
      </c>
      <c r="B596" s="17">
        <v>2</v>
      </c>
      <c r="C596" s="10">
        <v>8</v>
      </c>
      <c r="D596" s="10" t="s">
        <v>9</v>
      </c>
      <c r="E596" s="11" t="s">
        <v>1694</v>
      </c>
      <c r="F596" s="12" t="s">
        <v>911</v>
      </c>
      <c r="G596" s="15" t="s">
        <v>2998</v>
      </c>
      <c r="H596" s="10" t="s">
        <v>9</v>
      </c>
      <c r="I596" s="12" t="s">
        <v>2393</v>
      </c>
      <c r="J596" s="9">
        <f t="shared" si="18"/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ref="J597:J660" si="20">YEAR(I597)</f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20"/>
        <v>2005</v>
      </c>
      <c r="K598" s="13">
        <f t="shared" ca="1" si="19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20"/>
        <v>2005</v>
      </c>
      <c r="K599" s="13">
        <f t="shared" ca="1" si="19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20"/>
        <v>2005</v>
      </c>
      <c r="K600" s="13">
        <f t="shared" ca="1" si="19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20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20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20"/>
        <v>2005</v>
      </c>
      <c r="K603" s="13">
        <f t="shared" ca="1" si="19"/>
        <v>12</v>
      </c>
      <c r="L603">
        <v>2005</v>
      </c>
      <c r="N603" s="20"/>
    </row>
    <row r="604" spans="1:14" ht="22.5" customHeight="1" x14ac:dyDescent="0.25">
      <c r="A604" s="17" t="s">
        <v>3001</v>
      </c>
      <c r="B604" s="17">
        <v>3</v>
      </c>
      <c r="C604" s="10">
        <v>9</v>
      </c>
      <c r="D604" s="10" t="s">
        <v>1670</v>
      </c>
      <c r="E604" s="11" t="s">
        <v>1687</v>
      </c>
      <c r="F604" s="12" t="s">
        <v>1141</v>
      </c>
      <c r="G604" s="15" t="s">
        <v>2998</v>
      </c>
      <c r="H604" s="10" t="s">
        <v>9</v>
      </c>
      <c r="I604" s="12" t="s">
        <v>2041</v>
      </c>
      <c r="J604" s="9">
        <f t="shared" si="20"/>
        <v>2003</v>
      </c>
      <c r="K604" s="13">
        <f t="shared" ca="1" si="19"/>
        <v>14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20"/>
        <v>2005</v>
      </c>
      <c r="K605" s="13">
        <f t="shared" ca="1" si="19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20"/>
        <v>2005</v>
      </c>
      <c r="K606" s="13">
        <f t="shared" ca="1" si="19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20"/>
        <v>2005</v>
      </c>
      <c r="K607" s="13">
        <f t="shared" ca="1" si="19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20"/>
        <v>2004</v>
      </c>
      <c r="K608" s="13">
        <f t="shared" ca="1" si="19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20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20"/>
        <v>2005</v>
      </c>
      <c r="K610" s="13">
        <f t="shared" ca="1" si="19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20"/>
        <v>2005</v>
      </c>
      <c r="K611" s="13">
        <f t="shared" ca="1" si="19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20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20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20"/>
        <v>2005</v>
      </c>
      <c r="K614" s="13">
        <f t="shared" ca="1" si="19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20"/>
        <v>2005</v>
      </c>
      <c r="K615" s="13">
        <f t="shared" ca="1" si="19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20"/>
        <v>2005</v>
      </c>
      <c r="K616" s="13">
        <f t="shared" ca="1" si="19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20"/>
        <v>2005</v>
      </c>
      <c r="K617" s="13">
        <f t="shared" ca="1" si="19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20"/>
        <v>2005</v>
      </c>
      <c r="K618" s="13">
        <f t="shared" ca="1" si="19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20"/>
        <v>2005</v>
      </c>
      <c r="K619" s="13">
        <f t="shared" ca="1" si="19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20"/>
        <v>2005</v>
      </c>
      <c r="K620" s="13">
        <f t="shared" ca="1" si="19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20"/>
        <v>2005</v>
      </c>
      <c r="K621" s="13">
        <f t="shared" ca="1" si="19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20"/>
        <v>2005</v>
      </c>
      <c r="K622" s="13">
        <f t="shared" ca="1" si="19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20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20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20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20"/>
        <v>2005</v>
      </c>
      <c r="K626" s="13">
        <f t="shared" ca="1" si="19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20"/>
        <v>2005</v>
      </c>
      <c r="K627" s="13">
        <f t="shared" ca="1" si="19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20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20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20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20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20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20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20"/>
        <v>2005</v>
      </c>
      <c r="K634" s="13">
        <f t="shared" ca="1" si="19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20"/>
        <v>2005</v>
      </c>
      <c r="K635" s="13">
        <f t="shared" ca="1" si="19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20"/>
        <v>2005</v>
      </c>
      <c r="K636" s="13">
        <f t="shared" ca="1" si="19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20"/>
        <v>2005</v>
      </c>
      <c r="K637" s="13">
        <f t="shared" ca="1" si="19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20"/>
        <v>2005</v>
      </c>
      <c r="K638" s="13">
        <f t="shared" ca="1" si="19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20"/>
        <v>2005</v>
      </c>
      <c r="K639" s="13">
        <f t="shared" ca="1" si="19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20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20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20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20"/>
        <v>2005</v>
      </c>
      <c r="K643" s="13">
        <f t="shared" ca="1" si="19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si="20"/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0"/>
        <v>2005</v>
      </c>
      <c r="K650" s="13">
        <f t="shared" ca="1" si="21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0"/>
        <v>2005</v>
      </c>
      <c r="K653" s="13">
        <f t="shared" ca="1" si="21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0"/>
        <v>2005</v>
      </c>
      <c r="K660" s="13">
        <f t="shared" ca="1" si="21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ref="J661:J724" si="22">YEAR(I661)</f>
        <v>2005</v>
      </c>
      <c r="K661" s="13">
        <f t="shared" ca="1" si="21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2"/>
        <v>2003</v>
      </c>
      <c r="K662" s="13">
        <f t="shared" ca="1" si="21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2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2"/>
        <v>2005</v>
      </c>
      <c r="K664" s="13">
        <f t="shared" ca="1" si="21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2"/>
        <v>2005</v>
      </c>
      <c r="K665" s="13">
        <f t="shared" ca="1" si="21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2"/>
        <v>2003</v>
      </c>
      <c r="K666" s="13">
        <f t="shared" ca="1" si="21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2"/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2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2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2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2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2"/>
        <v>2005</v>
      </c>
      <c r="K672" s="13">
        <f t="shared" ca="1" si="21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2"/>
        <v>2005</v>
      </c>
      <c r="K673" s="13">
        <f t="shared" ca="1" si="21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2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2"/>
        <v>2003</v>
      </c>
      <c r="K675" s="13">
        <f t="shared" ca="1" si="21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2"/>
        <v>2005</v>
      </c>
      <c r="K676" s="13">
        <f t="shared" ca="1" si="21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2"/>
        <v>2005</v>
      </c>
      <c r="K677" s="13">
        <f t="shared" ca="1" si="21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2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2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2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2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2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2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2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2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2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2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2"/>
        <v>2005</v>
      </c>
      <c r="K688" s="13">
        <f t="shared" ca="1" si="21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2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2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2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2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2"/>
        <v>2005</v>
      </c>
      <c r="K693" s="13">
        <f t="shared" ca="1" si="21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2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2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2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2"/>
        <v>2005</v>
      </c>
      <c r="K697" s="13">
        <f t="shared" ca="1" si="21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2"/>
        <v>2005</v>
      </c>
      <c r="K698" s="13">
        <f t="shared" ca="1" si="21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2"/>
        <v>2005</v>
      </c>
      <c r="K699" s="13">
        <f t="shared" ca="1" si="21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2"/>
        <v>2005</v>
      </c>
      <c r="K700" s="13">
        <f t="shared" ca="1" si="21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2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2"/>
        <v>2004</v>
      </c>
      <c r="K702" s="13">
        <f t="shared" ca="1" si="21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2"/>
        <v>2004</v>
      </c>
      <c r="K703" s="13">
        <f t="shared" ca="1" si="21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2"/>
        <v>2005</v>
      </c>
      <c r="K704" s="13">
        <f t="shared" ca="1" si="21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2"/>
        <v>2004</v>
      </c>
      <c r="K705" s="13">
        <f t="shared" ca="1" si="21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2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2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si="22"/>
        <v>2005</v>
      </c>
      <c r="K708" s="13">
        <f t="shared" ref="K708:K771" ca="1" si="23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2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2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2"/>
        <v>2005</v>
      </c>
      <c r="K711" s="13">
        <f t="shared" ca="1" si="23"/>
        <v>12</v>
      </c>
      <c r="L711">
        <v>2005</v>
      </c>
      <c r="N711" s="20"/>
    </row>
    <row r="712" spans="1:14" ht="22.5" customHeight="1" x14ac:dyDescent="0.25">
      <c r="A712" s="17" t="s">
        <v>3001</v>
      </c>
      <c r="B712" s="17">
        <v>4</v>
      </c>
      <c r="C712" s="10">
        <v>9</v>
      </c>
      <c r="D712" s="10" t="s">
        <v>1665</v>
      </c>
      <c r="E712" s="11" t="s">
        <v>1701</v>
      </c>
      <c r="F712" s="12" t="s">
        <v>990</v>
      </c>
      <c r="G712" s="15" t="s">
        <v>2998</v>
      </c>
      <c r="H712" s="10" t="s">
        <v>9</v>
      </c>
      <c r="I712" s="12" t="s">
        <v>2462</v>
      </c>
      <c r="J712" s="9">
        <f t="shared" si="22"/>
        <v>2003</v>
      </c>
      <c r="K712" s="13">
        <f t="shared" ca="1" si="23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2"/>
        <v>2005</v>
      </c>
      <c r="K713" s="13">
        <f t="shared" ca="1" si="23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2"/>
        <v>2005</v>
      </c>
      <c r="K714" s="13">
        <f t="shared" ca="1" si="23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2"/>
        <v>2005</v>
      </c>
      <c r="K715" s="13">
        <f t="shared" ca="1" si="23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2"/>
        <v>2005</v>
      </c>
      <c r="K716" s="13">
        <f t="shared" ca="1" si="23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2"/>
        <v>2003</v>
      </c>
      <c r="K717" s="13">
        <f t="shared" ca="1" si="23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2"/>
        <v>2005</v>
      </c>
      <c r="K718" s="13">
        <f t="shared" ca="1" si="23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2"/>
        <v>2004</v>
      </c>
      <c r="K719" s="13">
        <f t="shared" ca="1" si="23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2"/>
        <v>2005</v>
      </c>
      <c r="K720" s="13">
        <f t="shared" ca="1" si="23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2"/>
        <v>2005</v>
      </c>
      <c r="K721" s="13">
        <f t="shared" ca="1" si="23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2"/>
        <v>2005</v>
      </c>
      <c r="K722" s="13">
        <f t="shared" ca="1" si="23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2"/>
        <v>2005</v>
      </c>
      <c r="K723" s="13">
        <f t="shared" ca="1" si="23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2"/>
        <v>2005</v>
      </c>
      <c r="K724" s="13">
        <f t="shared" ca="1" si="23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ref="J725:J788" si="24">YEAR(I725)</f>
        <v>2005</v>
      </c>
      <c r="K725" s="13">
        <f t="shared" ca="1" si="23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4"/>
        <v>2005</v>
      </c>
      <c r="K726" s="13">
        <f t="shared" ca="1" si="23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4"/>
        <v>2005</v>
      </c>
      <c r="K727" s="13">
        <f t="shared" ca="1" si="23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4"/>
        <v>2004</v>
      </c>
      <c r="K728" s="13">
        <f t="shared" ca="1" si="23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4"/>
        <v>2005</v>
      </c>
      <c r="K729" s="13">
        <f t="shared" ca="1" si="23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4"/>
        <v>2005</v>
      </c>
      <c r="K730" s="13">
        <f t="shared" ca="1" si="23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4"/>
        <v>2004</v>
      </c>
      <c r="K731" s="13">
        <f t="shared" ca="1" si="23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4"/>
        <v>2005</v>
      </c>
      <c r="K732" s="13">
        <f t="shared" ca="1" si="23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4"/>
        <v>2005</v>
      </c>
      <c r="K733" s="13">
        <f t="shared" ca="1" si="23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4"/>
        <v>2005</v>
      </c>
      <c r="K734" s="13">
        <f t="shared" ca="1" si="23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4"/>
        <v>2005</v>
      </c>
      <c r="K735" s="13">
        <f t="shared" ca="1" si="23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4"/>
        <v>2004</v>
      </c>
      <c r="K736" s="13">
        <f t="shared" ca="1" si="23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4"/>
        <v>2004</v>
      </c>
      <c r="K737" s="13">
        <f t="shared" ca="1" si="23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4"/>
        <v>2005</v>
      </c>
      <c r="K738" s="13">
        <f t="shared" ca="1" si="23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4"/>
        <v>2005</v>
      </c>
      <c r="K739" s="13">
        <f t="shared" ca="1" si="23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4"/>
        <v>2005</v>
      </c>
      <c r="K740" s="13">
        <f t="shared" ca="1" si="23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4"/>
        <v>2005</v>
      </c>
      <c r="K741" s="13">
        <f t="shared" ca="1" si="23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4"/>
        <v>2004</v>
      </c>
      <c r="K742" s="13">
        <f t="shared" ca="1" si="23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4"/>
        <v>2005</v>
      </c>
      <c r="K743" s="13">
        <f t="shared" ca="1" si="23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4"/>
        <v>2005</v>
      </c>
      <c r="K744" s="13">
        <f t="shared" ca="1" si="23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4"/>
        <v>2003</v>
      </c>
      <c r="K745" s="13">
        <f t="shared" ca="1" si="23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4"/>
        <v>2002</v>
      </c>
      <c r="K746" s="13">
        <f t="shared" ca="1" si="23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4"/>
        <v>2005</v>
      </c>
      <c r="K747" s="13">
        <f t="shared" ca="1" si="23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4"/>
        <v>2005</v>
      </c>
      <c r="K748" s="13">
        <f t="shared" ca="1" si="23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4"/>
        <v>2005</v>
      </c>
      <c r="K749" s="13">
        <f t="shared" ca="1" si="23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4"/>
        <v>2004</v>
      </c>
      <c r="K750" s="13">
        <f t="shared" ca="1" si="23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4"/>
        <v>2005</v>
      </c>
      <c r="K751" s="13">
        <f t="shared" ca="1" si="23"/>
        <v>12</v>
      </c>
      <c r="L751">
        <v>2005</v>
      </c>
      <c r="N751" s="20"/>
    </row>
    <row r="752" spans="1:14" ht="22.5" customHeight="1" x14ac:dyDescent="0.25">
      <c r="A752" s="17" t="s">
        <v>3002</v>
      </c>
      <c r="B752" s="17">
        <v>5</v>
      </c>
      <c r="C752" s="10">
        <v>8</v>
      </c>
      <c r="D752" s="10" t="s">
        <v>1668</v>
      </c>
      <c r="E752" s="11" t="s">
        <v>1694</v>
      </c>
      <c r="F752" s="12" t="s">
        <v>864</v>
      </c>
      <c r="G752" s="15" t="s">
        <v>2998</v>
      </c>
      <c r="H752" s="10" t="s">
        <v>9</v>
      </c>
      <c r="I752" s="12" t="s">
        <v>2383</v>
      </c>
      <c r="J752" s="9">
        <f t="shared" si="24"/>
        <v>2004</v>
      </c>
      <c r="K752" s="13">
        <f t="shared" ca="1" si="23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4"/>
        <v>2005</v>
      </c>
      <c r="K753" s="13">
        <f t="shared" ca="1" si="23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4"/>
        <v>2005</v>
      </c>
      <c r="K754" s="13">
        <f t="shared" ca="1" si="23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4"/>
        <v>2005</v>
      </c>
      <c r="K755" s="13">
        <f t="shared" ca="1" si="23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4"/>
        <v>2005</v>
      </c>
      <c r="K756" s="13">
        <f t="shared" ca="1" si="23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4"/>
        <v>2005</v>
      </c>
      <c r="K757" s="13">
        <f t="shared" ca="1" si="23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4"/>
        <v>2005</v>
      </c>
      <c r="K758" s="13">
        <f t="shared" ca="1" si="23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4"/>
        <v>2005</v>
      </c>
      <c r="K759" s="13">
        <f t="shared" ca="1" si="23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4"/>
        <v>2005</v>
      </c>
      <c r="K760" s="13">
        <f t="shared" ca="1" si="23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4"/>
        <v>2005</v>
      </c>
      <c r="K761" s="13">
        <f t="shared" ca="1" si="23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4"/>
        <v>2005</v>
      </c>
      <c r="K762" s="13">
        <f t="shared" ca="1" si="23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4"/>
        <v>2005</v>
      </c>
      <c r="K763" s="13">
        <f t="shared" ca="1" si="23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4"/>
        <v>2005</v>
      </c>
      <c r="K764" s="13">
        <f t="shared" ca="1" si="23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4"/>
        <v>2004</v>
      </c>
      <c r="K765" s="13">
        <f t="shared" ca="1" si="23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4"/>
        <v>2004</v>
      </c>
      <c r="K766" s="13">
        <f t="shared" ca="1" si="23"/>
        <v>13</v>
      </c>
      <c r="L766">
        <v>2004</v>
      </c>
      <c r="N766" s="20"/>
    </row>
    <row r="767" spans="1:14" ht="22.5" customHeight="1" x14ac:dyDescent="0.25">
      <c r="A767" s="17" t="s">
        <v>3002</v>
      </c>
      <c r="B767" s="17">
        <v>6</v>
      </c>
      <c r="C767" s="10">
        <v>9</v>
      </c>
      <c r="D767" s="10" t="s">
        <v>1666</v>
      </c>
      <c r="E767" s="11" t="s">
        <v>1694</v>
      </c>
      <c r="F767" s="12" t="s">
        <v>1011</v>
      </c>
      <c r="G767" s="15" t="s">
        <v>2998</v>
      </c>
      <c r="H767" s="10" t="s">
        <v>9</v>
      </c>
      <c r="I767" s="12" t="s">
        <v>2481</v>
      </c>
      <c r="J767" s="9">
        <f t="shared" si="24"/>
        <v>2003</v>
      </c>
      <c r="K767" s="13">
        <f t="shared" ca="1" si="23"/>
        <v>14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4"/>
        <v>2004</v>
      </c>
      <c r="K768" s="13">
        <f t="shared" ca="1" si="23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4"/>
        <v>2004</v>
      </c>
      <c r="K769" s="13">
        <f t="shared" ca="1" si="23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4"/>
        <v>2003</v>
      </c>
      <c r="K770" s="13">
        <f t="shared" ca="1" si="23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4"/>
        <v>2004</v>
      </c>
      <c r="K771" s="13">
        <f t="shared" ca="1" si="23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si="24"/>
        <v>2004</v>
      </c>
      <c r="K772" s="13">
        <f t="shared" ref="K772:K835" ca="1" si="25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4"/>
        <v>2004</v>
      </c>
      <c r="K773" s="13">
        <f t="shared" ca="1" si="25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4"/>
        <v>2004</v>
      </c>
      <c r="K774" s="13">
        <f t="shared" ca="1" si="25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4"/>
        <v>2004</v>
      </c>
      <c r="K775" s="13">
        <f t="shared" ca="1" si="25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4"/>
        <v>2004</v>
      </c>
      <c r="K776" s="13">
        <f t="shared" ca="1" si="25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4"/>
        <v>2003</v>
      </c>
      <c r="K777" s="13">
        <f t="shared" ca="1" si="25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4"/>
        <v>2004</v>
      </c>
      <c r="K778" s="13">
        <f t="shared" ca="1" si="25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4"/>
        <v>2004</v>
      </c>
      <c r="K779" s="13">
        <f t="shared" ca="1" si="25"/>
        <v>13</v>
      </c>
      <c r="L779">
        <v>2004</v>
      </c>
      <c r="N779" s="20"/>
    </row>
    <row r="780" spans="1:14" ht="22.5" customHeight="1" x14ac:dyDescent="0.25">
      <c r="A780" s="17" t="s">
        <v>3002</v>
      </c>
      <c r="B780" s="17">
        <v>7</v>
      </c>
      <c r="C780" s="10">
        <v>9</v>
      </c>
      <c r="D780" s="10" t="s">
        <v>1666</v>
      </c>
      <c r="E780" s="11" t="s">
        <v>1700</v>
      </c>
      <c r="F780" s="12" t="s">
        <v>1017</v>
      </c>
      <c r="G780" s="15" t="s">
        <v>2998</v>
      </c>
      <c r="H780" s="10" t="s">
        <v>9</v>
      </c>
      <c r="I780" s="12" t="s">
        <v>2487</v>
      </c>
      <c r="J780" s="9">
        <f t="shared" si="24"/>
        <v>2003</v>
      </c>
      <c r="K780" s="13">
        <f t="shared" ca="1" si="25"/>
        <v>14</v>
      </c>
      <c r="L780">
        <v>2004</v>
      </c>
      <c r="N780" s="20"/>
    </row>
    <row r="781" spans="1:14" ht="22.5" customHeight="1" x14ac:dyDescent="0.25">
      <c r="A781" s="17" t="s">
        <v>3002</v>
      </c>
      <c r="B781" s="17">
        <v>8</v>
      </c>
      <c r="C781" s="10">
        <v>8</v>
      </c>
      <c r="D781" s="10" t="s">
        <v>9</v>
      </c>
      <c r="E781" s="11" t="s">
        <v>1689</v>
      </c>
      <c r="F781" s="12" t="s">
        <v>906</v>
      </c>
      <c r="G781" s="15" t="s">
        <v>2998</v>
      </c>
      <c r="H781" s="10" t="s">
        <v>9</v>
      </c>
      <c r="I781" s="12" t="s">
        <v>2094</v>
      </c>
      <c r="J781" s="9">
        <f t="shared" si="24"/>
        <v>2004</v>
      </c>
      <c r="K781" s="13">
        <f t="shared" ca="1" si="25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4"/>
        <v>2004</v>
      </c>
      <c r="K782" s="13">
        <f t="shared" ca="1" si="25"/>
        <v>13</v>
      </c>
      <c r="L782">
        <v>2004</v>
      </c>
      <c r="N782" s="20"/>
    </row>
    <row r="783" spans="1:14" ht="22.5" customHeight="1" x14ac:dyDescent="0.25">
      <c r="A783" s="17" t="s">
        <v>3001</v>
      </c>
      <c r="B783" s="17">
        <v>9</v>
      </c>
      <c r="C783" s="10">
        <v>8</v>
      </c>
      <c r="D783" s="10" t="s">
        <v>1669</v>
      </c>
      <c r="E783" s="11" t="s">
        <v>1690</v>
      </c>
      <c r="F783" s="12" t="s">
        <v>885</v>
      </c>
      <c r="G783" s="15" t="s">
        <v>2998</v>
      </c>
      <c r="H783" s="10" t="s">
        <v>9</v>
      </c>
      <c r="I783" s="12" t="s">
        <v>2400</v>
      </c>
      <c r="J783" s="9">
        <f t="shared" si="24"/>
        <v>2004</v>
      </c>
      <c r="K783" s="13">
        <f t="shared" ca="1" si="25"/>
        <v>13</v>
      </c>
      <c r="L783">
        <v>2004</v>
      </c>
      <c r="N783" s="20"/>
    </row>
    <row r="784" spans="1:14" ht="22.5" customHeight="1" x14ac:dyDescent="0.25">
      <c r="A784" s="17" t="s">
        <v>3001</v>
      </c>
      <c r="B784" s="17">
        <v>10</v>
      </c>
      <c r="C784" s="10">
        <v>9</v>
      </c>
      <c r="D784" s="10" t="s">
        <v>1668</v>
      </c>
      <c r="E784" s="11" t="s">
        <v>1705</v>
      </c>
      <c r="F784" s="12" t="s">
        <v>1076</v>
      </c>
      <c r="G784" s="15" t="s">
        <v>2998</v>
      </c>
      <c r="H784" s="10" t="s">
        <v>9</v>
      </c>
      <c r="I784" s="12" t="s">
        <v>2530</v>
      </c>
      <c r="J784" s="9">
        <f t="shared" si="24"/>
        <v>2003</v>
      </c>
      <c r="K784" s="13">
        <f t="shared" ca="1" si="25"/>
        <v>14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4"/>
        <v>2004</v>
      </c>
      <c r="K785" s="13">
        <f t="shared" ca="1" si="25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4"/>
        <v>2004</v>
      </c>
      <c r="K786" s="13">
        <f t="shared" ca="1" si="25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4"/>
        <v>2004</v>
      </c>
      <c r="K787" s="13">
        <f t="shared" ca="1" si="25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4"/>
        <v>2004</v>
      </c>
      <c r="K788" s="13">
        <f t="shared" ca="1" si="25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ref="J789:J852" si="26">YEAR(I789)</f>
        <v>2003</v>
      </c>
      <c r="K789" s="13">
        <f t="shared" ca="1" si="25"/>
        <v>14</v>
      </c>
      <c r="L789">
        <v>2003</v>
      </c>
      <c r="N789" s="20"/>
    </row>
    <row r="790" spans="1:14" ht="22.5" customHeight="1" x14ac:dyDescent="0.25">
      <c r="A790" s="17" t="s">
        <v>3001</v>
      </c>
      <c r="B790" s="17">
        <v>11</v>
      </c>
      <c r="C790" s="10">
        <v>8</v>
      </c>
      <c r="D790" s="10" t="s">
        <v>1667</v>
      </c>
      <c r="E790" s="11" t="s">
        <v>1696</v>
      </c>
      <c r="F790" s="12" t="s">
        <v>838</v>
      </c>
      <c r="G790" s="15" t="s">
        <v>2998</v>
      </c>
      <c r="H790" s="10" t="s">
        <v>9</v>
      </c>
      <c r="I790" s="12" t="s">
        <v>2365</v>
      </c>
      <c r="J790" s="9">
        <f t="shared" si="26"/>
        <v>2004</v>
      </c>
      <c r="K790" s="13">
        <f t="shared" ca="1" si="25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6"/>
        <v>2004</v>
      </c>
      <c r="K791" s="13">
        <f t="shared" ca="1" si="25"/>
        <v>13</v>
      </c>
      <c r="L791">
        <v>2004</v>
      </c>
      <c r="N791" s="20"/>
    </row>
    <row r="792" spans="1:14" ht="22.5" customHeight="1" x14ac:dyDescent="0.25">
      <c r="A792" s="17" t="s">
        <v>3001</v>
      </c>
      <c r="B792" s="17">
        <v>12</v>
      </c>
      <c r="C792" s="10">
        <v>9</v>
      </c>
      <c r="D792" s="10" t="s">
        <v>1670</v>
      </c>
      <c r="E792" s="11" t="s">
        <v>1701</v>
      </c>
      <c r="F792" s="12" t="s">
        <v>1155</v>
      </c>
      <c r="G792" s="15" t="s">
        <v>2998</v>
      </c>
      <c r="H792" s="10" t="s">
        <v>9</v>
      </c>
      <c r="I792" s="12" t="s">
        <v>2468</v>
      </c>
      <c r="J792" s="9">
        <f t="shared" si="26"/>
        <v>2003</v>
      </c>
      <c r="K792" s="13">
        <f t="shared" ca="1" si="25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6"/>
        <v>2004</v>
      </c>
      <c r="K793" s="13">
        <f t="shared" ca="1" si="25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6"/>
        <v>2004</v>
      </c>
      <c r="K794" s="13">
        <f t="shared" ca="1" si="25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6"/>
        <v>2003</v>
      </c>
      <c r="K795" s="13">
        <f t="shared" ca="1" si="25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6"/>
        <v>2004</v>
      </c>
      <c r="K796" s="13">
        <f t="shared" ca="1" si="25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6"/>
        <v>2004</v>
      </c>
      <c r="K797" s="13">
        <f t="shared" ca="1" si="25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6"/>
        <v>2004</v>
      </c>
      <c r="K798" s="13">
        <f t="shared" ca="1" si="25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6"/>
        <v>2003</v>
      </c>
      <c r="K799" s="13">
        <f t="shared" ca="1" si="25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6"/>
        <v>2004</v>
      </c>
      <c r="K800" s="13">
        <f t="shared" ca="1" si="25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6"/>
        <v>2004</v>
      </c>
      <c r="K801" s="13">
        <f t="shared" ca="1" si="25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6"/>
        <v>2003</v>
      </c>
      <c r="K802" s="13">
        <f t="shared" ca="1" si="25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6"/>
        <v>2004</v>
      </c>
      <c r="K803" s="13">
        <f t="shared" ca="1" si="25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6"/>
        <v>2003</v>
      </c>
      <c r="K804" s="13">
        <f t="shared" ca="1" si="25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6"/>
        <v>2004</v>
      </c>
      <c r="K805" s="13">
        <f t="shared" ca="1" si="25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6"/>
        <v>2004</v>
      </c>
      <c r="K806" s="13">
        <f t="shared" ca="1" si="25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6"/>
        <v>2003</v>
      </c>
      <c r="K807" s="13">
        <f t="shared" ca="1" si="25"/>
        <v>14</v>
      </c>
      <c r="L807">
        <v>2003</v>
      </c>
      <c r="N807" s="20"/>
    </row>
    <row r="808" spans="1:14" ht="22.5" customHeight="1" x14ac:dyDescent="0.25">
      <c r="A808" s="17" t="s">
        <v>3001</v>
      </c>
      <c r="B808" s="17">
        <v>13</v>
      </c>
      <c r="C808" s="10">
        <v>9</v>
      </c>
      <c r="D808" s="10" t="s">
        <v>1668</v>
      </c>
      <c r="E808" s="11" t="s">
        <v>1685</v>
      </c>
      <c r="F808" s="12" t="s">
        <v>1056</v>
      </c>
      <c r="G808" s="15" t="s">
        <v>2998</v>
      </c>
      <c r="H808" s="10" t="s">
        <v>9</v>
      </c>
      <c r="I808" s="12" t="s">
        <v>2516</v>
      </c>
      <c r="J808" s="9">
        <f t="shared" si="26"/>
        <v>2003</v>
      </c>
      <c r="K808" s="13">
        <f t="shared" ca="1" si="25"/>
        <v>14</v>
      </c>
      <c r="L808">
        <v>2004</v>
      </c>
      <c r="N808" s="20"/>
    </row>
    <row r="809" spans="1:14" ht="22.5" customHeight="1" x14ac:dyDescent="0.25">
      <c r="A809" s="17" t="s">
        <v>3001</v>
      </c>
      <c r="B809" s="17">
        <v>14</v>
      </c>
      <c r="C809" s="10">
        <v>8</v>
      </c>
      <c r="D809" s="10" t="s">
        <v>1670</v>
      </c>
      <c r="E809" s="11" t="s">
        <v>1702</v>
      </c>
      <c r="F809" s="12" t="s">
        <v>937</v>
      </c>
      <c r="G809" s="15" t="s">
        <v>2998</v>
      </c>
      <c r="H809" s="10" t="s">
        <v>9</v>
      </c>
      <c r="I809" s="12" t="s">
        <v>2434</v>
      </c>
      <c r="J809" s="9">
        <f t="shared" si="26"/>
        <v>2004</v>
      </c>
      <c r="K809" s="13">
        <f t="shared" ca="1" si="25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6"/>
        <v>2004</v>
      </c>
      <c r="K810" s="13">
        <f t="shared" ca="1" si="25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6"/>
        <v>2004</v>
      </c>
      <c r="K811" s="13">
        <f t="shared" ca="1" si="25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6"/>
        <v>2004</v>
      </c>
      <c r="K812" s="13">
        <f t="shared" ca="1" si="25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6"/>
        <v>2004</v>
      </c>
      <c r="K813" s="13">
        <f t="shared" ca="1" si="25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6"/>
        <v>2004</v>
      </c>
      <c r="K814" s="13">
        <f t="shared" ca="1" si="25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6"/>
        <v>2004</v>
      </c>
      <c r="K815" s="13">
        <f t="shared" ca="1" si="25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6"/>
        <v>2004</v>
      </c>
      <c r="K816" s="13">
        <f t="shared" ca="1" si="25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6"/>
        <v>2004</v>
      </c>
      <c r="K817" s="13">
        <f t="shared" ca="1" si="25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6"/>
        <v>2004</v>
      </c>
      <c r="K818" s="13">
        <f t="shared" ca="1" si="25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6"/>
        <v>2003</v>
      </c>
      <c r="K819" s="13">
        <f t="shared" ca="1" si="25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6"/>
        <v>2004</v>
      </c>
      <c r="K820" s="13">
        <f t="shared" ca="1" si="25"/>
        <v>13</v>
      </c>
      <c r="L820">
        <v>2004</v>
      </c>
      <c r="N820" s="20"/>
    </row>
    <row r="821" spans="1:14" ht="22.5" customHeight="1" x14ac:dyDescent="0.25">
      <c r="A821" s="17" t="s">
        <v>3001</v>
      </c>
      <c r="B821" s="17">
        <v>15</v>
      </c>
      <c r="C821" s="10">
        <v>8</v>
      </c>
      <c r="D821" s="10" t="s">
        <v>1670</v>
      </c>
      <c r="E821" s="11" t="s">
        <v>1692</v>
      </c>
      <c r="F821" s="12" t="s">
        <v>929</v>
      </c>
      <c r="G821" s="15" t="s">
        <v>2998</v>
      </c>
      <c r="H821" s="10" t="s">
        <v>9</v>
      </c>
      <c r="I821" s="12" t="s">
        <v>2429</v>
      </c>
      <c r="J821" s="9">
        <f t="shared" si="26"/>
        <v>2004</v>
      </c>
      <c r="K821" s="13">
        <f t="shared" ca="1" si="25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6"/>
        <v>2004</v>
      </c>
      <c r="K822" s="13">
        <f t="shared" ca="1" si="25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6"/>
        <v>2004</v>
      </c>
      <c r="K823" s="13">
        <f t="shared" ca="1" si="25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6"/>
        <v>2004</v>
      </c>
      <c r="K824" s="13">
        <f t="shared" ca="1" si="25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6"/>
        <v>2004</v>
      </c>
      <c r="K825" s="13">
        <f t="shared" ca="1" si="25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6"/>
        <v>2004</v>
      </c>
      <c r="K826" s="13">
        <f t="shared" ca="1" si="25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6"/>
        <v>2004</v>
      </c>
      <c r="K827" s="13">
        <f t="shared" ca="1" si="25"/>
        <v>13</v>
      </c>
      <c r="L827">
        <v>2004</v>
      </c>
      <c r="N827" s="20"/>
    </row>
    <row r="828" spans="1:14" ht="22.5" customHeight="1" x14ac:dyDescent="0.25">
      <c r="A828" s="17" t="s">
        <v>3001</v>
      </c>
      <c r="B828" s="17">
        <v>16</v>
      </c>
      <c r="C828" s="10">
        <v>8</v>
      </c>
      <c r="D828" s="10" t="s">
        <v>1667</v>
      </c>
      <c r="E828" s="11" t="s">
        <v>1685</v>
      </c>
      <c r="F828" s="12" t="s">
        <v>827</v>
      </c>
      <c r="G828" s="15" t="s">
        <v>2998</v>
      </c>
      <c r="H828" s="10" t="s">
        <v>9</v>
      </c>
      <c r="I828" s="12" t="s">
        <v>2355</v>
      </c>
      <c r="J828" s="9">
        <f t="shared" si="26"/>
        <v>2004</v>
      </c>
      <c r="K828" s="13">
        <f t="shared" ca="1" si="25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6"/>
        <v>2004</v>
      </c>
      <c r="K829" s="13">
        <f t="shared" ca="1" si="25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6"/>
        <v>2004</v>
      </c>
      <c r="K830" s="13">
        <f t="shared" ca="1" si="25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6"/>
        <v>2004</v>
      </c>
      <c r="K831" s="13">
        <f t="shared" ca="1" si="25"/>
        <v>13</v>
      </c>
      <c r="L831">
        <v>2004</v>
      </c>
      <c r="N831" s="20"/>
    </row>
    <row r="832" spans="1:14" ht="22.5" customHeight="1" x14ac:dyDescent="0.25">
      <c r="A832" s="17" t="s">
        <v>3002</v>
      </c>
      <c r="B832" s="17">
        <v>17</v>
      </c>
      <c r="C832" s="10">
        <v>8</v>
      </c>
      <c r="D832" s="10" t="s">
        <v>9</v>
      </c>
      <c r="E832" s="11" t="s">
        <v>1695</v>
      </c>
      <c r="F832" s="12" t="s">
        <v>912</v>
      </c>
      <c r="G832" s="15" t="s">
        <v>2998</v>
      </c>
      <c r="H832" s="10" t="s">
        <v>9</v>
      </c>
      <c r="I832" s="12" t="s">
        <v>2390</v>
      </c>
      <c r="J832" s="9">
        <f t="shared" si="26"/>
        <v>2004</v>
      </c>
      <c r="K832" s="13">
        <f t="shared" ca="1" si="25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6"/>
        <v>2004</v>
      </c>
      <c r="K833" s="13">
        <f t="shared" ca="1" si="25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6"/>
        <v>2004</v>
      </c>
      <c r="K834" s="13">
        <f t="shared" ca="1" si="25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6"/>
        <v>2004</v>
      </c>
      <c r="K835" s="13">
        <f t="shared" ca="1" si="25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si="26"/>
        <v>2005</v>
      </c>
      <c r="K836" s="13">
        <f t="shared" ref="K836:K899" ca="1" si="27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26"/>
        <v>2004</v>
      </c>
      <c r="K837" s="13">
        <f t="shared" ca="1" si="27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26"/>
        <v>2004</v>
      </c>
      <c r="K838" s="13">
        <f t="shared" ca="1" si="27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26"/>
        <v>2004</v>
      </c>
      <c r="K839" s="13">
        <f t="shared" ca="1" si="27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26"/>
        <v>2003</v>
      </c>
      <c r="K840" s="13">
        <f t="shared" ca="1" si="27"/>
        <v>14</v>
      </c>
      <c r="L840">
        <v>2003</v>
      </c>
      <c r="N840" s="20"/>
    </row>
    <row r="841" spans="1:14" ht="22.5" customHeight="1" x14ac:dyDescent="0.25">
      <c r="A841" s="17" t="s">
        <v>3001</v>
      </c>
      <c r="B841" s="17">
        <v>18</v>
      </c>
      <c r="C841" s="10">
        <v>7</v>
      </c>
      <c r="D841" s="10" t="s">
        <v>1666</v>
      </c>
      <c r="E841" s="11" t="s">
        <v>1702</v>
      </c>
      <c r="F841" s="12" t="s">
        <v>610</v>
      </c>
      <c r="G841" s="15" t="s">
        <v>2998</v>
      </c>
      <c r="H841" s="10" t="s">
        <v>9</v>
      </c>
      <c r="I841" s="12" t="s">
        <v>2190</v>
      </c>
      <c r="J841" s="9">
        <f t="shared" si="26"/>
        <v>2004</v>
      </c>
      <c r="K841" s="13">
        <f t="shared" ca="1" si="27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26"/>
        <v>2004</v>
      </c>
      <c r="K842" s="13">
        <f t="shared" ca="1" si="27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26"/>
        <v>2004</v>
      </c>
      <c r="K843" s="13">
        <f t="shared" ca="1" si="27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26"/>
        <v>2004</v>
      </c>
      <c r="K844" s="13">
        <f t="shared" ca="1" si="27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26"/>
        <v>2004</v>
      </c>
      <c r="K845" s="13">
        <f t="shared" ca="1" si="27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26"/>
        <v>2004</v>
      </c>
      <c r="K846" s="13">
        <f t="shared" ca="1" si="27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26"/>
        <v>2004</v>
      </c>
      <c r="K847" s="13">
        <f t="shared" ca="1" si="27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26"/>
        <v>2004</v>
      </c>
      <c r="K848" s="13">
        <f t="shared" ca="1" si="27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26"/>
        <v>2004</v>
      </c>
      <c r="K849" s="13">
        <f t="shared" ca="1" si="27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26"/>
        <v>2004</v>
      </c>
      <c r="K850" s="13">
        <f t="shared" ca="1" si="27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26"/>
        <v>2004</v>
      </c>
      <c r="K851" s="13">
        <f t="shared" ca="1" si="27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26"/>
        <v>2004</v>
      </c>
      <c r="K852" s="13">
        <f t="shared" ca="1" si="27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ref="J853:J916" si="28">YEAR(I853)</f>
        <v>2003</v>
      </c>
      <c r="K853" s="13">
        <f t="shared" ca="1" si="27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28"/>
        <v>2003</v>
      </c>
      <c r="K854" s="13">
        <f t="shared" ca="1" si="27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28"/>
        <v>2004</v>
      </c>
      <c r="K855" s="13">
        <f t="shared" ca="1" si="27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28"/>
        <v>2004</v>
      </c>
      <c r="K856" s="13">
        <f t="shared" ca="1" si="27"/>
        <v>13</v>
      </c>
      <c r="L856">
        <v>2004</v>
      </c>
      <c r="N856" s="20"/>
    </row>
    <row r="857" spans="1:14" ht="22.5" customHeight="1" x14ac:dyDescent="0.25">
      <c r="A857" s="17" t="s">
        <v>3001</v>
      </c>
      <c r="B857" s="17">
        <v>19</v>
      </c>
      <c r="C857" s="10">
        <v>9</v>
      </c>
      <c r="D857" s="10" t="s">
        <v>1669</v>
      </c>
      <c r="E857" s="11" t="s">
        <v>1697</v>
      </c>
      <c r="F857" s="12" t="s">
        <v>1097</v>
      </c>
      <c r="G857" s="15" t="s">
        <v>2998</v>
      </c>
      <c r="H857" s="10" t="s">
        <v>9</v>
      </c>
      <c r="I857" s="12" t="s">
        <v>2543</v>
      </c>
      <c r="J857" s="9">
        <f t="shared" si="28"/>
        <v>2003</v>
      </c>
      <c r="K857" s="13">
        <f t="shared" ca="1" si="27"/>
        <v>14</v>
      </c>
      <c r="L857">
        <v>2004</v>
      </c>
      <c r="N857" s="20"/>
    </row>
    <row r="858" spans="1:14" ht="22.5" customHeight="1" x14ac:dyDescent="0.25">
      <c r="A858" s="17" t="s">
        <v>3001</v>
      </c>
      <c r="B858" s="17">
        <v>20</v>
      </c>
      <c r="C858" s="10">
        <v>8</v>
      </c>
      <c r="D858" s="10" t="s">
        <v>1667</v>
      </c>
      <c r="E858" s="11" t="s">
        <v>1692</v>
      </c>
      <c r="F858" s="12" t="s">
        <v>834</v>
      </c>
      <c r="G858" s="15" t="s">
        <v>2998</v>
      </c>
      <c r="H858" s="10" t="s">
        <v>9</v>
      </c>
      <c r="I858" s="12" t="s">
        <v>2361</v>
      </c>
      <c r="J858" s="9">
        <f t="shared" si="28"/>
        <v>2004</v>
      </c>
      <c r="K858" s="13">
        <f t="shared" ca="1" si="27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28"/>
        <v>2004</v>
      </c>
      <c r="K859" s="13">
        <f t="shared" ca="1" si="27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28"/>
        <v>2004</v>
      </c>
      <c r="K860" s="13">
        <f t="shared" ca="1" si="27"/>
        <v>13</v>
      </c>
      <c r="L860">
        <v>2004</v>
      </c>
      <c r="N860" s="20"/>
    </row>
    <row r="861" spans="1:14" ht="22.5" customHeight="1" x14ac:dyDescent="0.25">
      <c r="A861" s="17" t="s">
        <v>3001</v>
      </c>
      <c r="B861" s="17">
        <v>21</v>
      </c>
      <c r="C861" s="10">
        <v>9</v>
      </c>
      <c r="D861" s="10" t="s">
        <v>1670</v>
      </c>
      <c r="E861" s="11" t="s">
        <v>1692</v>
      </c>
      <c r="F861" s="12" t="s">
        <v>1146</v>
      </c>
      <c r="G861" s="15" t="s">
        <v>2998</v>
      </c>
      <c r="H861" s="10" t="s">
        <v>9</v>
      </c>
      <c r="I861" s="12" t="s">
        <v>2578</v>
      </c>
      <c r="J861" s="9">
        <f t="shared" si="28"/>
        <v>2003</v>
      </c>
      <c r="K861" s="13">
        <f t="shared" ca="1" si="27"/>
        <v>14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28"/>
        <v>2004</v>
      </c>
      <c r="K862" s="13">
        <f t="shared" ca="1" si="27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28"/>
        <v>2004</v>
      </c>
      <c r="K863" s="13">
        <f t="shared" ca="1" si="27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28"/>
        <v>2004</v>
      </c>
      <c r="K864" s="13">
        <f t="shared" ca="1" si="27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28"/>
        <v>2003</v>
      </c>
      <c r="K865" s="13">
        <f t="shared" ca="1" si="27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28"/>
        <v>2004</v>
      </c>
      <c r="K866" s="13">
        <f t="shared" ca="1" si="27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28"/>
        <v>2004</v>
      </c>
      <c r="K867" s="13">
        <f t="shared" ca="1" si="27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28"/>
        <v>2004</v>
      </c>
      <c r="K868" s="13">
        <f t="shared" ca="1" si="27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28"/>
        <v>2004</v>
      </c>
      <c r="K869" s="13">
        <f t="shared" ca="1" si="27"/>
        <v>13</v>
      </c>
      <c r="L869">
        <v>2004</v>
      </c>
      <c r="N869" s="20"/>
    </row>
    <row r="870" spans="1:14" ht="22.5" customHeight="1" x14ac:dyDescent="0.25">
      <c r="A870" s="17" t="s">
        <v>3001</v>
      </c>
      <c r="B870" s="17">
        <v>22</v>
      </c>
      <c r="C870" s="10">
        <v>8</v>
      </c>
      <c r="D870" s="10" t="s">
        <v>1665</v>
      </c>
      <c r="E870" s="11" t="s">
        <v>1699</v>
      </c>
      <c r="F870" s="12" t="s">
        <v>789</v>
      </c>
      <c r="G870" s="15" t="s">
        <v>2998</v>
      </c>
      <c r="H870" s="10" t="s">
        <v>9</v>
      </c>
      <c r="I870" s="12" t="s">
        <v>2322</v>
      </c>
      <c r="J870" s="9">
        <f t="shared" si="28"/>
        <v>2004</v>
      </c>
      <c r="K870" s="13">
        <f t="shared" ca="1" si="27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28"/>
        <v>2004</v>
      </c>
      <c r="K871" s="13">
        <f t="shared" ca="1" si="27"/>
        <v>13</v>
      </c>
      <c r="L871">
        <v>2004</v>
      </c>
      <c r="N871" s="20"/>
    </row>
    <row r="872" spans="1:14" ht="22.5" customHeight="1" x14ac:dyDescent="0.25">
      <c r="A872" s="17" t="s">
        <v>3001</v>
      </c>
      <c r="B872" s="17">
        <v>23</v>
      </c>
      <c r="C872" s="10">
        <v>8</v>
      </c>
      <c r="D872" s="10" t="s">
        <v>1665</v>
      </c>
      <c r="E872" s="11" t="s">
        <v>1696</v>
      </c>
      <c r="F872" s="12" t="s">
        <v>786</v>
      </c>
      <c r="G872" s="15" t="s">
        <v>2998</v>
      </c>
      <c r="H872" s="10" t="s">
        <v>9</v>
      </c>
      <c r="I872" s="12" t="s">
        <v>2319</v>
      </c>
      <c r="J872" s="9">
        <f t="shared" si="28"/>
        <v>2004</v>
      </c>
      <c r="K872" s="13">
        <f t="shared" ca="1" si="27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28"/>
        <v>2004</v>
      </c>
      <c r="K873" s="13">
        <f t="shared" ca="1" si="27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28"/>
        <v>2004</v>
      </c>
      <c r="K874" s="13">
        <f t="shared" ca="1" si="27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28"/>
        <v>2004</v>
      </c>
      <c r="K875" s="13">
        <f t="shared" ca="1" si="27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28"/>
        <v>2004</v>
      </c>
      <c r="K876" s="13">
        <f t="shared" ca="1" si="27"/>
        <v>13</v>
      </c>
      <c r="L876">
        <v>2004</v>
      </c>
      <c r="N876" s="20"/>
    </row>
    <row r="877" spans="1:14" ht="22.5" customHeight="1" x14ac:dyDescent="0.25">
      <c r="A877" s="17" t="s">
        <v>3001</v>
      </c>
      <c r="B877" s="17">
        <v>24</v>
      </c>
      <c r="C877" s="10">
        <v>9</v>
      </c>
      <c r="D877" s="10" t="s">
        <v>1669</v>
      </c>
      <c r="E877" s="11" t="s">
        <v>1701</v>
      </c>
      <c r="F877" s="12" t="s">
        <v>1101</v>
      </c>
      <c r="G877" s="15" t="s">
        <v>2998</v>
      </c>
      <c r="H877" s="10" t="s">
        <v>9</v>
      </c>
      <c r="I877" s="12" t="s">
        <v>2522</v>
      </c>
      <c r="J877" s="9">
        <f t="shared" si="28"/>
        <v>2003</v>
      </c>
      <c r="K877" s="13">
        <f t="shared" ca="1" si="27"/>
        <v>14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28"/>
        <v>2004</v>
      </c>
      <c r="K878" s="13">
        <f t="shared" ca="1" si="27"/>
        <v>13</v>
      </c>
      <c r="L878">
        <v>2004</v>
      </c>
      <c r="N878" s="20"/>
    </row>
    <row r="879" spans="1:14" ht="22.5" customHeight="1" x14ac:dyDescent="0.25">
      <c r="A879" s="17" t="s">
        <v>3001</v>
      </c>
      <c r="B879" s="17">
        <v>25</v>
      </c>
      <c r="C879" s="10">
        <v>9</v>
      </c>
      <c r="D879" s="10" t="s">
        <v>1669</v>
      </c>
      <c r="E879" s="11" t="s">
        <v>1699</v>
      </c>
      <c r="F879" s="12" t="s">
        <v>1099</v>
      </c>
      <c r="G879" s="15" t="s">
        <v>2998</v>
      </c>
      <c r="H879" s="10" t="s">
        <v>9</v>
      </c>
      <c r="I879" s="12" t="s">
        <v>2479</v>
      </c>
      <c r="J879" s="9">
        <f t="shared" si="28"/>
        <v>2003</v>
      </c>
      <c r="K879" s="13">
        <f t="shared" ca="1" si="27"/>
        <v>14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28"/>
        <v>2004</v>
      </c>
      <c r="K880" s="13">
        <f t="shared" ca="1" si="27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28"/>
        <v>2004</v>
      </c>
      <c r="K881" s="13">
        <f t="shared" ca="1" si="27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28"/>
        <v>2002</v>
      </c>
      <c r="K882" s="13">
        <f t="shared" ca="1" si="27"/>
        <v>15</v>
      </c>
      <c r="L882">
        <v>2002</v>
      </c>
      <c r="N882" s="20"/>
    </row>
    <row r="883" spans="1:14" ht="22.5" customHeight="1" x14ac:dyDescent="0.25">
      <c r="A883" s="17" t="s">
        <v>3001</v>
      </c>
      <c r="B883" s="17">
        <v>26</v>
      </c>
      <c r="C883" s="10">
        <v>8</v>
      </c>
      <c r="D883" s="10" t="s">
        <v>1665</v>
      </c>
      <c r="E883" s="11" t="s">
        <v>1706</v>
      </c>
      <c r="F883" s="12" t="s">
        <v>796</v>
      </c>
      <c r="G883" s="15" t="s">
        <v>2998</v>
      </c>
      <c r="H883" s="10" t="s">
        <v>9</v>
      </c>
      <c r="I883" s="12" t="s">
        <v>2328</v>
      </c>
      <c r="J883" s="9">
        <f t="shared" si="28"/>
        <v>2004</v>
      </c>
      <c r="K883" s="13">
        <f t="shared" ca="1" si="27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28"/>
        <v>2004</v>
      </c>
      <c r="K884" s="13">
        <f t="shared" ca="1" si="27"/>
        <v>13</v>
      </c>
      <c r="L884">
        <v>2004</v>
      </c>
      <c r="N884" s="20"/>
    </row>
    <row r="885" spans="1:14" ht="22.5" customHeight="1" x14ac:dyDescent="0.25">
      <c r="A885" s="17" t="s">
        <v>3001</v>
      </c>
      <c r="B885" s="17">
        <v>27</v>
      </c>
      <c r="C885" s="10">
        <v>8</v>
      </c>
      <c r="D885" s="10" t="s">
        <v>1665</v>
      </c>
      <c r="E885" s="11" t="s">
        <v>1683</v>
      </c>
      <c r="F885" s="12" t="s">
        <v>773</v>
      </c>
      <c r="G885" s="15" t="s">
        <v>2998</v>
      </c>
      <c r="H885" s="10" t="s">
        <v>9</v>
      </c>
      <c r="I885" s="12" t="s">
        <v>2307</v>
      </c>
      <c r="J885" s="9">
        <f t="shared" si="28"/>
        <v>2004</v>
      </c>
      <c r="K885" s="13">
        <f t="shared" ca="1" si="27"/>
        <v>13</v>
      </c>
      <c r="L885">
        <v>2004</v>
      </c>
      <c r="N885" s="20"/>
    </row>
    <row r="886" spans="1:14" ht="22.5" customHeight="1" x14ac:dyDescent="0.25">
      <c r="A886" s="17" t="s">
        <v>3001</v>
      </c>
      <c r="B886" s="17">
        <v>28</v>
      </c>
      <c r="C886" s="10">
        <v>9</v>
      </c>
      <c r="D886" s="10" t="s">
        <v>1669</v>
      </c>
      <c r="E886" s="11" t="s">
        <v>1698</v>
      </c>
      <c r="F886" s="12" t="s">
        <v>1098</v>
      </c>
      <c r="G886" s="15" t="s">
        <v>2998</v>
      </c>
      <c r="H886" s="10" t="s">
        <v>9</v>
      </c>
      <c r="I886" s="12" t="s">
        <v>2544</v>
      </c>
      <c r="J886" s="9">
        <f t="shared" si="28"/>
        <v>2003</v>
      </c>
      <c r="K886" s="13">
        <f t="shared" ca="1" si="27"/>
        <v>14</v>
      </c>
      <c r="L886">
        <v>2004</v>
      </c>
      <c r="N886" s="20"/>
    </row>
    <row r="887" spans="1:14" ht="22.5" customHeight="1" x14ac:dyDescent="0.25">
      <c r="A887" s="17" t="s">
        <v>3001</v>
      </c>
      <c r="B887" s="17">
        <v>29</v>
      </c>
      <c r="C887" s="10">
        <v>9</v>
      </c>
      <c r="D887" s="10" t="s">
        <v>1668</v>
      </c>
      <c r="E887" s="11" t="s">
        <v>1707</v>
      </c>
      <c r="F887" s="12" t="s">
        <v>1078</v>
      </c>
      <c r="G887" s="15" t="s">
        <v>2998</v>
      </c>
      <c r="H887" s="10" t="s">
        <v>9</v>
      </c>
      <c r="I887" s="12" t="s">
        <v>2474</v>
      </c>
      <c r="J887" s="9">
        <f t="shared" si="28"/>
        <v>2003</v>
      </c>
      <c r="K887" s="13">
        <f t="shared" ca="1" si="27"/>
        <v>14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28"/>
        <v>2004</v>
      </c>
      <c r="K888" s="13">
        <f t="shared" ca="1" si="27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28"/>
        <v>2003</v>
      </c>
      <c r="K889" s="13">
        <f t="shared" ca="1" si="27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28"/>
        <v>2004</v>
      </c>
      <c r="K890" s="13">
        <f t="shared" ca="1" si="27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28"/>
        <v>2004</v>
      </c>
      <c r="K891" s="13">
        <f t="shared" ca="1" si="27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28"/>
        <v>2004</v>
      </c>
      <c r="K892" s="13">
        <f t="shared" ca="1" si="27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28"/>
        <v>2004</v>
      </c>
      <c r="K893" s="13">
        <f t="shared" ca="1" si="27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28"/>
        <v>2003</v>
      </c>
      <c r="K894" s="13">
        <f t="shared" ca="1" si="27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28"/>
        <v>2004</v>
      </c>
      <c r="K895" s="13">
        <f t="shared" ca="1" si="27"/>
        <v>13</v>
      </c>
      <c r="L895">
        <v>2004</v>
      </c>
      <c r="N895" s="20"/>
    </row>
    <row r="896" spans="1:14" ht="22.5" customHeight="1" x14ac:dyDescent="0.25">
      <c r="A896" s="17" t="s">
        <v>3002</v>
      </c>
      <c r="B896" s="17">
        <v>30</v>
      </c>
      <c r="C896" s="10">
        <v>8</v>
      </c>
      <c r="D896" s="10" t="s">
        <v>1671</v>
      </c>
      <c r="E896" s="11" t="s">
        <v>1703</v>
      </c>
      <c r="F896" s="12" t="s">
        <v>964</v>
      </c>
      <c r="G896" s="15" t="s">
        <v>2998</v>
      </c>
      <c r="H896" s="10" t="s">
        <v>9</v>
      </c>
      <c r="I896" s="12" t="s">
        <v>2365</v>
      </c>
      <c r="J896" s="9">
        <f t="shared" si="28"/>
        <v>2004</v>
      </c>
      <c r="K896" s="13">
        <f t="shared" ca="1" si="27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28"/>
        <v>2004</v>
      </c>
      <c r="K897" s="13">
        <f t="shared" ca="1" si="27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28"/>
        <v>2004</v>
      </c>
      <c r="K898" s="13">
        <f t="shared" ca="1" si="27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28"/>
        <v>2004</v>
      </c>
      <c r="K899" s="13">
        <f t="shared" ca="1" si="27"/>
        <v>13</v>
      </c>
      <c r="L899">
        <v>2004</v>
      </c>
      <c r="N899" s="20"/>
    </row>
    <row r="900" spans="1:14" ht="22.5" customHeight="1" x14ac:dyDescent="0.25">
      <c r="A900" s="17" t="s">
        <v>3002</v>
      </c>
      <c r="B900" s="17">
        <v>31</v>
      </c>
      <c r="C900" s="10">
        <v>8</v>
      </c>
      <c r="D900" s="10" t="s">
        <v>1668</v>
      </c>
      <c r="E900" s="11" t="s">
        <v>1693</v>
      </c>
      <c r="F900" s="12" t="s">
        <v>863</v>
      </c>
      <c r="G900" s="15" t="s">
        <v>2998</v>
      </c>
      <c r="H900" s="10" t="s">
        <v>9</v>
      </c>
      <c r="I900" s="12" t="s">
        <v>2264</v>
      </c>
      <c r="J900" s="9">
        <f t="shared" si="28"/>
        <v>2004</v>
      </c>
      <c r="K900" s="13">
        <f t="shared" ref="K900:K963" ca="1" si="29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28"/>
        <v>2004</v>
      </c>
      <c r="K901" s="13">
        <f t="shared" ca="1" si="29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28"/>
        <v>2004</v>
      </c>
      <c r="K902" s="13">
        <f t="shared" ca="1" si="29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28"/>
        <v>2002</v>
      </c>
      <c r="K903" s="13">
        <f t="shared" ca="1" si="29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28"/>
        <v>2004</v>
      </c>
      <c r="K904" s="13">
        <f t="shared" ca="1" si="29"/>
        <v>13</v>
      </c>
      <c r="L904">
        <v>2004</v>
      </c>
      <c r="N904" s="20"/>
    </row>
    <row r="905" spans="1:14" ht="22.5" customHeight="1" x14ac:dyDescent="0.25">
      <c r="A905" s="17" t="s">
        <v>3001</v>
      </c>
      <c r="B905" s="17">
        <v>32</v>
      </c>
      <c r="C905" s="10">
        <v>8</v>
      </c>
      <c r="D905" s="10" t="s">
        <v>1669</v>
      </c>
      <c r="E905" s="11" t="s">
        <v>1697</v>
      </c>
      <c r="F905" s="12" t="s">
        <v>892</v>
      </c>
      <c r="G905" s="15" t="s">
        <v>2998</v>
      </c>
      <c r="H905" s="10" t="s">
        <v>9</v>
      </c>
      <c r="I905" s="12" t="s">
        <v>2322</v>
      </c>
      <c r="J905" s="9">
        <f t="shared" si="28"/>
        <v>2004</v>
      </c>
      <c r="K905" s="13">
        <f t="shared" ca="1" si="29"/>
        <v>13</v>
      </c>
      <c r="L905">
        <v>2004</v>
      </c>
      <c r="N905" s="20"/>
    </row>
    <row r="906" spans="1:14" ht="22.5" customHeight="1" x14ac:dyDescent="0.25">
      <c r="A906" s="17" t="s">
        <v>3002</v>
      </c>
      <c r="B906" s="17">
        <v>33</v>
      </c>
      <c r="C906" s="10">
        <v>8</v>
      </c>
      <c r="D906" s="10" t="s">
        <v>1668</v>
      </c>
      <c r="E906" s="11" t="s">
        <v>1697</v>
      </c>
      <c r="F906" s="12" t="s">
        <v>867</v>
      </c>
      <c r="G906" s="15" t="s">
        <v>2998</v>
      </c>
      <c r="H906" s="10" t="s">
        <v>9</v>
      </c>
      <c r="I906" s="12" t="s">
        <v>2386</v>
      </c>
      <c r="J906" s="9">
        <f t="shared" si="28"/>
        <v>2004</v>
      </c>
      <c r="K906" s="13">
        <f t="shared" ca="1" si="29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28"/>
        <v>2003</v>
      </c>
      <c r="K907" s="13">
        <f t="shared" ca="1" si="29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28"/>
        <v>2003</v>
      </c>
      <c r="K908" s="13">
        <f t="shared" ca="1" si="29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28"/>
        <v>2004</v>
      </c>
      <c r="K909" s="13">
        <f t="shared" ca="1" si="29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28"/>
        <v>2004</v>
      </c>
      <c r="K910" s="13">
        <f t="shared" ca="1" si="29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28"/>
        <v>2003</v>
      </c>
      <c r="K911" s="13">
        <f t="shared" ca="1" si="29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28"/>
        <v>2004</v>
      </c>
      <c r="K912" s="13">
        <f t="shared" ca="1" si="29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28"/>
        <v>2004</v>
      </c>
      <c r="K913" s="13">
        <f t="shared" ca="1" si="29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28"/>
        <v>2004</v>
      </c>
      <c r="K914" s="13">
        <f t="shared" ca="1" si="29"/>
        <v>13</v>
      </c>
      <c r="L914">
        <v>2004</v>
      </c>
      <c r="N914" s="20"/>
    </row>
    <row r="915" spans="1:14" ht="22.5" customHeight="1" x14ac:dyDescent="0.25">
      <c r="A915" s="17" t="s">
        <v>3001</v>
      </c>
      <c r="B915" s="17">
        <v>34</v>
      </c>
      <c r="C915" s="10">
        <v>9</v>
      </c>
      <c r="D915" s="10" t="s">
        <v>1668</v>
      </c>
      <c r="E915" s="11" t="s">
        <v>1682</v>
      </c>
      <c r="F915" s="12" t="s">
        <v>1053</v>
      </c>
      <c r="G915" s="15" t="s">
        <v>2998</v>
      </c>
      <c r="H915" s="10" t="s">
        <v>9</v>
      </c>
      <c r="I915" s="12" t="s">
        <v>2510</v>
      </c>
      <c r="J915" s="9">
        <f t="shared" si="28"/>
        <v>2003</v>
      </c>
      <c r="K915" s="13">
        <f t="shared" ca="1" si="29"/>
        <v>14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28"/>
        <v>2004</v>
      </c>
      <c r="K916" s="13">
        <f t="shared" ca="1" si="29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ref="J917:J980" si="30">YEAR(I917)</f>
        <v>2004</v>
      </c>
      <c r="K917" s="13">
        <f t="shared" ca="1" si="29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30"/>
        <v>2004</v>
      </c>
      <c r="K918" s="13">
        <f t="shared" ca="1" si="29"/>
        <v>13</v>
      </c>
      <c r="L918">
        <v>2004</v>
      </c>
      <c r="N918" s="20"/>
    </row>
    <row r="919" spans="1:14" ht="22.5" customHeight="1" x14ac:dyDescent="0.25">
      <c r="A919" s="17" t="s">
        <v>3002</v>
      </c>
      <c r="B919" s="17">
        <v>35</v>
      </c>
      <c r="C919" s="10">
        <v>9</v>
      </c>
      <c r="D919" s="10" t="s">
        <v>1666</v>
      </c>
      <c r="E919" s="11" t="s">
        <v>1690</v>
      </c>
      <c r="F919" s="12" t="s">
        <v>1007</v>
      </c>
      <c r="G919" s="15" t="s">
        <v>2998</v>
      </c>
      <c r="H919" s="10" t="s">
        <v>9</v>
      </c>
      <c r="I919" s="12" t="s">
        <v>2477</v>
      </c>
      <c r="J919" s="9">
        <f t="shared" si="30"/>
        <v>2003</v>
      </c>
      <c r="K919" s="13">
        <f t="shared" ca="1" si="29"/>
        <v>14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30"/>
        <v>2001</v>
      </c>
      <c r="K920" s="13">
        <f t="shared" ca="1" si="29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30"/>
        <v>2004</v>
      </c>
      <c r="K921" s="13">
        <f t="shared" ca="1" si="29"/>
        <v>13</v>
      </c>
      <c r="L921">
        <v>2004</v>
      </c>
      <c r="N921" s="20"/>
    </row>
    <row r="922" spans="1:14" ht="22.5" customHeight="1" x14ac:dyDescent="0.25">
      <c r="A922" s="17" t="s">
        <v>3001</v>
      </c>
      <c r="B922" s="17">
        <v>36</v>
      </c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30"/>
        <v>2004</v>
      </c>
      <c r="K922" s="13">
        <f t="shared" ca="1" si="29"/>
        <v>13</v>
      </c>
      <c r="L922">
        <v>2004</v>
      </c>
      <c r="N922" s="20"/>
    </row>
    <row r="923" spans="1:14" ht="22.5" customHeight="1" x14ac:dyDescent="0.25">
      <c r="A923" s="17" t="s">
        <v>3002</v>
      </c>
      <c r="B923" s="17">
        <v>37</v>
      </c>
      <c r="C923" s="10">
        <v>9</v>
      </c>
      <c r="D923" s="10" t="s">
        <v>1666</v>
      </c>
      <c r="E923" s="11" t="s">
        <v>1692</v>
      </c>
      <c r="F923" s="12" t="s">
        <v>1009</v>
      </c>
      <c r="G923" s="15" t="s">
        <v>2998</v>
      </c>
      <c r="H923" s="10" t="s">
        <v>9</v>
      </c>
      <c r="I923" s="12" t="s">
        <v>2479</v>
      </c>
      <c r="J923" s="9">
        <f t="shared" si="30"/>
        <v>2003</v>
      </c>
      <c r="K923" s="13">
        <f t="shared" ca="1" si="29"/>
        <v>14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30"/>
        <v>2004</v>
      </c>
      <c r="K924" s="13">
        <f t="shared" ca="1" si="29"/>
        <v>13</v>
      </c>
      <c r="L924">
        <v>2004</v>
      </c>
      <c r="N924" s="20"/>
    </row>
    <row r="925" spans="1:14" ht="22.5" customHeight="1" x14ac:dyDescent="0.25">
      <c r="A925" s="17" t="s">
        <v>3001</v>
      </c>
      <c r="B925" s="17">
        <v>38</v>
      </c>
      <c r="C925" s="10">
        <v>9</v>
      </c>
      <c r="D925" s="10" t="s">
        <v>1667</v>
      </c>
      <c r="E925" s="11" t="s">
        <v>1685</v>
      </c>
      <c r="F925" s="12" t="s">
        <v>1029</v>
      </c>
      <c r="G925" s="15" t="s">
        <v>2998</v>
      </c>
      <c r="H925" s="10" t="s">
        <v>9</v>
      </c>
      <c r="I925" s="12" t="s">
        <v>2496</v>
      </c>
      <c r="J925" s="9">
        <f t="shared" si="30"/>
        <v>2003</v>
      </c>
      <c r="K925" s="13">
        <f t="shared" ca="1" si="29"/>
        <v>14</v>
      </c>
      <c r="L925">
        <v>2004</v>
      </c>
      <c r="N925" s="20"/>
    </row>
    <row r="926" spans="1:14" ht="22.5" customHeight="1" x14ac:dyDescent="0.25">
      <c r="A926" s="17" t="s">
        <v>3001</v>
      </c>
      <c r="B926" s="17">
        <v>39</v>
      </c>
      <c r="C926" s="10">
        <v>9</v>
      </c>
      <c r="D926" s="10" t="s">
        <v>1665</v>
      </c>
      <c r="E926" s="11" t="s">
        <v>1686</v>
      </c>
      <c r="F926" s="12" t="s">
        <v>976</v>
      </c>
      <c r="G926" s="15" t="s">
        <v>2998</v>
      </c>
      <c r="H926" s="10" t="s">
        <v>9</v>
      </c>
      <c r="I926" s="12" t="s">
        <v>2452</v>
      </c>
      <c r="J926" s="9">
        <f t="shared" si="30"/>
        <v>2003</v>
      </c>
      <c r="K926" s="13">
        <f t="shared" ca="1" si="29"/>
        <v>14</v>
      </c>
      <c r="L926">
        <v>2004</v>
      </c>
      <c r="N926" s="20"/>
    </row>
    <row r="927" spans="1:14" ht="22.5" customHeight="1" x14ac:dyDescent="0.25">
      <c r="A927" s="17" t="s">
        <v>3001</v>
      </c>
      <c r="B927" s="17">
        <v>40</v>
      </c>
      <c r="C927" s="10">
        <v>9</v>
      </c>
      <c r="D927" s="10" t="s">
        <v>1665</v>
      </c>
      <c r="E927" s="11" t="s">
        <v>1685</v>
      </c>
      <c r="F927" s="12" t="s">
        <v>975</v>
      </c>
      <c r="G927" s="15" t="s">
        <v>2998</v>
      </c>
      <c r="H927" s="10" t="s">
        <v>9</v>
      </c>
      <c r="I927" s="12" t="s">
        <v>2451</v>
      </c>
      <c r="J927" s="9">
        <f t="shared" si="30"/>
        <v>2003</v>
      </c>
      <c r="K927" s="13">
        <f t="shared" ca="1" si="29"/>
        <v>14</v>
      </c>
      <c r="L927">
        <v>2004</v>
      </c>
      <c r="N927" s="20"/>
    </row>
    <row r="928" spans="1:14" ht="22.5" customHeight="1" x14ac:dyDescent="0.25">
      <c r="A928" s="17" t="s">
        <v>3001</v>
      </c>
      <c r="B928" s="17">
        <v>41</v>
      </c>
      <c r="C928" s="10">
        <v>9</v>
      </c>
      <c r="D928" s="10" t="s">
        <v>1665</v>
      </c>
      <c r="E928" s="11" t="s">
        <v>1700</v>
      </c>
      <c r="F928" s="12" t="s">
        <v>989</v>
      </c>
      <c r="G928" s="15" t="s">
        <v>2998</v>
      </c>
      <c r="H928" s="10" t="s">
        <v>9</v>
      </c>
      <c r="I928" s="12" t="s">
        <v>2461</v>
      </c>
      <c r="J928" s="9">
        <f t="shared" si="30"/>
        <v>2003</v>
      </c>
      <c r="K928" s="13">
        <f t="shared" ca="1" si="29"/>
        <v>14</v>
      </c>
      <c r="L928">
        <v>2004</v>
      </c>
      <c r="N928" s="20"/>
    </row>
    <row r="929" spans="1:14" ht="22.5" customHeight="1" x14ac:dyDescent="0.25">
      <c r="A929" s="17" t="s">
        <v>3001</v>
      </c>
      <c r="B929" s="17">
        <v>42</v>
      </c>
      <c r="C929" s="10">
        <v>8</v>
      </c>
      <c r="D929" s="10" t="s">
        <v>1670</v>
      </c>
      <c r="E929" s="11" t="s">
        <v>1695</v>
      </c>
      <c r="F929" s="12" t="s">
        <v>931</v>
      </c>
      <c r="G929" s="15" t="s">
        <v>2998</v>
      </c>
      <c r="H929" s="10" t="s">
        <v>9</v>
      </c>
      <c r="I929" s="12" t="s">
        <v>2337</v>
      </c>
      <c r="J929" s="9">
        <f t="shared" si="30"/>
        <v>2004</v>
      </c>
      <c r="K929" s="13">
        <f t="shared" ca="1" si="29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30"/>
        <v>2004</v>
      </c>
      <c r="K930" s="13">
        <f t="shared" ca="1" si="29"/>
        <v>13</v>
      </c>
      <c r="L930">
        <v>2004</v>
      </c>
      <c r="N930" s="20"/>
    </row>
    <row r="931" spans="1:14" ht="22.5" customHeight="1" x14ac:dyDescent="0.25">
      <c r="A931" s="17" t="s">
        <v>3001</v>
      </c>
      <c r="B931" s="17">
        <v>43</v>
      </c>
      <c r="C931" s="10">
        <v>8</v>
      </c>
      <c r="D931" s="10" t="s">
        <v>1670</v>
      </c>
      <c r="E931" s="11" t="s">
        <v>1698</v>
      </c>
      <c r="F931" s="12" t="s">
        <v>934</v>
      </c>
      <c r="G931" s="15" t="s">
        <v>2998</v>
      </c>
      <c r="H931" s="10" t="s">
        <v>9</v>
      </c>
      <c r="I931" s="12" t="s">
        <v>2365</v>
      </c>
      <c r="J931" s="9">
        <f t="shared" si="30"/>
        <v>2004</v>
      </c>
      <c r="K931" s="13">
        <f t="shared" ca="1" si="29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30"/>
        <v>2003</v>
      </c>
      <c r="K932" s="13">
        <f t="shared" ca="1" si="29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30"/>
        <v>2004</v>
      </c>
      <c r="K933" s="13">
        <f t="shared" ca="1" si="29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30"/>
        <v>2000</v>
      </c>
      <c r="K934" s="13">
        <f t="shared" ca="1" si="29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30"/>
        <v>2004</v>
      </c>
      <c r="K935" s="13">
        <f t="shared" ca="1" si="29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30"/>
        <v>2004</v>
      </c>
      <c r="K936" s="13">
        <f t="shared" ca="1" si="29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30"/>
        <v>2004</v>
      </c>
      <c r="K937" s="13">
        <f t="shared" ca="1" si="29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30"/>
        <v>2004</v>
      </c>
      <c r="K938" s="13">
        <f t="shared" ca="1" si="29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30"/>
        <v>2004</v>
      </c>
      <c r="K939" s="13">
        <f t="shared" ca="1" si="29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30"/>
        <v>2004</v>
      </c>
      <c r="K940" s="13">
        <f t="shared" ca="1" si="29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30"/>
        <v>2004</v>
      </c>
      <c r="K941" s="13">
        <f t="shared" ca="1" si="29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30"/>
        <v>2004</v>
      </c>
      <c r="K942" s="13">
        <f t="shared" ca="1" si="29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30"/>
        <v>2004</v>
      </c>
      <c r="K943" s="13">
        <f t="shared" ca="1" si="29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30"/>
        <v>2004</v>
      </c>
      <c r="K944" s="13">
        <f t="shared" ca="1" si="29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30"/>
        <v>2003</v>
      </c>
      <c r="K945" s="13">
        <f t="shared" ca="1" si="29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30"/>
        <v>2004</v>
      </c>
      <c r="K946" s="13">
        <f t="shared" ca="1" si="29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30"/>
        <v>2004</v>
      </c>
      <c r="K947" s="13">
        <f t="shared" ca="1" si="29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30"/>
        <v>2004</v>
      </c>
      <c r="K948" s="13">
        <f t="shared" ca="1" si="29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30"/>
        <v>2002</v>
      </c>
      <c r="K949" s="13">
        <f t="shared" ca="1" si="29"/>
        <v>15</v>
      </c>
      <c r="L949">
        <v>2002</v>
      </c>
      <c r="N949" s="20"/>
    </row>
    <row r="950" spans="1:14" ht="22.5" customHeight="1" x14ac:dyDescent="0.25">
      <c r="A950" s="17" t="s">
        <v>3002</v>
      </c>
      <c r="B950" s="17">
        <v>44</v>
      </c>
      <c r="C950" s="10">
        <v>8</v>
      </c>
      <c r="D950" s="10" t="s">
        <v>9</v>
      </c>
      <c r="E950" s="11" t="s">
        <v>1685</v>
      </c>
      <c r="F950" s="12" t="s">
        <v>902</v>
      </c>
      <c r="G950" s="15" t="s">
        <v>2998</v>
      </c>
      <c r="H950" s="10" t="s">
        <v>9</v>
      </c>
      <c r="I950" s="12" t="s">
        <v>2412</v>
      </c>
      <c r="J950" s="9">
        <f t="shared" si="30"/>
        <v>2004</v>
      </c>
      <c r="K950" s="13">
        <f t="shared" ca="1" si="29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30"/>
        <v>2004</v>
      </c>
      <c r="K951" s="13">
        <f t="shared" ca="1" si="29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30"/>
        <v>2003</v>
      </c>
      <c r="K952" s="13">
        <f t="shared" ca="1" si="29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30"/>
        <v>2004</v>
      </c>
      <c r="K953" s="13">
        <f t="shared" ca="1" si="29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0"/>
        <v>2004</v>
      </c>
      <c r="K954" s="13">
        <f t="shared" ca="1" si="29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0"/>
        <v>2004</v>
      </c>
      <c r="K955" s="13">
        <f t="shared" ca="1" si="29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0"/>
        <v>2004</v>
      </c>
      <c r="K956" s="13">
        <f t="shared" ca="1" si="29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30"/>
        <v>2004</v>
      </c>
      <c r="K957" s="13">
        <f t="shared" ca="1" si="29"/>
        <v>13</v>
      </c>
      <c r="L957">
        <v>2004</v>
      </c>
      <c r="N957" s="20"/>
    </row>
    <row r="958" spans="1:14" ht="22.5" customHeight="1" x14ac:dyDescent="0.25">
      <c r="A958" s="17" t="s">
        <v>3001</v>
      </c>
      <c r="B958" s="17">
        <v>45</v>
      </c>
      <c r="C958" s="10">
        <v>9</v>
      </c>
      <c r="D958" s="10" t="s">
        <v>1670</v>
      </c>
      <c r="E958" s="11" t="s">
        <v>1681</v>
      </c>
      <c r="F958" s="12" t="s">
        <v>1135</v>
      </c>
      <c r="G958" s="15" t="s">
        <v>2998</v>
      </c>
      <c r="H958" s="10" t="s">
        <v>9</v>
      </c>
      <c r="I958" s="12" t="s">
        <v>2480</v>
      </c>
      <c r="J958" s="9">
        <f t="shared" si="30"/>
        <v>2003</v>
      </c>
      <c r="K958" s="13">
        <f t="shared" ca="1" si="29"/>
        <v>14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30"/>
        <v>2004</v>
      </c>
      <c r="K959" s="13">
        <f t="shared" ca="1" si="29"/>
        <v>13</v>
      </c>
      <c r="L959">
        <v>2004</v>
      </c>
      <c r="N959" s="20"/>
    </row>
    <row r="960" spans="1:14" ht="22.5" customHeight="1" x14ac:dyDescent="0.25">
      <c r="A960" s="17" t="s">
        <v>3001</v>
      </c>
      <c r="B960" s="17">
        <v>46</v>
      </c>
      <c r="C960" s="10">
        <v>8</v>
      </c>
      <c r="D960" s="10" t="s">
        <v>1670</v>
      </c>
      <c r="E960" s="11" t="s">
        <v>1699</v>
      </c>
      <c r="F960" s="12" t="s">
        <v>935</v>
      </c>
      <c r="G960" s="15" t="s">
        <v>2998</v>
      </c>
      <c r="H960" s="10" t="s">
        <v>9</v>
      </c>
      <c r="I960" s="12" t="s">
        <v>2332</v>
      </c>
      <c r="J960" s="9">
        <f t="shared" si="30"/>
        <v>2004</v>
      </c>
      <c r="K960" s="13">
        <f t="shared" ca="1" si="29"/>
        <v>13</v>
      </c>
      <c r="L960">
        <v>2004</v>
      </c>
      <c r="N960" s="20"/>
    </row>
    <row r="961" spans="1:14" ht="22.5" customHeight="1" x14ac:dyDescent="0.25">
      <c r="A961" s="17" t="s">
        <v>3001</v>
      </c>
      <c r="B961" s="17">
        <v>47</v>
      </c>
      <c r="C961" s="10">
        <v>9</v>
      </c>
      <c r="D961" s="10" t="s">
        <v>1669</v>
      </c>
      <c r="E961" s="11" t="s">
        <v>1696</v>
      </c>
      <c r="F961" s="12" t="s">
        <v>1096</v>
      </c>
      <c r="G961" s="15" t="s">
        <v>2998</v>
      </c>
      <c r="H961" s="10" t="s">
        <v>9</v>
      </c>
      <c r="I961" s="12" t="s">
        <v>2327</v>
      </c>
      <c r="J961" s="9">
        <f t="shared" si="30"/>
        <v>2003</v>
      </c>
      <c r="K961" s="13">
        <f t="shared" ca="1" si="29"/>
        <v>14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0"/>
        <v>2004</v>
      </c>
      <c r="K962" s="13">
        <f t="shared" ca="1" si="29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0"/>
        <v>2004</v>
      </c>
      <c r="K963" s="13">
        <f t="shared" ca="1" si="29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si="30"/>
        <v>2004</v>
      </c>
      <c r="K964" s="13">
        <f t="shared" ref="K964:K1027" ca="1" si="31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0"/>
        <v>2003</v>
      </c>
      <c r="K965" s="13">
        <f t="shared" ca="1" si="31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0"/>
        <v>2003</v>
      </c>
      <c r="K966" s="13">
        <f t="shared" ca="1" si="31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0"/>
        <v>2003</v>
      </c>
      <c r="K967" s="13">
        <f t="shared" ca="1" si="31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0"/>
        <v>2002</v>
      </c>
      <c r="K968" s="13">
        <f t="shared" ca="1" si="31"/>
        <v>15</v>
      </c>
      <c r="L968">
        <v>2002</v>
      </c>
      <c r="N968" s="20"/>
    </row>
    <row r="969" spans="1:14" ht="22.5" customHeight="1" x14ac:dyDescent="0.25">
      <c r="A969" s="17" t="s">
        <v>3001</v>
      </c>
      <c r="B969" s="17">
        <v>48</v>
      </c>
      <c r="C969" s="10">
        <v>9</v>
      </c>
      <c r="D969" s="10" t="s">
        <v>1668</v>
      </c>
      <c r="E969" s="11" t="s">
        <v>1693</v>
      </c>
      <c r="F969" s="12" t="s">
        <v>1064</v>
      </c>
      <c r="G969" s="15" t="s">
        <v>2998</v>
      </c>
      <c r="H969" s="10" t="s">
        <v>9</v>
      </c>
      <c r="I969" s="12" t="s">
        <v>2522</v>
      </c>
      <c r="J969" s="9">
        <f t="shared" si="30"/>
        <v>2003</v>
      </c>
      <c r="K969" s="13">
        <f t="shared" ca="1" si="31"/>
        <v>14</v>
      </c>
      <c r="L969">
        <v>2003</v>
      </c>
      <c r="N969" s="20"/>
    </row>
    <row r="970" spans="1:14" ht="22.5" customHeight="1" x14ac:dyDescent="0.25">
      <c r="A970" s="17" t="s">
        <v>3001</v>
      </c>
      <c r="B970" s="17">
        <v>49</v>
      </c>
      <c r="C970" s="10">
        <v>9</v>
      </c>
      <c r="D970" s="10" t="s">
        <v>1668</v>
      </c>
      <c r="E970" s="11" t="s">
        <v>1708</v>
      </c>
      <c r="F970" s="12" t="s">
        <v>1079</v>
      </c>
      <c r="G970" s="15" t="s">
        <v>2998</v>
      </c>
      <c r="H970" s="10" t="s">
        <v>9</v>
      </c>
      <c r="I970" s="12" t="s">
        <v>2531</v>
      </c>
      <c r="J970" s="9">
        <f t="shared" si="30"/>
        <v>2003</v>
      </c>
      <c r="K970" s="13">
        <f t="shared" ca="1" si="31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0"/>
        <v>2003</v>
      </c>
      <c r="K971" s="13">
        <f t="shared" ca="1" si="31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0"/>
        <v>2001</v>
      </c>
      <c r="K972" s="13">
        <f t="shared" ca="1" si="31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0"/>
        <v>2003</v>
      </c>
      <c r="K973" s="13">
        <f t="shared" ca="1" si="31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0"/>
        <v>2003</v>
      </c>
      <c r="K974" s="13">
        <f t="shared" ca="1" si="31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0"/>
        <v>2003</v>
      </c>
      <c r="K975" s="13">
        <f t="shared" ca="1" si="31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0"/>
        <v>2003</v>
      </c>
      <c r="K976" s="13">
        <f t="shared" ca="1" si="31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0"/>
        <v>2003</v>
      </c>
      <c r="K977" s="13">
        <f t="shared" ca="1" si="31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0"/>
        <v>2003</v>
      </c>
      <c r="K978" s="13">
        <f t="shared" ca="1" si="31"/>
        <v>14</v>
      </c>
      <c r="L978">
        <v>2003</v>
      </c>
      <c r="N978" s="20"/>
    </row>
    <row r="979" spans="1:14" ht="22.5" customHeight="1" x14ac:dyDescent="0.25">
      <c r="A979" s="17" t="s">
        <v>3001</v>
      </c>
      <c r="B979" s="17">
        <v>50</v>
      </c>
      <c r="C979" s="10">
        <v>9</v>
      </c>
      <c r="D979" s="10" t="s">
        <v>1669</v>
      </c>
      <c r="E979" s="11" t="s">
        <v>1689</v>
      </c>
      <c r="F979" s="12" t="s">
        <v>1089</v>
      </c>
      <c r="G979" s="15" t="s">
        <v>2998</v>
      </c>
      <c r="H979" s="10" t="s">
        <v>9</v>
      </c>
      <c r="I979" s="12" t="s">
        <v>2539</v>
      </c>
      <c r="J979" s="9">
        <f t="shared" si="30"/>
        <v>2003</v>
      </c>
      <c r="K979" s="13">
        <f t="shared" ca="1" si="31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0"/>
        <v>2002</v>
      </c>
      <c r="K980" s="13">
        <f t="shared" ca="1" si="31"/>
        <v>15</v>
      </c>
      <c r="L980">
        <v>2002</v>
      </c>
      <c r="N980" s="20"/>
    </row>
    <row r="981" spans="1:14" ht="22.5" customHeight="1" x14ac:dyDescent="0.25">
      <c r="A981" s="17" t="s">
        <v>3001</v>
      </c>
      <c r="B981" s="17">
        <v>51</v>
      </c>
      <c r="C981" s="10">
        <v>9</v>
      </c>
      <c r="D981" s="10" t="s">
        <v>1670</v>
      </c>
      <c r="E981" s="11" t="s">
        <v>1686</v>
      </c>
      <c r="F981" s="12" t="s">
        <v>1140</v>
      </c>
      <c r="G981" s="15" t="s">
        <v>2998</v>
      </c>
      <c r="H981" s="10" t="s">
        <v>9</v>
      </c>
      <c r="I981" s="12" t="s">
        <v>2574</v>
      </c>
      <c r="J981" s="9">
        <f t="shared" ref="J981:J1044" si="32">YEAR(I981)</f>
        <v>2003</v>
      </c>
      <c r="K981" s="13">
        <f t="shared" ca="1" si="31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2"/>
        <v>2003</v>
      </c>
      <c r="K982" s="13">
        <f t="shared" ca="1" si="31"/>
        <v>14</v>
      </c>
      <c r="L982">
        <v>2003</v>
      </c>
      <c r="N982" s="20"/>
    </row>
    <row r="983" spans="1:14" ht="22.5" customHeight="1" x14ac:dyDescent="0.25">
      <c r="A983" s="17" t="s">
        <v>3001</v>
      </c>
      <c r="B983" s="17">
        <v>52</v>
      </c>
      <c r="C983" s="10">
        <v>9</v>
      </c>
      <c r="D983" s="10" t="s">
        <v>1670</v>
      </c>
      <c r="E983" s="11" t="s">
        <v>1700</v>
      </c>
      <c r="F983" s="12" t="s">
        <v>1154</v>
      </c>
      <c r="G983" s="15" t="s">
        <v>2998</v>
      </c>
      <c r="H983" s="10" t="s">
        <v>9</v>
      </c>
      <c r="I983" s="12" t="s">
        <v>2585</v>
      </c>
      <c r="J983" s="9">
        <f t="shared" si="32"/>
        <v>2003</v>
      </c>
      <c r="K983" s="13">
        <f t="shared" ca="1" si="31"/>
        <v>14</v>
      </c>
      <c r="L983">
        <v>2003</v>
      </c>
      <c r="N983" s="20"/>
    </row>
    <row r="984" spans="1:14" ht="22.5" customHeight="1" x14ac:dyDescent="0.25">
      <c r="A984" s="17" t="s">
        <v>3001</v>
      </c>
      <c r="B984" s="17">
        <v>53</v>
      </c>
      <c r="C984" s="10">
        <v>6</v>
      </c>
      <c r="D984" s="10" t="s">
        <v>1666</v>
      </c>
      <c r="E984" s="11" t="s">
        <v>1682</v>
      </c>
      <c r="F984" s="12" t="s">
        <v>411</v>
      </c>
      <c r="G984" s="15" t="s">
        <v>2998</v>
      </c>
      <c r="H984" s="10" t="s">
        <v>9</v>
      </c>
      <c r="I984" s="12" t="s">
        <v>2041</v>
      </c>
      <c r="J984" s="9">
        <f t="shared" si="32"/>
        <v>2003</v>
      </c>
      <c r="K984" s="13">
        <f t="shared" ca="1" si="31"/>
        <v>14</v>
      </c>
      <c r="L984">
        <v>2003</v>
      </c>
      <c r="N984" s="20"/>
    </row>
    <row r="985" spans="1:14" ht="22.5" customHeight="1" x14ac:dyDescent="0.25">
      <c r="A985" s="17" t="s">
        <v>3001</v>
      </c>
      <c r="B985" s="17">
        <v>54</v>
      </c>
      <c r="C985" s="10">
        <v>9</v>
      </c>
      <c r="D985" s="10" t="s">
        <v>1668</v>
      </c>
      <c r="E985" s="11" t="s">
        <v>1698</v>
      </c>
      <c r="F985" s="12" t="s">
        <v>1069</v>
      </c>
      <c r="G985" s="15" t="s">
        <v>2998</v>
      </c>
      <c r="H985" s="10" t="s">
        <v>9</v>
      </c>
      <c r="I985" s="12" t="s">
        <v>2525</v>
      </c>
      <c r="J985" s="9">
        <f t="shared" si="32"/>
        <v>2003</v>
      </c>
      <c r="K985" s="13">
        <f t="shared" ca="1" si="31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2"/>
        <v>2003</v>
      </c>
      <c r="K986" s="13">
        <f t="shared" ca="1" si="31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2"/>
        <v>2004</v>
      </c>
      <c r="K987" s="13">
        <f t="shared" ca="1" si="31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2"/>
        <v>2003</v>
      </c>
      <c r="K988" s="13">
        <f t="shared" ca="1" si="31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2"/>
        <v>2003</v>
      </c>
      <c r="K989" s="13">
        <f t="shared" ca="1" si="31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2"/>
        <v>2003</v>
      </c>
      <c r="K990" s="13">
        <f t="shared" ca="1" si="31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2"/>
        <v>2003</v>
      </c>
      <c r="K991" s="13">
        <f t="shared" ca="1" si="31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2"/>
        <v>2003</v>
      </c>
      <c r="K992" s="13">
        <f t="shared" ca="1" si="31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2"/>
        <v>2003</v>
      </c>
      <c r="K993" s="13">
        <f t="shared" ca="1" si="31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2"/>
        <v>2003</v>
      </c>
      <c r="K994" s="13">
        <f t="shared" ca="1" si="31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2"/>
        <v>2003</v>
      </c>
      <c r="K995" s="13">
        <f t="shared" ca="1" si="31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2"/>
        <v>2001</v>
      </c>
      <c r="K996" s="13">
        <f t="shared" ca="1" si="31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2"/>
        <v>2003</v>
      </c>
      <c r="K997" s="13">
        <f t="shared" ca="1" si="31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2"/>
        <v>2003</v>
      </c>
      <c r="K998" s="13">
        <f t="shared" ca="1" si="31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2"/>
        <v>2003</v>
      </c>
      <c r="K999" s="13">
        <f t="shared" ca="1" si="31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2"/>
        <v>2001</v>
      </c>
      <c r="K1000" s="13">
        <f t="shared" ca="1" si="31"/>
        <v>16</v>
      </c>
      <c r="L1000">
        <v>2001</v>
      </c>
      <c r="N1000" s="20"/>
    </row>
    <row r="1001" spans="1:14" ht="22.5" customHeight="1" x14ac:dyDescent="0.25">
      <c r="A1001" s="17" t="s">
        <v>3001</v>
      </c>
      <c r="B1001" s="17">
        <v>55</v>
      </c>
      <c r="C1001" s="10">
        <v>9</v>
      </c>
      <c r="D1001" s="10" t="s">
        <v>1668</v>
      </c>
      <c r="E1001" s="11" t="s">
        <v>1697</v>
      </c>
      <c r="F1001" s="12" t="s">
        <v>1068</v>
      </c>
      <c r="G1001" s="15" t="s">
        <v>2998</v>
      </c>
      <c r="H1001" s="10" t="s">
        <v>9</v>
      </c>
      <c r="I1001" s="12" t="s">
        <v>2524</v>
      </c>
      <c r="J1001" s="9">
        <f t="shared" si="32"/>
        <v>2003</v>
      </c>
      <c r="K1001" s="13">
        <f t="shared" ca="1" si="31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2"/>
        <v>2002</v>
      </c>
      <c r="K1002" s="13">
        <f t="shared" ca="1" si="31"/>
        <v>15</v>
      </c>
      <c r="L1002">
        <v>2002</v>
      </c>
      <c r="N1002" s="20"/>
    </row>
    <row r="1003" spans="1:14" ht="22.5" customHeight="1" x14ac:dyDescent="0.25">
      <c r="A1003" s="17" t="s">
        <v>3001</v>
      </c>
      <c r="B1003" s="17">
        <v>56</v>
      </c>
      <c r="C1003" s="10">
        <v>8</v>
      </c>
      <c r="D1003" s="10" t="s">
        <v>1669</v>
      </c>
      <c r="E1003" s="11" t="s">
        <v>1694</v>
      </c>
      <c r="F1003" s="12" t="s">
        <v>889</v>
      </c>
      <c r="G1003" s="15" t="s">
        <v>2998</v>
      </c>
      <c r="H1003" s="10" t="s">
        <v>9</v>
      </c>
      <c r="I1003" s="12" t="s">
        <v>2404</v>
      </c>
      <c r="J1003" s="9">
        <f t="shared" si="32"/>
        <v>2004</v>
      </c>
      <c r="K1003" s="13">
        <f t="shared" ca="1" si="31"/>
        <v>13</v>
      </c>
      <c r="L1003">
        <v>2003</v>
      </c>
      <c r="N1003" s="20"/>
    </row>
    <row r="1004" spans="1:14" ht="22.5" customHeight="1" x14ac:dyDescent="0.25">
      <c r="A1004" s="17" t="s">
        <v>3001</v>
      </c>
      <c r="B1004" s="17">
        <v>57</v>
      </c>
      <c r="C1004" s="10">
        <v>8</v>
      </c>
      <c r="D1004" s="10" t="s">
        <v>1669</v>
      </c>
      <c r="E1004" s="11" t="s">
        <v>1696</v>
      </c>
      <c r="F1004" s="12" t="s">
        <v>891</v>
      </c>
      <c r="G1004" s="15" t="s">
        <v>2998</v>
      </c>
      <c r="H1004" s="10" t="s">
        <v>9</v>
      </c>
      <c r="I1004" s="12" t="s">
        <v>2406</v>
      </c>
      <c r="J1004" s="9">
        <f t="shared" si="32"/>
        <v>2004</v>
      </c>
      <c r="K1004" s="13">
        <f t="shared" ca="1" si="31"/>
        <v>13</v>
      </c>
      <c r="L1004">
        <v>2003</v>
      </c>
      <c r="N1004" s="20"/>
    </row>
    <row r="1005" spans="1:14" ht="22.5" customHeight="1" x14ac:dyDescent="0.25">
      <c r="A1005" s="17" t="s">
        <v>3001</v>
      </c>
      <c r="B1005" s="17">
        <v>58</v>
      </c>
      <c r="C1005" s="10">
        <v>8</v>
      </c>
      <c r="D1005" s="10" t="s">
        <v>1669</v>
      </c>
      <c r="E1005" s="11" t="s">
        <v>1698</v>
      </c>
      <c r="F1005" s="12" t="s">
        <v>893</v>
      </c>
      <c r="G1005" s="15" t="s">
        <v>2998</v>
      </c>
      <c r="H1005" s="10" t="s">
        <v>9</v>
      </c>
      <c r="I1005" s="12" t="s">
        <v>2387</v>
      </c>
      <c r="J1005" s="9">
        <f t="shared" si="32"/>
        <v>2004</v>
      </c>
      <c r="K1005" s="13">
        <f t="shared" ca="1" si="31"/>
        <v>13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2"/>
        <v>2003</v>
      </c>
      <c r="K1006" s="13">
        <f t="shared" ca="1" si="31"/>
        <v>14</v>
      </c>
      <c r="L1006">
        <v>2003</v>
      </c>
      <c r="N1006" s="20"/>
    </row>
    <row r="1007" spans="1:14" ht="22.5" customHeight="1" x14ac:dyDescent="0.25">
      <c r="A1007" s="17" t="s">
        <v>3001</v>
      </c>
      <c r="B1007" s="17">
        <v>59</v>
      </c>
      <c r="C1007" s="10">
        <v>9</v>
      </c>
      <c r="D1007" s="10" t="s">
        <v>1667</v>
      </c>
      <c r="E1007" s="11" t="s">
        <v>1693</v>
      </c>
      <c r="F1007" s="12" t="s">
        <v>1037</v>
      </c>
      <c r="G1007" s="15" t="s">
        <v>2998</v>
      </c>
      <c r="H1007" s="10" t="s">
        <v>9</v>
      </c>
      <c r="I1007" s="12" t="s">
        <v>2172</v>
      </c>
      <c r="J1007" s="9">
        <f t="shared" si="32"/>
        <v>2003</v>
      </c>
      <c r="K1007" s="13">
        <f t="shared" ca="1" si="31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2"/>
        <v>2003</v>
      </c>
      <c r="K1008" s="13">
        <f t="shared" ca="1" si="31"/>
        <v>14</v>
      </c>
      <c r="L1008">
        <v>2003</v>
      </c>
      <c r="N1008" s="20"/>
    </row>
    <row r="1009" spans="1:14" ht="22.5" customHeight="1" x14ac:dyDescent="0.25">
      <c r="A1009" s="17" t="s">
        <v>3001</v>
      </c>
      <c r="B1009" s="17">
        <v>60</v>
      </c>
      <c r="C1009" s="10">
        <v>9</v>
      </c>
      <c r="D1009" s="10" t="s">
        <v>1667</v>
      </c>
      <c r="E1009" s="11" t="s">
        <v>1682</v>
      </c>
      <c r="F1009" s="12" t="s">
        <v>1026</v>
      </c>
      <c r="G1009" s="15" t="s">
        <v>2998</v>
      </c>
      <c r="H1009" s="10" t="s">
        <v>9</v>
      </c>
      <c r="I1009" s="12" t="s">
        <v>2493</v>
      </c>
      <c r="J1009" s="9">
        <f t="shared" si="32"/>
        <v>2003</v>
      </c>
      <c r="K1009" s="13">
        <f t="shared" ca="1" si="31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2"/>
        <v>2002</v>
      </c>
      <c r="K1010" s="13">
        <f t="shared" ca="1" si="31"/>
        <v>15</v>
      </c>
      <c r="L1010">
        <v>2002</v>
      </c>
      <c r="N1010" s="20"/>
    </row>
    <row r="1011" spans="1:14" ht="22.5" customHeight="1" x14ac:dyDescent="0.25">
      <c r="A1011" s="17" t="s">
        <v>3002</v>
      </c>
      <c r="B1011" s="17">
        <v>61</v>
      </c>
      <c r="C1011" s="10">
        <v>9</v>
      </c>
      <c r="D1011" s="10" t="s">
        <v>1666</v>
      </c>
      <c r="E1011" s="11" t="s">
        <v>1698</v>
      </c>
      <c r="F1011" s="12" t="s">
        <v>1015</v>
      </c>
      <c r="G1011" s="15" t="s">
        <v>2998</v>
      </c>
      <c r="H1011" s="10" t="s">
        <v>9</v>
      </c>
      <c r="I1011" s="12" t="s">
        <v>2485</v>
      </c>
      <c r="J1011" s="9">
        <f t="shared" si="32"/>
        <v>2003</v>
      </c>
      <c r="K1011" s="13">
        <f t="shared" ca="1" si="31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2"/>
        <v>2002</v>
      </c>
      <c r="K1012" s="13">
        <f t="shared" ca="1" si="31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si="32"/>
        <v>2003</v>
      </c>
      <c r="K1013" s="13">
        <f t="shared" ca="1" si="31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2"/>
        <v>2003</v>
      </c>
      <c r="K1014" s="13">
        <f t="shared" ca="1" si="31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2"/>
        <v>2003</v>
      </c>
      <c r="K1015" s="13">
        <f t="shared" ca="1" si="31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2"/>
        <v>2003</v>
      </c>
      <c r="K1016" s="13">
        <f t="shared" ca="1" si="31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2"/>
        <v>2003</v>
      </c>
      <c r="K1017" s="13">
        <f t="shared" ca="1" si="31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2"/>
        <v>2003</v>
      </c>
      <c r="K1018" s="13">
        <f t="shared" ca="1" si="31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2"/>
        <v>2003</v>
      </c>
      <c r="K1019" s="13">
        <f t="shared" ca="1" si="31"/>
        <v>14</v>
      </c>
      <c r="L1019">
        <v>2003</v>
      </c>
      <c r="N1019" s="20"/>
    </row>
    <row r="1020" spans="1:14" ht="22.5" customHeight="1" x14ac:dyDescent="0.25">
      <c r="A1020" s="17" t="s">
        <v>3001</v>
      </c>
      <c r="B1020" s="17">
        <v>62</v>
      </c>
      <c r="C1020" s="10">
        <v>8</v>
      </c>
      <c r="D1020" s="10" t="s">
        <v>1665</v>
      </c>
      <c r="E1020" s="11" t="s">
        <v>1708</v>
      </c>
      <c r="F1020" s="12" t="s">
        <v>798</v>
      </c>
      <c r="G1020" s="15" t="s">
        <v>2998</v>
      </c>
      <c r="H1020" s="10" t="s">
        <v>9</v>
      </c>
      <c r="I1020" s="12" t="s">
        <v>2044</v>
      </c>
      <c r="J1020" s="9">
        <f t="shared" si="32"/>
        <v>2003</v>
      </c>
      <c r="K1020" s="13">
        <f t="shared" ca="1" si="31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2"/>
        <v>2003</v>
      </c>
      <c r="K1021" s="13">
        <f t="shared" ca="1" si="31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2"/>
        <v>2003</v>
      </c>
      <c r="K1022" s="13">
        <f t="shared" ca="1" si="31"/>
        <v>14</v>
      </c>
      <c r="L1022">
        <v>2003</v>
      </c>
      <c r="N1022" s="20"/>
    </row>
    <row r="1023" spans="1:14" ht="22.5" customHeight="1" x14ac:dyDescent="0.25">
      <c r="A1023" s="17" t="s">
        <v>3002</v>
      </c>
      <c r="B1023" s="17">
        <v>63</v>
      </c>
      <c r="C1023" s="10">
        <v>9</v>
      </c>
      <c r="D1023" s="10" t="s">
        <v>1666</v>
      </c>
      <c r="E1023" s="11" t="s">
        <v>1696</v>
      </c>
      <c r="F1023" s="12" t="s">
        <v>1013</v>
      </c>
      <c r="G1023" s="15" t="s">
        <v>2998</v>
      </c>
      <c r="H1023" s="10" t="s">
        <v>9</v>
      </c>
      <c r="I1023" s="12" t="s">
        <v>2483</v>
      </c>
      <c r="J1023" s="9">
        <f t="shared" si="32"/>
        <v>2003</v>
      </c>
      <c r="K1023" s="13">
        <f t="shared" ca="1" si="31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2"/>
        <v>2003</v>
      </c>
      <c r="K1024" s="13">
        <f t="shared" ca="1" si="31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2"/>
        <v>2003</v>
      </c>
      <c r="K1025" s="13">
        <f t="shared" ca="1" si="31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2"/>
        <v>2003</v>
      </c>
      <c r="K1026" s="13">
        <f t="shared" ca="1" si="31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2"/>
        <v>2003</v>
      </c>
      <c r="K1027" s="13">
        <f t="shared" ca="1" si="31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si="32"/>
        <v>2003</v>
      </c>
      <c r="K1028" s="13">
        <f t="shared" ref="K1028:K1091" ca="1" si="33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2"/>
        <v>2003</v>
      </c>
      <c r="K1029" s="13">
        <f t="shared" ca="1" si="33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2"/>
        <v>2003</v>
      </c>
      <c r="K1030" s="13">
        <f t="shared" ca="1" si="33"/>
        <v>14</v>
      </c>
      <c r="L1030">
        <v>2003</v>
      </c>
      <c r="N1030" s="20"/>
    </row>
    <row r="1031" spans="1:14" ht="22.5" customHeight="1" x14ac:dyDescent="0.25">
      <c r="A1031" s="17" t="s">
        <v>3002</v>
      </c>
      <c r="B1031" s="17">
        <v>64</v>
      </c>
      <c r="C1031" s="10">
        <v>9</v>
      </c>
      <c r="D1031" s="10" t="s">
        <v>1666</v>
      </c>
      <c r="E1031" s="11" t="s">
        <v>1693</v>
      </c>
      <c r="F1031" s="12" t="s">
        <v>1010</v>
      </c>
      <c r="G1031" s="15" t="s">
        <v>2998</v>
      </c>
      <c r="H1031" s="10" t="s">
        <v>9</v>
      </c>
      <c r="I1031" s="12" t="s">
        <v>2480</v>
      </c>
      <c r="J1031" s="9">
        <f t="shared" si="32"/>
        <v>2003</v>
      </c>
      <c r="K1031" s="13">
        <f t="shared" ca="1" si="33"/>
        <v>14</v>
      </c>
      <c r="L1031">
        <v>2003</v>
      </c>
      <c r="N1031" s="20"/>
    </row>
    <row r="1032" spans="1:14" ht="22.5" customHeight="1" x14ac:dyDescent="0.25">
      <c r="A1032" s="17" t="s">
        <v>3001</v>
      </c>
      <c r="B1032" s="17">
        <v>65</v>
      </c>
      <c r="C1032" s="10">
        <v>9</v>
      </c>
      <c r="D1032" s="10" t="s">
        <v>1665</v>
      </c>
      <c r="E1032" s="11" t="s">
        <v>1698</v>
      </c>
      <c r="F1032" s="12" t="s">
        <v>987</v>
      </c>
      <c r="G1032" s="15" t="s">
        <v>2998</v>
      </c>
      <c r="H1032" s="10" t="s">
        <v>9</v>
      </c>
      <c r="I1032" s="12" t="s">
        <v>2460</v>
      </c>
      <c r="J1032" s="9">
        <f t="shared" si="32"/>
        <v>2003</v>
      </c>
      <c r="K1032" s="13">
        <f t="shared" ca="1" si="33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2"/>
        <v>2003</v>
      </c>
      <c r="K1033" s="13">
        <f t="shared" ca="1" si="33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2"/>
        <v>2003</v>
      </c>
      <c r="K1034" s="13">
        <f t="shared" ca="1" si="33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2"/>
        <v>2003</v>
      </c>
      <c r="K1035" s="13">
        <f t="shared" ca="1" si="33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2"/>
        <v>2003</v>
      </c>
      <c r="K1036" s="13">
        <f t="shared" ca="1" si="33"/>
        <v>14</v>
      </c>
      <c r="L1036">
        <v>2003</v>
      </c>
      <c r="N1036" s="20"/>
    </row>
    <row r="1037" spans="1:14" ht="22.5" customHeight="1" x14ac:dyDescent="0.25">
      <c r="A1037" s="17" t="s">
        <v>3001</v>
      </c>
      <c r="B1037" s="17">
        <v>66</v>
      </c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2"/>
        <v>2003</v>
      </c>
      <c r="K1037" s="13">
        <f t="shared" ca="1" si="33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2"/>
        <v>2003</v>
      </c>
      <c r="K1038" s="13">
        <f t="shared" ca="1" si="33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2"/>
        <v>2003</v>
      </c>
      <c r="K1039" s="13">
        <f t="shared" ca="1" si="33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2"/>
        <v>2003</v>
      </c>
      <c r="K1040" s="13">
        <f t="shared" ca="1" si="33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2"/>
        <v>2002</v>
      </c>
      <c r="K1041" s="13">
        <f t="shared" ca="1" si="33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2"/>
        <v>2003</v>
      </c>
      <c r="K1042" s="13">
        <f t="shared" ca="1" si="33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2"/>
        <v>2003</v>
      </c>
      <c r="K1043" s="13">
        <f t="shared" ca="1" si="33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2"/>
        <v>2003</v>
      </c>
      <c r="K1044" s="13">
        <f t="shared" ca="1" si="33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ref="J1045:J1108" si="34">YEAR(I1045)</f>
        <v>2003</v>
      </c>
      <c r="K1045" s="13">
        <f t="shared" ca="1" si="33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4"/>
        <v>2002</v>
      </c>
      <c r="K1046" s="13">
        <f t="shared" ca="1" si="33"/>
        <v>15</v>
      </c>
      <c r="L1046">
        <v>2002</v>
      </c>
      <c r="N1046" s="20"/>
    </row>
    <row r="1047" spans="1:14" ht="22.5" customHeight="1" x14ac:dyDescent="0.25">
      <c r="A1047" s="17" t="s">
        <v>3001</v>
      </c>
      <c r="B1047" s="17">
        <v>67</v>
      </c>
      <c r="C1047" s="10">
        <v>9</v>
      </c>
      <c r="D1047" s="10" t="s">
        <v>1665</v>
      </c>
      <c r="E1047" s="11" t="s">
        <v>1696</v>
      </c>
      <c r="F1047" s="12" t="s">
        <v>985</v>
      </c>
      <c r="G1047" s="15" t="s">
        <v>2998</v>
      </c>
      <c r="H1047" s="10" t="s">
        <v>9</v>
      </c>
      <c r="I1047" s="12" t="s">
        <v>2458</v>
      </c>
      <c r="J1047" s="9">
        <f t="shared" si="34"/>
        <v>2003</v>
      </c>
      <c r="K1047" s="13">
        <f t="shared" ca="1" si="33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4"/>
        <v>2002</v>
      </c>
      <c r="K1048" s="13">
        <f t="shared" ca="1" si="33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4"/>
        <v>2003</v>
      </c>
      <c r="K1049" s="13">
        <f t="shared" ca="1" si="33"/>
        <v>14</v>
      </c>
      <c r="L1049">
        <v>2003</v>
      </c>
      <c r="N1049" s="20"/>
    </row>
    <row r="1050" spans="1:14" ht="22.5" customHeight="1" x14ac:dyDescent="0.25">
      <c r="A1050" s="17" t="s">
        <v>3001</v>
      </c>
      <c r="B1050" s="17">
        <v>68</v>
      </c>
      <c r="C1050" s="10">
        <v>9</v>
      </c>
      <c r="D1050" s="10" t="s">
        <v>1665</v>
      </c>
      <c r="E1050" s="11" t="s">
        <v>1702</v>
      </c>
      <c r="F1050" s="12" t="s">
        <v>991</v>
      </c>
      <c r="G1050" s="15" t="s">
        <v>2998</v>
      </c>
      <c r="H1050" s="10" t="s">
        <v>9</v>
      </c>
      <c r="I1050" s="12" t="s">
        <v>2463</v>
      </c>
      <c r="J1050" s="9">
        <f t="shared" si="34"/>
        <v>2003</v>
      </c>
      <c r="K1050" s="13">
        <f t="shared" ca="1" si="33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4"/>
        <v>2003</v>
      </c>
      <c r="K1051" s="13">
        <f t="shared" ca="1" si="33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4"/>
        <v>2004</v>
      </c>
      <c r="K1052" s="13">
        <f t="shared" ca="1" si="33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4"/>
        <v>2003</v>
      </c>
      <c r="K1053" s="13">
        <f t="shared" ca="1" si="33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4"/>
        <v>2002</v>
      </c>
      <c r="K1054" s="13">
        <f t="shared" ca="1" si="33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4"/>
        <v>2003</v>
      </c>
      <c r="K1055" s="13">
        <f t="shared" ca="1" si="33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4"/>
        <v>2003</v>
      </c>
      <c r="K1056" s="13">
        <f t="shared" ca="1" si="33"/>
        <v>14</v>
      </c>
      <c r="L1056">
        <v>2003</v>
      </c>
      <c r="N1056" s="20"/>
    </row>
    <row r="1057" spans="1:14" ht="22.5" customHeight="1" x14ac:dyDescent="0.25">
      <c r="A1057" s="17" t="s">
        <v>3001</v>
      </c>
      <c r="B1057" s="17">
        <v>69</v>
      </c>
      <c r="C1057" s="10">
        <v>9</v>
      </c>
      <c r="D1057" s="10" t="s">
        <v>1667</v>
      </c>
      <c r="E1057" s="11" t="s">
        <v>1694</v>
      </c>
      <c r="F1057" s="12" t="s">
        <v>1038</v>
      </c>
      <c r="G1057" s="15" t="s">
        <v>2998</v>
      </c>
      <c r="H1057" s="10" t="s">
        <v>9</v>
      </c>
      <c r="I1057" s="12" t="s">
        <v>2465</v>
      </c>
      <c r="J1057" s="9">
        <f t="shared" si="34"/>
        <v>2003</v>
      </c>
      <c r="K1057" s="13">
        <f t="shared" ca="1" si="33"/>
        <v>14</v>
      </c>
      <c r="L1057">
        <v>2003</v>
      </c>
      <c r="N1057" s="20"/>
    </row>
    <row r="1058" spans="1:14" ht="22.5" customHeight="1" x14ac:dyDescent="0.25">
      <c r="A1058" s="17" t="s">
        <v>3001</v>
      </c>
      <c r="B1058" s="17">
        <v>70</v>
      </c>
      <c r="C1058" s="10">
        <v>9</v>
      </c>
      <c r="D1058" s="10" t="s">
        <v>1669</v>
      </c>
      <c r="E1058" s="11" t="s">
        <v>1700</v>
      </c>
      <c r="F1058" s="12" t="s">
        <v>1100</v>
      </c>
      <c r="G1058" s="15" t="s">
        <v>2998</v>
      </c>
      <c r="H1058" s="10" t="s">
        <v>9</v>
      </c>
      <c r="I1058" s="12" t="s">
        <v>2545</v>
      </c>
      <c r="J1058" s="9">
        <f t="shared" si="34"/>
        <v>2003</v>
      </c>
      <c r="K1058" s="13">
        <f t="shared" ca="1" si="33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4"/>
        <v>2003</v>
      </c>
      <c r="K1059" s="13">
        <f t="shared" ca="1" si="33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4"/>
        <v>2003</v>
      </c>
      <c r="K1060" s="13">
        <f t="shared" ca="1" si="33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4"/>
        <v>2002</v>
      </c>
      <c r="K1061" s="13">
        <f t="shared" ca="1" si="33"/>
        <v>15</v>
      </c>
      <c r="L1061">
        <v>2002</v>
      </c>
      <c r="N1061" s="20"/>
    </row>
    <row r="1062" spans="1:14" ht="22.5" customHeight="1" x14ac:dyDescent="0.25">
      <c r="A1062" s="17" t="s">
        <v>3001</v>
      </c>
      <c r="B1062" s="17">
        <v>71</v>
      </c>
      <c r="C1062" s="10">
        <v>9</v>
      </c>
      <c r="D1062" s="10" t="s">
        <v>1669</v>
      </c>
      <c r="E1062" s="11" t="s">
        <v>1691</v>
      </c>
      <c r="F1062" s="12" t="s">
        <v>1091</v>
      </c>
      <c r="G1062" s="15" t="s">
        <v>2998</v>
      </c>
      <c r="H1062" s="10" t="s">
        <v>9</v>
      </c>
      <c r="I1062" s="12" t="s">
        <v>2464</v>
      </c>
      <c r="J1062" s="9">
        <f t="shared" si="34"/>
        <v>2003</v>
      </c>
      <c r="K1062" s="13">
        <f t="shared" ca="1" si="33"/>
        <v>14</v>
      </c>
      <c r="L1062">
        <v>2003</v>
      </c>
      <c r="N1062" s="20"/>
    </row>
    <row r="1063" spans="1:14" ht="22.5" customHeight="1" x14ac:dyDescent="0.25">
      <c r="A1063" s="17" t="s">
        <v>3001</v>
      </c>
      <c r="B1063" s="17">
        <v>72</v>
      </c>
      <c r="C1063" s="10">
        <v>8</v>
      </c>
      <c r="D1063" s="10" t="s">
        <v>1670</v>
      </c>
      <c r="E1063" s="11" t="s">
        <v>1683</v>
      </c>
      <c r="F1063" s="12" t="s">
        <v>921</v>
      </c>
      <c r="G1063" s="15" t="s">
        <v>2998</v>
      </c>
      <c r="H1063" s="10" t="s">
        <v>9</v>
      </c>
      <c r="I1063" s="12" t="s">
        <v>2424</v>
      </c>
      <c r="J1063" s="9">
        <f t="shared" si="34"/>
        <v>2004</v>
      </c>
      <c r="K1063" s="13">
        <f t="shared" ca="1" si="33"/>
        <v>13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4"/>
        <v>2002</v>
      </c>
      <c r="K1064" s="13">
        <f t="shared" ca="1" si="33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4"/>
        <v>2002</v>
      </c>
      <c r="K1065" s="13">
        <f t="shared" ca="1" si="33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4"/>
        <v>2003</v>
      </c>
      <c r="K1066" s="13">
        <f t="shared" ca="1" si="33"/>
        <v>14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4"/>
        <v>2002</v>
      </c>
      <c r="K1067" s="13">
        <f t="shared" ca="1" si="33"/>
        <v>15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4"/>
        <v>2003</v>
      </c>
      <c r="K1068" s="13">
        <f t="shared" ca="1" si="33"/>
        <v>14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4"/>
        <v>2002</v>
      </c>
      <c r="K1069" s="13">
        <f t="shared" ca="1" si="33"/>
        <v>15</v>
      </c>
      <c r="L1069">
        <v>2002</v>
      </c>
      <c r="N1069" s="20"/>
    </row>
    <row r="1070" spans="1:14" ht="22.5" customHeight="1" x14ac:dyDescent="0.25">
      <c r="A1070" s="17" t="s">
        <v>3001</v>
      </c>
      <c r="B1070" s="17">
        <v>73</v>
      </c>
      <c r="C1070" s="10">
        <v>8</v>
      </c>
      <c r="D1070" s="10" t="s">
        <v>1665</v>
      </c>
      <c r="E1070" s="11" t="s">
        <v>1700</v>
      </c>
      <c r="F1070" s="12" t="s">
        <v>790</v>
      </c>
      <c r="G1070" s="15" t="s">
        <v>2998</v>
      </c>
      <c r="H1070" s="10" t="s">
        <v>9</v>
      </c>
      <c r="I1070" s="12" t="s">
        <v>2323</v>
      </c>
      <c r="J1070" s="9">
        <f t="shared" si="34"/>
        <v>2004</v>
      </c>
      <c r="K1070" s="13">
        <f t="shared" ca="1" si="33"/>
        <v>13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4"/>
        <v>2003</v>
      </c>
      <c r="K1071" s="13">
        <f t="shared" ca="1" si="33"/>
        <v>14</v>
      </c>
      <c r="L1071">
        <v>2003</v>
      </c>
      <c r="N1071" s="20"/>
    </row>
    <row r="1072" spans="1:14" ht="22.5" hidden="1" customHeight="1" x14ac:dyDescent="0.25">
      <c r="A1072" s="17"/>
      <c r="B1072" s="17"/>
      <c r="C1072" s="10">
        <v>7</v>
      </c>
      <c r="D1072" s="10" t="s">
        <v>1666</v>
      </c>
      <c r="E1072" s="11" t="s">
        <v>1694</v>
      </c>
      <c r="F1072" s="12" t="s">
        <v>602</v>
      </c>
      <c r="G1072" s="15" t="s">
        <v>2998</v>
      </c>
      <c r="H1072" s="10" t="s">
        <v>9</v>
      </c>
      <c r="I1072" s="12" t="s">
        <v>2183</v>
      </c>
      <c r="J1072" s="9">
        <f t="shared" si="34"/>
        <v>2004</v>
      </c>
      <c r="K1072" s="13">
        <f t="shared" ca="1" si="33"/>
        <v>13</v>
      </c>
      <c r="L1072">
        <v>2003</v>
      </c>
      <c r="N1072" s="20"/>
    </row>
    <row r="1073" spans="1:14" ht="22.5" hidden="1" customHeight="1" x14ac:dyDescent="0.25">
      <c r="A1073" s="17"/>
      <c r="B1073" s="17"/>
      <c r="C1073" s="10">
        <v>7</v>
      </c>
      <c r="D1073" s="10" t="s">
        <v>9</v>
      </c>
      <c r="E1073" s="11" t="s">
        <v>1699</v>
      </c>
      <c r="F1073" s="12" t="s">
        <v>718</v>
      </c>
      <c r="G1073" s="15" t="s">
        <v>2998</v>
      </c>
      <c r="H1073" s="10" t="s">
        <v>9</v>
      </c>
      <c r="I1073" s="12" t="s">
        <v>2272</v>
      </c>
      <c r="J1073" s="9">
        <f t="shared" si="34"/>
        <v>2003</v>
      </c>
      <c r="K1073" s="13">
        <f t="shared" ca="1" si="33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4"/>
        <v>2003</v>
      </c>
      <c r="K1074" s="13">
        <f t="shared" ca="1" si="33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4"/>
        <v>2003</v>
      </c>
      <c r="K1075" s="13">
        <f t="shared" ca="1" si="33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4"/>
        <v>2002</v>
      </c>
      <c r="K1076" s="13">
        <f t="shared" ca="1" si="33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4"/>
        <v>2002</v>
      </c>
      <c r="K1077" s="13">
        <f t="shared" ca="1" si="33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4"/>
        <v>2003</v>
      </c>
      <c r="K1078" s="13">
        <f t="shared" ca="1" si="33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4"/>
        <v>2003</v>
      </c>
      <c r="K1079" s="13">
        <f t="shared" ca="1" si="33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4"/>
        <v>2002</v>
      </c>
      <c r="K1080" s="13">
        <f t="shared" ca="1" si="33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4"/>
        <v>2003</v>
      </c>
      <c r="K1081" s="13">
        <f t="shared" ca="1" si="33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4"/>
        <v>2003</v>
      </c>
      <c r="K1082" s="13">
        <f t="shared" ca="1" si="33"/>
        <v>14</v>
      </c>
      <c r="L1082">
        <v>2003</v>
      </c>
      <c r="N1082" s="20"/>
    </row>
    <row r="1083" spans="1:14" ht="22.5" hidden="1" customHeight="1" x14ac:dyDescent="0.25">
      <c r="A1083" s="17"/>
      <c r="B1083" s="17"/>
      <c r="C1083" s="10">
        <v>7</v>
      </c>
      <c r="D1083" s="10" t="s">
        <v>1671</v>
      </c>
      <c r="E1083" s="11" t="s">
        <v>1696</v>
      </c>
      <c r="F1083" s="12" t="s">
        <v>758</v>
      </c>
      <c r="G1083" s="15" t="s">
        <v>2998</v>
      </c>
      <c r="H1083" s="10" t="s">
        <v>9</v>
      </c>
      <c r="I1083" s="12" t="s">
        <v>2295</v>
      </c>
      <c r="J1083" s="9">
        <f t="shared" si="34"/>
        <v>2004</v>
      </c>
      <c r="K1083" s="13">
        <f t="shared" ca="1" si="33"/>
        <v>13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4"/>
        <v>2002</v>
      </c>
      <c r="K1084" s="13">
        <f t="shared" ca="1" si="33"/>
        <v>15</v>
      </c>
      <c r="L1084">
        <v>2002</v>
      </c>
      <c r="N1084" s="20"/>
    </row>
    <row r="1085" spans="1:14" ht="22.5" hidden="1" customHeight="1" x14ac:dyDescent="0.25">
      <c r="A1085" s="17"/>
      <c r="B1085" s="17"/>
      <c r="C1085" s="10">
        <v>8</v>
      </c>
      <c r="D1085" s="10" t="s">
        <v>1665</v>
      </c>
      <c r="E1085" s="11" t="s">
        <v>1697</v>
      </c>
      <c r="F1085" s="12" t="s">
        <v>787</v>
      </c>
      <c r="G1085" s="15" t="s">
        <v>2998</v>
      </c>
      <c r="H1085" s="10" t="s">
        <v>9</v>
      </c>
      <c r="I1085" s="12" t="s">
        <v>2320</v>
      </c>
      <c r="J1085" s="9">
        <f t="shared" si="34"/>
        <v>2004</v>
      </c>
      <c r="K1085" s="13">
        <f t="shared" ca="1" si="33"/>
        <v>13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4"/>
        <v>2003</v>
      </c>
      <c r="K1086" s="13">
        <f t="shared" ca="1" si="33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4"/>
        <v>2003</v>
      </c>
      <c r="K1087" s="13">
        <f t="shared" ca="1" si="33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4"/>
        <v>2003</v>
      </c>
      <c r="K1088" s="13">
        <f t="shared" ca="1" si="33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4"/>
        <v>2002</v>
      </c>
      <c r="K1089" s="13">
        <f t="shared" ca="1" si="33"/>
        <v>15</v>
      </c>
      <c r="L1089">
        <v>2002</v>
      </c>
      <c r="N1089" s="20"/>
    </row>
    <row r="1090" spans="1:14" ht="22.5" hidden="1" customHeight="1" x14ac:dyDescent="0.25">
      <c r="A1090" s="17"/>
      <c r="B1090" s="17"/>
      <c r="C1090" s="10">
        <v>8</v>
      </c>
      <c r="D1090" s="10" t="s">
        <v>1666</v>
      </c>
      <c r="E1090" s="11" t="s">
        <v>1697</v>
      </c>
      <c r="F1090" s="12" t="s">
        <v>814</v>
      </c>
      <c r="G1090" s="15" t="s">
        <v>2998</v>
      </c>
      <c r="H1090" s="10" t="s">
        <v>9</v>
      </c>
      <c r="I1090" s="12" t="s">
        <v>2342</v>
      </c>
      <c r="J1090" s="9">
        <f t="shared" si="34"/>
        <v>2004</v>
      </c>
      <c r="K1090" s="13">
        <f t="shared" ca="1" si="33"/>
        <v>13</v>
      </c>
      <c r="L1090">
        <v>2003</v>
      </c>
      <c r="N1090" s="20"/>
    </row>
    <row r="1091" spans="1:14" ht="22.5" hidden="1" customHeight="1" x14ac:dyDescent="0.25">
      <c r="A1091" s="17"/>
      <c r="B1091" s="17"/>
      <c r="C1091" s="10">
        <v>8</v>
      </c>
      <c r="D1091" s="10" t="s">
        <v>1666</v>
      </c>
      <c r="E1091" s="11" t="s">
        <v>1698</v>
      </c>
      <c r="F1091" s="12" t="s">
        <v>815</v>
      </c>
      <c r="G1091" s="15" t="s">
        <v>2998</v>
      </c>
      <c r="H1091" s="10" t="s">
        <v>9</v>
      </c>
      <c r="I1091" s="12" t="s">
        <v>2343</v>
      </c>
      <c r="J1091" s="9">
        <f t="shared" si="34"/>
        <v>2004</v>
      </c>
      <c r="K1091" s="13">
        <f t="shared" ca="1" si="33"/>
        <v>13</v>
      </c>
      <c r="L1091">
        <v>2003</v>
      </c>
      <c r="N1091" s="20"/>
    </row>
    <row r="1092" spans="1:14" ht="22.5" hidden="1" customHeight="1" x14ac:dyDescent="0.25">
      <c r="A1092" s="17"/>
      <c r="B1092" s="17"/>
      <c r="C1092" s="10">
        <v>8</v>
      </c>
      <c r="D1092" s="10" t="s">
        <v>1667</v>
      </c>
      <c r="E1092" s="11" t="s">
        <v>1705</v>
      </c>
      <c r="F1092" s="12" t="s">
        <v>847</v>
      </c>
      <c r="G1092" s="15" t="s">
        <v>2998</v>
      </c>
      <c r="H1092" s="10" t="s">
        <v>9</v>
      </c>
      <c r="I1092" s="12" t="s">
        <v>2371</v>
      </c>
      <c r="J1092" s="9">
        <f t="shared" si="34"/>
        <v>2004</v>
      </c>
      <c r="K1092" s="13">
        <f t="shared" ref="K1092:K1155" ca="1" si="35">(YEAR(NOW())-YEAR(I1092))</f>
        <v>13</v>
      </c>
      <c r="L1092">
        <v>2003</v>
      </c>
      <c r="N1092" s="20"/>
    </row>
    <row r="1093" spans="1:14" ht="22.5" hidden="1" customHeight="1" x14ac:dyDescent="0.25">
      <c r="A1093" s="17"/>
      <c r="B1093" s="17"/>
      <c r="C1093" s="10">
        <v>8</v>
      </c>
      <c r="D1093" s="10" t="s">
        <v>1668</v>
      </c>
      <c r="E1093" s="11" t="s">
        <v>1707</v>
      </c>
      <c r="F1093" s="12" t="s">
        <v>876</v>
      </c>
      <c r="G1093" s="15" t="s">
        <v>2998</v>
      </c>
      <c r="H1093" s="10" t="s">
        <v>9</v>
      </c>
      <c r="I1093" s="12" t="s">
        <v>2392</v>
      </c>
      <c r="J1093" s="9">
        <f t="shared" si="34"/>
        <v>2004</v>
      </c>
      <c r="K1093" s="13">
        <f t="shared" ca="1" si="35"/>
        <v>13</v>
      </c>
      <c r="L1093">
        <v>2003</v>
      </c>
      <c r="N1093" s="20"/>
    </row>
    <row r="1094" spans="1:14" ht="22.5" hidden="1" customHeight="1" x14ac:dyDescent="0.25">
      <c r="A1094" s="17"/>
      <c r="B1094" s="17"/>
      <c r="C1094" s="10">
        <v>8</v>
      </c>
      <c r="D1094" s="10" t="s">
        <v>1669</v>
      </c>
      <c r="E1094" s="11" t="s">
        <v>1682</v>
      </c>
      <c r="F1094" s="12" t="s">
        <v>878</v>
      </c>
      <c r="G1094" s="15" t="s">
        <v>2998</v>
      </c>
      <c r="H1094" s="10" t="s">
        <v>9</v>
      </c>
      <c r="I1094" s="12" t="s">
        <v>2394</v>
      </c>
      <c r="J1094" s="9">
        <f t="shared" si="34"/>
        <v>2004</v>
      </c>
      <c r="K1094" s="13">
        <f t="shared" ca="1" si="35"/>
        <v>13</v>
      </c>
      <c r="L1094">
        <v>2003</v>
      </c>
      <c r="N1094" s="20"/>
    </row>
    <row r="1095" spans="1:14" ht="22.5" hidden="1" customHeight="1" x14ac:dyDescent="0.25">
      <c r="A1095" s="17"/>
      <c r="B1095" s="17"/>
      <c r="C1095" s="10">
        <v>8</v>
      </c>
      <c r="D1095" s="10" t="s">
        <v>1669</v>
      </c>
      <c r="E1095" s="11" t="s">
        <v>1688</v>
      </c>
      <c r="F1095" s="12" t="s">
        <v>883</v>
      </c>
      <c r="G1095" s="15" t="s">
        <v>2998</v>
      </c>
      <c r="H1095" s="10" t="s">
        <v>9</v>
      </c>
      <c r="I1095" s="12" t="s">
        <v>2398</v>
      </c>
      <c r="J1095" s="9">
        <f t="shared" si="34"/>
        <v>2004</v>
      </c>
      <c r="K1095" s="13">
        <f t="shared" ca="1" si="35"/>
        <v>13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4"/>
        <v>2003</v>
      </c>
      <c r="K1096" s="13">
        <f t="shared" ca="1" si="35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4"/>
        <v>2003</v>
      </c>
      <c r="K1097" s="13">
        <f t="shared" ca="1" si="35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4"/>
        <v>2003</v>
      </c>
      <c r="K1098" s="13">
        <f t="shared" ca="1" si="35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4"/>
        <v>2001</v>
      </c>
      <c r="K1099" s="13">
        <f t="shared" ca="1" si="35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4"/>
        <v>2003</v>
      </c>
      <c r="K1100" s="13">
        <f t="shared" ca="1" si="35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4"/>
        <v>2003</v>
      </c>
      <c r="K1101" s="13">
        <f t="shared" ca="1" si="35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4"/>
        <v>2002</v>
      </c>
      <c r="K1102" s="13">
        <f t="shared" ca="1" si="35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4"/>
        <v>2003</v>
      </c>
      <c r="K1103" s="13">
        <f t="shared" ca="1" si="35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4"/>
        <v>2004</v>
      </c>
      <c r="K1104" s="13">
        <f t="shared" ca="1" si="35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4"/>
        <v>2003</v>
      </c>
      <c r="K1105" s="13">
        <f t="shared" ca="1" si="35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4"/>
        <v>2003</v>
      </c>
      <c r="K1106" s="13">
        <f t="shared" ca="1" si="35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4"/>
        <v>2002</v>
      </c>
      <c r="K1107" s="13">
        <f t="shared" ca="1" si="35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4"/>
        <v>2002</v>
      </c>
      <c r="K1108" s="13">
        <f t="shared" ca="1" si="35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ref="J1109:J1149" si="36">YEAR(I1109)</f>
        <v>2003</v>
      </c>
      <c r="K1109" s="13">
        <f t="shared" ca="1" si="35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6"/>
        <v>2002</v>
      </c>
      <c r="K1110" s="13">
        <f t="shared" ca="1" si="35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6"/>
        <v>2002</v>
      </c>
      <c r="K1111" s="13">
        <f t="shared" ca="1" si="35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6"/>
        <v>2003</v>
      </c>
      <c r="K1112" s="13">
        <f t="shared" ca="1" si="35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6"/>
        <v>2003</v>
      </c>
      <c r="K1113" s="13">
        <f t="shared" ca="1" si="35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6"/>
        <v>2000</v>
      </c>
      <c r="K1114" s="13">
        <f t="shared" ca="1" si="35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6"/>
        <v>2003</v>
      </c>
      <c r="K1115" s="13">
        <f t="shared" ca="1" si="35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6"/>
        <v>2003</v>
      </c>
      <c r="K1116" s="13">
        <f t="shared" ca="1" si="35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6"/>
        <v>2002</v>
      </c>
      <c r="K1117" s="13">
        <f t="shared" ca="1" si="35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6"/>
        <v>2003</v>
      </c>
      <c r="K1118" s="13">
        <f t="shared" ca="1" si="35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6"/>
        <v>2003</v>
      </c>
      <c r="K1119" s="13">
        <f t="shared" ca="1" si="35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6"/>
        <v>2003</v>
      </c>
      <c r="K1120" s="13">
        <f t="shared" ca="1" si="35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6"/>
        <v>2003</v>
      </c>
      <c r="K1121" s="13">
        <f t="shared" ca="1" si="35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6"/>
        <v>2003</v>
      </c>
      <c r="K1122" s="13">
        <f t="shared" ca="1" si="35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6"/>
        <v>2003</v>
      </c>
      <c r="K1123" s="13">
        <f t="shared" ca="1" si="35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6"/>
        <v>2003</v>
      </c>
      <c r="K1124" s="13">
        <f t="shared" ca="1" si="35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6"/>
        <v>2002</v>
      </c>
      <c r="K1125" s="13">
        <f t="shared" ca="1" si="35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6"/>
        <v>2002</v>
      </c>
      <c r="K1126" s="13">
        <f t="shared" ca="1" si="35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6"/>
        <v>2003</v>
      </c>
      <c r="K1127" s="13">
        <f t="shared" ca="1" si="35"/>
        <v>14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6"/>
        <v>2002</v>
      </c>
      <c r="K1128" s="13">
        <f t="shared" ca="1" si="35"/>
        <v>15</v>
      </c>
      <c r="L1128">
        <v>2002</v>
      </c>
      <c r="N1128" s="20"/>
    </row>
    <row r="1129" spans="1:14" ht="22.5" hidden="1" customHeight="1" x14ac:dyDescent="0.25">
      <c r="A1129" s="17"/>
      <c r="B1129" s="17"/>
      <c r="C1129" s="10">
        <v>8</v>
      </c>
      <c r="D1129" s="10" t="s">
        <v>1670</v>
      </c>
      <c r="E1129" s="11" t="s">
        <v>1696</v>
      </c>
      <c r="F1129" s="12" t="s">
        <v>932</v>
      </c>
      <c r="G1129" s="15" t="s">
        <v>2998</v>
      </c>
      <c r="H1129" s="10" t="s">
        <v>9</v>
      </c>
      <c r="I1129" s="12" t="s">
        <v>2431</v>
      </c>
      <c r="J1129" s="9">
        <f t="shared" si="36"/>
        <v>2004</v>
      </c>
      <c r="K1129" s="13">
        <f t="shared" ca="1" si="35"/>
        <v>13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6"/>
        <v>2003</v>
      </c>
      <c r="K1130" s="13">
        <f t="shared" ca="1" si="35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6"/>
        <v>2003</v>
      </c>
      <c r="K1131" s="13">
        <f t="shared" ca="1" si="35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6"/>
        <v>2003</v>
      </c>
      <c r="K1132" s="13">
        <f t="shared" ca="1" si="35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6"/>
        <v>2002</v>
      </c>
      <c r="K1133" s="13">
        <f t="shared" ca="1" si="35"/>
        <v>15</v>
      </c>
      <c r="L1133">
        <v>2002</v>
      </c>
      <c r="N1133" s="20"/>
    </row>
    <row r="1134" spans="1:14" ht="22.5" hidden="1" customHeight="1" x14ac:dyDescent="0.25">
      <c r="A1134" s="17"/>
      <c r="B1134" s="17"/>
      <c r="C1134" s="10">
        <v>8</v>
      </c>
      <c r="D1134" s="10" t="s">
        <v>1670</v>
      </c>
      <c r="E1134" s="11" t="s">
        <v>1697</v>
      </c>
      <c r="F1134" s="12" t="s">
        <v>933</v>
      </c>
      <c r="G1134" s="15" t="s">
        <v>2998</v>
      </c>
      <c r="H1134" s="10" t="s">
        <v>9</v>
      </c>
      <c r="I1134" s="12" t="s">
        <v>2432</v>
      </c>
      <c r="J1134" s="9">
        <f t="shared" si="36"/>
        <v>2004</v>
      </c>
      <c r="K1134" s="13">
        <f t="shared" ca="1" si="35"/>
        <v>13</v>
      </c>
      <c r="L1134">
        <v>2003</v>
      </c>
      <c r="N1134" s="20"/>
    </row>
    <row r="1135" spans="1:14" ht="22.5" hidden="1" customHeight="1" x14ac:dyDescent="0.25">
      <c r="A1135" s="17"/>
      <c r="B1135" s="17"/>
      <c r="C1135" s="10">
        <v>8</v>
      </c>
      <c r="D1135" s="10" t="s">
        <v>1671</v>
      </c>
      <c r="E1135" s="11" t="s">
        <v>1695</v>
      </c>
      <c r="F1135" s="12" t="s">
        <v>956</v>
      </c>
      <c r="G1135" s="15" t="s">
        <v>2998</v>
      </c>
      <c r="H1135" s="10" t="s">
        <v>9</v>
      </c>
      <c r="I1135" s="12" t="s">
        <v>2350</v>
      </c>
      <c r="J1135" s="9">
        <f t="shared" si="36"/>
        <v>2004</v>
      </c>
      <c r="K1135" s="13">
        <f t="shared" ca="1" si="35"/>
        <v>13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6"/>
        <v>2003</v>
      </c>
      <c r="K1136" s="13">
        <f t="shared" ca="1" si="35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6"/>
        <v>2003</v>
      </c>
      <c r="K1137" s="13">
        <f t="shared" ca="1" si="35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6"/>
        <v>2003</v>
      </c>
      <c r="K1138" s="13">
        <f t="shared" ca="1" si="35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6"/>
        <v>2003</v>
      </c>
      <c r="K1139" s="13">
        <f t="shared" ca="1" si="35"/>
        <v>14</v>
      </c>
      <c r="L1139">
        <v>2003</v>
      </c>
      <c r="N1139" s="20"/>
    </row>
    <row r="1140" spans="1:14" ht="22.5" hidden="1" customHeight="1" x14ac:dyDescent="0.25">
      <c r="A1140" s="17"/>
      <c r="B1140" s="17"/>
      <c r="C1140" s="10">
        <v>8</v>
      </c>
      <c r="D1140" s="10" t="s">
        <v>1671</v>
      </c>
      <c r="E1140" s="11" t="s">
        <v>1705</v>
      </c>
      <c r="F1140" s="12" t="s">
        <v>966</v>
      </c>
      <c r="G1140" s="15" t="s">
        <v>2998</v>
      </c>
      <c r="H1140" s="10" t="s">
        <v>9</v>
      </c>
      <c r="I1140" s="12" t="s">
        <v>2445</v>
      </c>
      <c r="J1140" s="9">
        <f t="shared" si="36"/>
        <v>2004</v>
      </c>
      <c r="K1140" s="13">
        <f t="shared" ca="1" si="35"/>
        <v>13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6"/>
        <v>2003</v>
      </c>
      <c r="K1141" s="13">
        <f t="shared" ca="1" si="35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6"/>
        <v>1999</v>
      </c>
      <c r="K1142" s="13">
        <f t="shared" ca="1" si="35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6"/>
        <v>2003</v>
      </c>
      <c r="K1143" s="13">
        <f t="shared" ca="1" si="35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6"/>
        <v>2002</v>
      </c>
      <c r="K1144" s="13">
        <f t="shared" ca="1" si="35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6"/>
        <v>2003</v>
      </c>
      <c r="K1145" s="13">
        <f t="shared" ca="1" si="35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6"/>
        <v>2003</v>
      </c>
      <c r="K1146" s="13">
        <f t="shared" ca="1" si="35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6"/>
        <v>2001</v>
      </c>
      <c r="K1147" s="13">
        <f t="shared" ca="1" si="35"/>
        <v>16</v>
      </c>
      <c r="L1147">
        <v>2001</v>
      </c>
      <c r="N1147" s="20"/>
    </row>
    <row r="1148" spans="1:14" ht="22.5" hidden="1" customHeight="1" x14ac:dyDescent="0.25">
      <c r="A1148" s="17"/>
      <c r="B1148" s="17"/>
      <c r="C1148" s="10">
        <v>8</v>
      </c>
      <c r="D1148" s="10" t="s">
        <v>1671</v>
      </c>
      <c r="E1148" s="11" t="s">
        <v>1706</v>
      </c>
      <c r="F1148" s="12" t="s">
        <v>967</v>
      </c>
      <c r="G1148" s="15" t="s">
        <v>2998</v>
      </c>
      <c r="H1148" s="10" t="s">
        <v>9</v>
      </c>
      <c r="I1148" s="12" t="s">
        <v>2183</v>
      </c>
      <c r="J1148" s="9">
        <f t="shared" si="36"/>
        <v>2004</v>
      </c>
      <c r="K1148" s="13">
        <f t="shared" ca="1" si="35"/>
        <v>13</v>
      </c>
      <c r="L1148">
        <v>2003</v>
      </c>
      <c r="N1148" s="20"/>
    </row>
    <row r="1149" spans="1:14" ht="22.5" hidden="1" customHeight="1" x14ac:dyDescent="0.25">
      <c r="A1149" s="17"/>
      <c r="B1149" s="17"/>
      <c r="C1149" s="10">
        <v>9</v>
      </c>
      <c r="D1149" s="10" t="s">
        <v>1668</v>
      </c>
      <c r="E1149" s="11" t="s">
        <v>1692</v>
      </c>
      <c r="F1149" s="12" t="s">
        <v>1063</v>
      </c>
      <c r="G1149" s="15" t="s">
        <v>2998</v>
      </c>
      <c r="H1149" s="10" t="s">
        <v>9</v>
      </c>
      <c r="I1149" s="12" t="s">
        <v>2521</v>
      </c>
      <c r="J1149" s="9">
        <f t="shared" si="36"/>
        <v>2003</v>
      </c>
      <c r="K1149" s="13">
        <f t="shared" ca="1" si="35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ref="J1150:J1155" si="37">YEAR(I1150)</f>
        <v>2003</v>
      </c>
      <c r="K1150" s="13">
        <f t="shared" ca="1" si="35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7"/>
        <v>2003</v>
      </c>
      <c r="K1151" s="13">
        <f t="shared" ca="1" si="35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7"/>
        <v>2003</v>
      </c>
      <c r="K1152" s="13">
        <f t="shared" ca="1" si="35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7"/>
        <v>2002</v>
      </c>
      <c r="K1153" s="13">
        <f t="shared" ca="1" si="35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7"/>
        <v>2003</v>
      </c>
      <c r="K1154" s="13">
        <f t="shared" ca="1" si="35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7"/>
        <v>2003</v>
      </c>
      <c r="K1155" s="13">
        <f t="shared" ca="1" si="35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38">YEAR(I1156)</f>
        <v>2002</v>
      </c>
      <c r="K1156" s="13">
        <f t="shared" ref="K1156:K1219" ca="1" si="39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38"/>
        <v>2002</v>
      </c>
      <c r="K1157" s="13">
        <f t="shared" ca="1" si="39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38"/>
        <v>2002</v>
      </c>
      <c r="K1158" s="13">
        <f t="shared" ca="1" si="39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38"/>
        <v>2002</v>
      </c>
      <c r="K1159" s="13">
        <f t="shared" ca="1" si="39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38"/>
        <v>2002</v>
      </c>
      <c r="K1160" s="13">
        <f t="shared" ca="1" si="39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38"/>
        <v>2002</v>
      </c>
      <c r="K1161" s="13">
        <f t="shared" ca="1" si="39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38"/>
        <v>2001</v>
      </c>
      <c r="K1162" s="13">
        <f t="shared" ca="1" si="39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38"/>
        <v>2000</v>
      </c>
      <c r="K1163" s="13">
        <f t="shared" ca="1" si="39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38"/>
        <v>2002</v>
      </c>
      <c r="K1164" s="13">
        <f t="shared" ca="1" si="39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38"/>
        <v>2002</v>
      </c>
      <c r="K1165" s="13">
        <f t="shared" ca="1" si="39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38"/>
        <v>2002</v>
      </c>
      <c r="K1166" s="13">
        <f t="shared" ca="1" si="39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38"/>
        <v>2002</v>
      </c>
      <c r="K1167" s="13">
        <f t="shared" ca="1" si="39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38"/>
        <v>2002</v>
      </c>
      <c r="K1168" s="13">
        <f t="shared" ca="1" si="39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38"/>
        <v>2002</v>
      </c>
      <c r="K1169" s="13">
        <f t="shared" ca="1" si="39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38"/>
        <v>2002</v>
      </c>
      <c r="K1170" s="13">
        <f t="shared" ca="1" si="39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38"/>
        <v>2002</v>
      </c>
      <c r="K1171" s="13">
        <f t="shared" ca="1" si="39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38"/>
        <v>2002</v>
      </c>
      <c r="K1172" s="13">
        <f t="shared" ca="1" si="39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38"/>
        <v>2002</v>
      </c>
      <c r="K1173" s="13">
        <f t="shared" ca="1" si="39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38"/>
        <v>2002</v>
      </c>
      <c r="K1174" s="13">
        <f t="shared" ca="1" si="39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38"/>
        <v>2002</v>
      </c>
      <c r="K1175" s="13">
        <f t="shared" ca="1" si="39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38"/>
        <v>2002</v>
      </c>
      <c r="K1176" s="13">
        <f t="shared" ca="1" si="39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38"/>
        <v>2002</v>
      </c>
      <c r="K1177" s="13">
        <f t="shared" ca="1" si="39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38"/>
        <v>2002</v>
      </c>
      <c r="K1178" s="13">
        <f t="shared" ca="1" si="39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38"/>
        <v>2002</v>
      </c>
      <c r="K1179" s="13">
        <f t="shared" ca="1" si="39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38"/>
        <v>2002</v>
      </c>
      <c r="K1180" s="13">
        <f t="shared" ca="1" si="39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38"/>
        <v>2002</v>
      </c>
      <c r="K1181" s="13">
        <f t="shared" ca="1" si="39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38"/>
        <v>2002</v>
      </c>
      <c r="K1182" s="13">
        <f t="shared" ca="1" si="39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38"/>
        <v>2002</v>
      </c>
      <c r="K1183" s="13">
        <f t="shared" ca="1" si="39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38"/>
        <v>2002</v>
      </c>
      <c r="K1184" s="13">
        <f t="shared" ca="1" si="39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38"/>
        <v>2002</v>
      </c>
      <c r="K1185" s="13">
        <f t="shared" ca="1" si="39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38"/>
        <v>2002</v>
      </c>
      <c r="K1186" s="13">
        <f t="shared" ca="1" si="39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38"/>
        <v>2002</v>
      </c>
      <c r="K1187" s="13">
        <f t="shared" ca="1" si="39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38"/>
        <v>2002</v>
      </c>
      <c r="K1188" s="13">
        <f t="shared" ca="1" si="39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38"/>
        <v>2002</v>
      </c>
      <c r="K1189" s="13">
        <f t="shared" ca="1" si="39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38"/>
        <v>2002</v>
      </c>
      <c r="K1190" s="13">
        <f t="shared" ca="1" si="39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38"/>
        <v>2002</v>
      </c>
      <c r="K1191" s="13">
        <f t="shared" ca="1" si="39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38"/>
        <v>2001</v>
      </c>
      <c r="K1192" s="13">
        <f t="shared" ca="1" si="39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38"/>
        <v>2002</v>
      </c>
      <c r="K1193" s="13">
        <f t="shared" ca="1" si="39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38"/>
        <v>2002</v>
      </c>
      <c r="K1194" s="13">
        <f t="shared" ca="1" si="39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38"/>
        <v>2001</v>
      </c>
      <c r="K1195" s="13">
        <f t="shared" ca="1" si="39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38"/>
        <v>2002</v>
      </c>
      <c r="K1196" s="13">
        <f t="shared" ca="1" si="39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38"/>
        <v>2002</v>
      </c>
      <c r="K1197" s="13">
        <f t="shared" ca="1" si="39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38"/>
        <v>2002</v>
      </c>
      <c r="K1198" s="13">
        <f t="shared" ca="1" si="39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38"/>
        <v>2002</v>
      </c>
      <c r="K1199" s="13">
        <f t="shared" ca="1" si="39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38"/>
        <v>2000</v>
      </c>
      <c r="K1200" s="13">
        <f t="shared" ca="1" si="39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38"/>
        <v>2002</v>
      </c>
      <c r="K1201" s="13">
        <f t="shared" ca="1" si="39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38"/>
        <v>2002</v>
      </c>
      <c r="K1202" s="13">
        <f t="shared" ca="1" si="39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38"/>
        <v>2002</v>
      </c>
      <c r="K1203" s="13">
        <f t="shared" ca="1" si="39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38"/>
        <v>2002</v>
      </c>
      <c r="K1204" s="13">
        <f t="shared" ca="1" si="39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38"/>
        <v>2002</v>
      </c>
      <c r="K1205" s="13">
        <f t="shared" ca="1" si="39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38"/>
        <v>2002</v>
      </c>
      <c r="K1206" s="13">
        <f t="shared" ca="1" si="39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38"/>
        <v>2002</v>
      </c>
      <c r="K1207" s="13">
        <f t="shared" ca="1" si="39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38"/>
        <v>2002</v>
      </c>
      <c r="K1208" s="13">
        <f t="shared" ca="1" si="39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38"/>
        <v>2002</v>
      </c>
      <c r="K1209" s="13">
        <f t="shared" ca="1" si="39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38"/>
        <v>2002</v>
      </c>
      <c r="K1210" s="13">
        <f t="shared" ca="1" si="39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38"/>
        <v>2002</v>
      </c>
      <c r="K1211" s="13">
        <f t="shared" ca="1" si="39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38"/>
        <v>2002</v>
      </c>
      <c r="K1212" s="13">
        <f t="shared" ca="1" si="39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38"/>
        <v>2002</v>
      </c>
      <c r="K1213" s="13">
        <f t="shared" ca="1" si="39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38"/>
        <v>2002</v>
      </c>
      <c r="K1214" s="13">
        <f t="shared" ca="1" si="39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38"/>
        <v>2002</v>
      </c>
      <c r="K1215" s="13">
        <f t="shared" ca="1" si="39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38"/>
        <v>2002</v>
      </c>
      <c r="K1216" s="13">
        <f t="shared" ca="1" si="39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38"/>
        <v>2002</v>
      </c>
      <c r="K1217" s="13">
        <f t="shared" ca="1" si="39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38"/>
        <v>2002</v>
      </c>
      <c r="K1218" s="13">
        <f t="shared" ca="1" si="39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38"/>
        <v>2002</v>
      </c>
      <c r="K1219" s="13">
        <f t="shared" ca="1" si="39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40">YEAR(I1220)</f>
        <v>2002</v>
      </c>
      <c r="K1220" s="13">
        <f t="shared" ref="K1220:K1283" ca="1" si="41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40"/>
        <v>2002</v>
      </c>
      <c r="K1221" s="13">
        <f t="shared" ca="1" si="41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40"/>
        <v>2002</v>
      </c>
      <c r="K1222" s="13">
        <f t="shared" ca="1" si="41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40"/>
        <v>2002</v>
      </c>
      <c r="K1223" s="13">
        <f t="shared" ca="1" si="41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40"/>
        <v>2002</v>
      </c>
      <c r="K1224" s="13">
        <f t="shared" ca="1" si="41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40"/>
        <v>2002</v>
      </c>
      <c r="K1225" s="13">
        <f t="shared" ca="1" si="41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40"/>
        <v>2002</v>
      </c>
      <c r="K1226" s="13">
        <f t="shared" ca="1" si="41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40"/>
        <v>2002</v>
      </c>
      <c r="K1227" s="13">
        <f t="shared" ca="1" si="41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40"/>
        <v>2002</v>
      </c>
      <c r="K1228" s="13">
        <f t="shared" ca="1" si="41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40"/>
        <v>2002</v>
      </c>
      <c r="K1229" s="13">
        <f t="shared" ca="1" si="41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40"/>
        <v>2002</v>
      </c>
      <c r="K1230" s="13">
        <f t="shared" ca="1" si="41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40"/>
        <v>2002</v>
      </c>
      <c r="K1231" s="13">
        <f t="shared" ca="1" si="41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40"/>
        <v>2002</v>
      </c>
      <c r="K1232" s="13">
        <f t="shared" ca="1" si="41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40"/>
        <v>2002</v>
      </c>
      <c r="K1233" s="13">
        <f t="shared" ca="1" si="41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40"/>
        <v>2002</v>
      </c>
      <c r="K1234" s="13">
        <f t="shared" ca="1" si="41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40"/>
        <v>2002</v>
      </c>
      <c r="K1235" s="13">
        <f t="shared" ca="1" si="41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40"/>
        <v>2002</v>
      </c>
      <c r="K1236" s="13">
        <f t="shared" ca="1" si="41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40"/>
        <v>2002</v>
      </c>
      <c r="K1237" s="13">
        <f t="shared" ca="1" si="41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40"/>
        <v>2002</v>
      </c>
      <c r="K1238" s="13">
        <f t="shared" ca="1" si="41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40"/>
        <v>2002</v>
      </c>
      <c r="K1239" s="13">
        <f t="shared" ca="1" si="41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40"/>
        <v>2001</v>
      </c>
      <c r="K1240" s="13">
        <f t="shared" ca="1" si="41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40"/>
        <v>2002</v>
      </c>
      <c r="K1241" s="13">
        <f t="shared" ca="1" si="41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40"/>
        <v>2002</v>
      </c>
      <c r="K1242" s="13">
        <f t="shared" ca="1" si="41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40"/>
        <v>2001</v>
      </c>
      <c r="K1243" s="13">
        <f t="shared" ca="1" si="41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40"/>
        <v>2002</v>
      </c>
      <c r="K1244" s="13">
        <f t="shared" ca="1" si="41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40"/>
        <v>2002</v>
      </c>
      <c r="K1245" s="13">
        <f t="shared" ca="1" si="41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40"/>
        <v>2002</v>
      </c>
      <c r="K1246" s="13">
        <f t="shared" ca="1" si="41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40"/>
        <v>2002</v>
      </c>
      <c r="K1247" s="13">
        <f t="shared" ca="1" si="41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40"/>
        <v>2002</v>
      </c>
      <c r="K1248" s="13">
        <f t="shared" ca="1" si="41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40"/>
        <v>2002</v>
      </c>
      <c r="K1249" s="13">
        <f t="shared" ca="1" si="41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40"/>
        <v>2002</v>
      </c>
      <c r="K1250" s="13">
        <f t="shared" ca="1" si="41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40"/>
        <v>2002</v>
      </c>
      <c r="K1251" s="13">
        <f t="shared" ca="1" si="41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40"/>
        <v>2002</v>
      </c>
      <c r="K1252" s="13">
        <f t="shared" ca="1" si="41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40"/>
        <v>2002</v>
      </c>
      <c r="K1253" s="13">
        <f t="shared" ca="1" si="41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40"/>
        <v>2002</v>
      </c>
      <c r="K1254" s="13">
        <f t="shared" ca="1" si="41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40"/>
        <v>2001</v>
      </c>
      <c r="K1255" s="13">
        <f t="shared" ca="1" si="41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40"/>
        <v>2002</v>
      </c>
      <c r="K1256" s="13">
        <f t="shared" ca="1" si="41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40"/>
        <v>2002</v>
      </c>
      <c r="K1257" s="13">
        <f t="shared" ca="1" si="41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40"/>
        <v>2002</v>
      </c>
      <c r="K1258" s="13">
        <f t="shared" ca="1" si="41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40"/>
        <v>2002</v>
      </c>
      <c r="K1259" s="13">
        <f t="shared" ca="1" si="41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40"/>
        <v>2002</v>
      </c>
      <c r="K1260" s="13">
        <f t="shared" ca="1" si="41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40"/>
        <v>2002</v>
      </c>
      <c r="K1261" s="13">
        <f t="shared" ca="1" si="41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40"/>
        <v>2002</v>
      </c>
      <c r="K1262" s="13">
        <f t="shared" ca="1" si="41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40"/>
        <v>2002</v>
      </c>
      <c r="K1263" s="13">
        <f t="shared" ca="1" si="41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40"/>
        <v>2002</v>
      </c>
      <c r="K1264" s="13">
        <f t="shared" ca="1" si="41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40"/>
        <v>2002</v>
      </c>
      <c r="K1265" s="13">
        <f t="shared" ca="1" si="41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40"/>
        <v>2002</v>
      </c>
      <c r="K1266" s="13">
        <f t="shared" ca="1" si="41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40"/>
        <v>2002</v>
      </c>
      <c r="K1267" s="13">
        <f t="shared" ca="1" si="41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40"/>
        <v>2002</v>
      </c>
      <c r="K1268" s="13">
        <f t="shared" ca="1" si="41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40"/>
        <v>2002</v>
      </c>
      <c r="K1269" s="13">
        <f t="shared" ca="1" si="41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40"/>
        <v>2002</v>
      </c>
      <c r="K1270" s="13">
        <f t="shared" ca="1" si="41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0"/>
        <v>2001</v>
      </c>
      <c r="K1271" s="13">
        <f t="shared" ca="1" si="41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0"/>
        <v>2002</v>
      </c>
      <c r="K1272" s="13">
        <f t="shared" ca="1" si="41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0"/>
        <v>2002</v>
      </c>
      <c r="K1273" s="13">
        <f t="shared" ca="1" si="41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0"/>
        <v>2002</v>
      </c>
      <c r="K1274" s="13">
        <f t="shared" ca="1" si="41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0"/>
        <v>2002</v>
      </c>
      <c r="K1275" s="13">
        <f t="shared" ca="1" si="41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0"/>
        <v>2001</v>
      </c>
      <c r="K1276" s="13">
        <f t="shared" ca="1" si="41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0"/>
        <v>2002</v>
      </c>
      <c r="K1277" s="13">
        <f t="shared" ca="1" si="41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0"/>
        <v>2002</v>
      </c>
      <c r="K1278" s="13">
        <f t="shared" ca="1" si="41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0"/>
        <v>2000</v>
      </c>
      <c r="K1279" s="13">
        <f t="shared" ca="1" si="41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0"/>
        <v>2002</v>
      </c>
      <c r="K1280" s="13">
        <f t="shared" ca="1" si="41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0"/>
        <v>2002</v>
      </c>
      <c r="K1281" s="13">
        <f t="shared" ca="1" si="41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0"/>
        <v>2002</v>
      </c>
      <c r="K1282" s="13">
        <f t="shared" ca="1" si="41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40"/>
        <v>2002</v>
      </c>
      <c r="K1283" s="13">
        <f t="shared" ca="1" si="41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2">YEAR(I1284)</f>
        <v>2002</v>
      </c>
      <c r="K1284" s="13">
        <f t="shared" ref="K1284:K1347" ca="1" si="43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2"/>
        <v>2002</v>
      </c>
      <c r="K1285" s="13">
        <f t="shared" ca="1" si="43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2"/>
        <v>2002</v>
      </c>
      <c r="K1286" s="13">
        <f t="shared" ca="1" si="43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2"/>
        <v>2002</v>
      </c>
      <c r="K1287" s="13">
        <f t="shared" ca="1" si="43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2"/>
        <v>2002</v>
      </c>
      <c r="K1288" s="13">
        <f t="shared" ca="1" si="43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2"/>
        <v>2001</v>
      </c>
      <c r="K1289" s="13">
        <f t="shared" ca="1" si="43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2"/>
        <v>2002</v>
      </c>
      <c r="K1290" s="13">
        <f t="shared" ca="1" si="43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2"/>
        <v>2002</v>
      </c>
      <c r="K1291" s="13">
        <f t="shared" ca="1" si="43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2"/>
        <v>2001</v>
      </c>
      <c r="K1292" s="13">
        <f t="shared" ca="1" si="43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2"/>
        <v>2002</v>
      </c>
      <c r="K1293" s="13">
        <f t="shared" ca="1" si="43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2"/>
        <v>2002</v>
      </c>
      <c r="K1294" s="13">
        <f t="shared" ca="1" si="43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2"/>
        <v>2002</v>
      </c>
      <c r="K1295" s="13">
        <f t="shared" ca="1" si="43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2"/>
        <v>2002</v>
      </c>
      <c r="K1296" s="13">
        <f t="shared" ca="1" si="43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2"/>
        <v>2002</v>
      </c>
      <c r="K1297" s="13">
        <f t="shared" ca="1" si="43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2"/>
        <v>2002</v>
      </c>
      <c r="K1298" s="13">
        <f t="shared" ca="1" si="43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2"/>
        <v>2002</v>
      </c>
      <c r="K1299" s="13">
        <f t="shared" ca="1" si="43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2"/>
        <v>2002</v>
      </c>
      <c r="K1300" s="13">
        <f t="shared" ca="1" si="43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2"/>
        <v>2002</v>
      </c>
      <c r="K1301" s="13">
        <f t="shared" ca="1" si="43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2"/>
        <v>2002</v>
      </c>
      <c r="K1302" s="13">
        <f t="shared" ca="1" si="43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2"/>
        <v>2002</v>
      </c>
      <c r="K1303" s="13">
        <f t="shared" ca="1" si="43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2"/>
        <v>2002</v>
      </c>
      <c r="K1304" s="13">
        <f t="shared" ca="1" si="43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2"/>
        <v>2000</v>
      </c>
      <c r="K1305" s="13">
        <f t="shared" ca="1" si="43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2"/>
        <v>2002</v>
      </c>
      <c r="K1306" s="13">
        <f t="shared" ca="1" si="43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2"/>
        <v>2002</v>
      </c>
      <c r="K1307" s="13">
        <f t="shared" ca="1" si="43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2"/>
        <v>2002</v>
      </c>
      <c r="K1308" s="13">
        <f t="shared" ca="1" si="43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2"/>
        <v>2002</v>
      </c>
      <c r="K1309" s="13">
        <f t="shared" ca="1" si="43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2"/>
        <v>2002</v>
      </c>
      <c r="K1310" s="13">
        <f t="shared" ca="1" si="43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2"/>
        <v>2001</v>
      </c>
      <c r="K1311" s="13">
        <f t="shared" ca="1" si="43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2"/>
        <v>2002</v>
      </c>
      <c r="K1312" s="13">
        <f t="shared" ca="1" si="43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2"/>
        <v>2002</v>
      </c>
      <c r="K1313" s="13">
        <f t="shared" ca="1" si="43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2"/>
        <v>1999</v>
      </c>
      <c r="K1314" s="13">
        <f t="shared" ca="1" si="43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2"/>
        <v>2002</v>
      </c>
      <c r="K1315" s="13">
        <f t="shared" ca="1" si="43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2"/>
        <v>2002</v>
      </c>
      <c r="K1316" s="13">
        <f t="shared" ca="1" si="43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2"/>
        <v>2002</v>
      </c>
      <c r="K1317" s="13">
        <f t="shared" ca="1" si="43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2"/>
        <v>2002</v>
      </c>
      <c r="K1318" s="13">
        <f t="shared" ca="1" si="43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2"/>
        <v>2001</v>
      </c>
      <c r="K1319" s="13">
        <f t="shared" ca="1" si="43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2"/>
        <v>2001</v>
      </c>
      <c r="K1320" s="13">
        <f t="shared" ca="1" si="43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2"/>
        <v>2002</v>
      </c>
      <c r="K1321" s="13">
        <f t="shared" ca="1" si="43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2"/>
        <v>2002</v>
      </c>
      <c r="K1322" s="13">
        <f t="shared" ca="1" si="43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2"/>
        <v>2000</v>
      </c>
      <c r="K1323" s="13">
        <f t="shared" ca="1" si="43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2"/>
        <v>2002</v>
      </c>
      <c r="K1324" s="13">
        <f t="shared" ca="1" si="43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2"/>
        <v>2002</v>
      </c>
      <c r="K1325" s="13">
        <f t="shared" ca="1" si="43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2"/>
        <v>2002</v>
      </c>
      <c r="K1326" s="13">
        <f t="shared" ca="1" si="43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2"/>
        <v>2002</v>
      </c>
      <c r="K1327" s="13">
        <f t="shared" ca="1" si="43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2"/>
        <v>2002</v>
      </c>
      <c r="K1328" s="13">
        <f t="shared" ca="1" si="43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2"/>
        <v>2002</v>
      </c>
      <c r="K1329" s="13">
        <f t="shared" ca="1" si="43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2"/>
        <v>2002</v>
      </c>
      <c r="K1330" s="13">
        <f t="shared" ca="1" si="43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2"/>
        <v>2002</v>
      </c>
      <c r="K1331" s="13">
        <f t="shared" ca="1" si="43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2"/>
        <v>2001</v>
      </c>
      <c r="K1332" s="13">
        <f t="shared" ca="1" si="43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2"/>
        <v>2000</v>
      </c>
      <c r="K1333" s="13">
        <f t="shared" ca="1" si="43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2"/>
        <v>2001</v>
      </c>
      <c r="K1334" s="13">
        <f t="shared" ca="1" si="43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2"/>
        <v>2002</v>
      </c>
      <c r="K1335" s="13">
        <f t="shared" ca="1" si="43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2"/>
        <v>2002</v>
      </c>
      <c r="K1336" s="13">
        <f t="shared" ca="1" si="43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2"/>
        <v>2001</v>
      </c>
      <c r="K1337" s="13">
        <f t="shared" ca="1" si="43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2"/>
        <v>2000</v>
      </c>
      <c r="K1338" s="13">
        <f t="shared" ca="1" si="43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2"/>
        <v>2002</v>
      </c>
      <c r="K1339" s="13">
        <f t="shared" ca="1" si="43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2"/>
        <v>2000</v>
      </c>
      <c r="K1340" s="13">
        <f t="shared" ca="1" si="43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2"/>
        <v>2001</v>
      </c>
      <c r="K1341" s="13">
        <f t="shared" ca="1" si="43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2"/>
        <v>2001</v>
      </c>
      <c r="K1342" s="13">
        <f t="shared" ca="1" si="43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2"/>
        <v>2001</v>
      </c>
      <c r="K1343" s="13">
        <f t="shared" ca="1" si="43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2"/>
        <v>2001</v>
      </c>
      <c r="K1344" s="13">
        <f t="shared" ca="1" si="43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2"/>
        <v>2000</v>
      </c>
      <c r="K1345" s="13">
        <f t="shared" ca="1" si="43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2"/>
        <v>2001</v>
      </c>
      <c r="K1346" s="13">
        <f t="shared" ca="1" si="43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2"/>
        <v>2001</v>
      </c>
      <c r="K1347" s="13">
        <f t="shared" ca="1" si="43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11" si="44">YEAR(I1348)</f>
        <v>2001</v>
      </c>
      <c r="K1348" s="13">
        <f t="shared" ref="K1348:K1411" ca="1" si="45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4"/>
        <v>2001</v>
      </c>
      <c r="K1349" s="13">
        <f t="shared" ca="1" si="45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4"/>
        <v>2001</v>
      </c>
      <c r="K1350" s="13">
        <f t="shared" ca="1" si="45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4"/>
        <v>2001</v>
      </c>
      <c r="K1351" s="13">
        <f t="shared" ca="1" si="45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4"/>
        <v>2001</v>
      </c>
      <c r="K1352" s="13">
        <f t="shared" ca="1" si="45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4"/>
        <v>2001</v>
      </c>
      <c r="K1353" s="13">
        <f t="shared" ca="1" si="45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4"/>
        <v>2001</v>
      </c>
      <c r="K1354" s="13">
        <f t="shared" ca="1" si="45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4"/>
        <v>2001</v>
      </c>
      <c r="K1355" s="13">
        <f t="shared" ca="1" si="45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4"/>
        <v>2001</v>
      </c>
      <c r="K1356" s="13">
        <f t="shared" ca="1" si="45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4"/>
        <v>2001</v>
      </c>
      <c r="K1357" s="13">
        <f t="shared" ca="1" si="45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4"/>
        <v>2000</v>
      </c>
      <c r="K1358" s="13">
        <f t="shared" ca="1" si="45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4"/>
        <v>2001</v>
      </c>
      <c r="K1359" s="13">
        <f t="shared" ca="1" si="45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4"/>
        <v>2001</v>
      </c>
      <c r="K1360" s="13">
        <f t="shared" ca="1" si="45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4"/>
        <v>2001</v>
      </c>
      <c r="K1361" s="13">
        <f t="shared" ca="1" si="45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4"/>
        <v>2001</v>
      </c>
      <c r="K1362" s="13">
        <f t="shared" ca="1" si="45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4"/>
        <v>2001</v>
      </c>
      <c r="K1363" s="13">
        <f t="shared" ca="1" si="45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4"/>
        <v>2001</v>
      </c>
      <c r="K1364" s="13">
        <f t="shared" ca="1" si="45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4"/>
        <v>2001</v>
      </c>
      <c r="K1365" s="13">
        <f t="shared" ca="1" si="45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4"/>
        <v>2001</v>
      </c>
      <c r="K1366" s="13">
        <f t="shared" ca="1" si="45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4"/>
        <v>2001</v>
      </c>
      <c r="K1367" s="13">
        <f t="shared" ca="1" si="45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4"/>
        <v>2001</v>
      </c>
      <c r="K1368" s="13">
        <f t="shared" ca="1" si="45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4"/>
        <v>2001</v>
      </c>
      <c r="K1369" s="13">
        <f t="shared" ca="1" si="45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4"/>
        <v>2001</v>
      </c>
      <c r="K1370" s="13">
        <f t="shared" ca="1" si="45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4"/>
        <v>2001</v>
      </c>
      <c r="K1371" s="13">
        <f t="shared" ca="1" si="45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4"/>
        <v>2001</v>
      </c>
      <c r="K1372" s="13">
        <f t="shared" ca="1" si="45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4"/>
        <v>2000</v>
      </c>
      <c r="K1373" s="13">
        <f t="shared" ca="1" si="45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4"/>
        <v>2001</v>
      </c>
      <c r="K1374" s="13">
        <f t="shared" ca="1" si="45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4"/>
        <v>2001</v>
      </c>
      <c r="K1375" s="13">
        <f t="shared" ca="1" si="45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4"/>
        <v>2001</v>
      </c>
      <c r="K1376" s="13">
        <f t="shared" ca="1" si="45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4"/>
        <v>2001</v>
      </c>
      <c r="K1377" s="13">
        <f t="shared" ca="1" si="45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4"/>
        <v>2001</v>
      </c>
      <c r="K1378" s="13">
        <f t="shared" ca="1" si="45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4"/>
        <v>2001</v>
      </c>
      <c r="K1379" s="13">
        <f t="shared" ca="1" si="45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4"/>
        <v>2001</v>
      </c>
      <c r="K1380" s="13">
        <f t="shared" ca="1" si="45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4"/>
        <v>2001</v>
      </c>
      <c r="K1381" s="13">
        <f t="shared" ca="1" si="45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4"/>
        <v>2001</v>
      </c>
      <c r="K1382" s="13">
        <f t="shared" ca="1" si="45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4"/>
        <v>2001</v>
      </c>
      <c r="K1383" s="13">
        <f t="shared" ca="1" si="45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4"/>
        <v>2001</v>
      </c>
      <c r="K1384" s="13">
        <f t="shared" ca="1" si="45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4"/>
        <v>2001</v>
      </c>
      <c r="K1385" s="13">
        <f t="shared" ca="1" si="45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4"/>
        <v>2001</v>
      </c>
      <c r="K1386" s="13">
        <f t="shared" ca="1" si="45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4"/>
        <v>2001</v>
      </c>
      <c r="K1387" s="13">
        <f t="shared" ca="1" si="45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4"/>
        <v>2001</v>
      </c>
      <c r="K1388" s="13">
        <f t="shared" ca="1" si="45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4"/>
        <v>2001</v>
      </c>
      <c r="K1389" s="13">
        <f t="shared" ca="1" si="45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4"/>
        <v>2001</v>
      </c>
      <c r="K1390" s="13">
        <f t="shared" ca="1" si="45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4"/>
        <v>2001</v>
      </c>
      <c r="K1391" s="13">
        <f t="shared" ca="1" si="45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4"/>
        <v>2001</v>
      </c>
      <c r="K1392" s="13">
        <f t="shared" ca="1" si="45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4"/>
        <v>2001</v>
      </c>
      <c r="K1393" s="13">
        <f t="shared" ca="1" si="45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4"/>
        <v>2001</v>
      </c>
      <c r="K1394" s="13">
        <f t="shared" ca="1" si="45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4"/>
        <v>2001</v>
      </c>
      <c r="K1395" s="13">
        <f t="shared" ca="1" si="45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4"/>
        <v>2001</v>
      </c>
      <c r="K1396" s="13">
        <f t="shared" ca="1" si="45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4"/>
        <v>2001</v>
      </c>
      <c r="K1397" s="13">
        <f t="shared" ca="1" si="45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4"/>
        <v>2001</v>
      </c>
      <c r="K1398" s="13">
        <f t="shared" ca="1" si="45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4"/>
        <v>2001</v>
      </c>
      <c r="K1399" s="13">
        <f t="shared" ca="1" si="45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4"/>
        <v>2001</v>
      </c>
      <c r="K1400" s="13">
        <f t="shared" ca="1" si="45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4"/>
        <v>2001</v>
      </c>
      <c r="K1401" s="13">
        <f t="shared" ca="1" si="45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4"/>
        <v>2001</v>
      </c>
      <c r="K1402" s="13">
        <f t="shared" ca="1" si="45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15" t="s">
        <v>2996</v>
      </c>
      <c r="H1403" s="10" t="s">
        <v>8</v>
      </c>
      <c r="I1403" s="12" t="s">
        <v>2780</v>
      </c>
      <c r="J1403" s="9">
        <f t="shared" si="44"/>
        <v>1999</v>
      </c>
      <c r="K1403" s="13">
        <f t="shared" ca="1" si="45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4"/>
        <v>1999</v>
      </c>
      <c r="K1404" s="13">
        <f t="shared" ca="1" si="45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4"/>
        <v>2001</v>
      </c>
      <c r="K1405" s="13">
        <f t="shared" ca="1" si="45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4"/>
        <v>2001</v>
      </c>
      <c r="K1406" s="13">
        <f t="shared" ca="1" si="45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4"/>
        <v>2000</v>
      </c>
      <c r="K1407" s="13">
        <f t="shared" ca="1" si="45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4"/>
        <v>2001</v>
      </c>
      <c r="K1408" s="13">
        <f t="shared" ca="1" si="45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4"/>
        <v>2001</v>
      </c>
      <c r="K1409" s="13">
        <f t="shared" ca="1" si="45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4"/>
        <v>2001</v>
      </c>
      <c r="K1410" s="13">
        <f t="shared" ca="1" si="45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4"/>
        <v>2001</v>
      </c>
      <c r="K1411" s="13">
        <f t="shared" ca="1" si="45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ref="J1412:J1475" si="46">YEAR(I1412)</f>
        <v>2001</v>
      </c>
      <c r="K1412" s="13">
        <f t="shared" ref="K1412:K1475" ca="1" si="47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6"/>
        <v>2001</v>
      </c>
      <c r="K1413" s="13">
        <f t="shared" ca="1" si="47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6"/>
        <v>2001</v>
      </c>
      <c r="K1414" s="13">
        <f t="shared" ca="1" si="47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6"/>
        <v>2001</v>
      </c>
      <c r="K1415" s="13">
        <f t="shared" ca="1" si="47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6"/>
        <v>2001</v>
      </c>
      <c r="K1416" s="13">
        <f t="shared" ca="1" si="47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6"/>
        <v>2001</v>
      </c>
      <c r="K1417" s="13">
        <f t="shared" ca="1" si="47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6"/>
        <v>2001</v>
      </c>
      <c r="K1418" s="13">
        <f t="shared" ca="1" si="47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6"/>
        <v>2001</v>
      </c>
      <c r="K1419" s="13">
        <f t="shared" ca="1" si="47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6"/>
        <v>2000</v>
      </c>
      <c r="K1420" s="13">
        <f t="shared" ca="1" si="47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6"/>
        <v>2001</v>
      </c>
      <c r="K1421" s="13">
        <f t="shared" ca="1" si="47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6"/>
        <v>2001</v>
      </c>
      <c r="K1422" s="13">
        <f t="shared" ca="1" si="47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6"/>
        <v>2001</v>
      </c>
      <c r="K1423" s="13">
        <f t="shared" ca="1" si="47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6"/>
        <v>2000</v>
      </c>
      <c r="K1424" s="13">
        <f t="shared" ca="1" si="47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6"/>
        <v>1999</v>
      </c>
      <c r="K1425" s="13">
        <f t="shared" ca="1" si="47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6"/>
        <v>2000</v>
      </c>
      <c r="K1426" s="13">
        <f t="shared" ca="1" si="47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6"/>
        <v>2001</v>
      </c>
      <c r="K1427" s="13">
        <f t="shared" ca="1" si="47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6"/>
        <v>2001</v>
      </c>
      <c r="K1428" s="13">
        <f t="shared" ca="1" si="47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6"/>
        <v>2001</v>
      </c>
      <c r="K1429" s="13">
        <f t="shared" ca="1" si="47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6"/>
        <v>2001</v>
      </c>
      <c r="K1430" s="13">
        <f t="shared" ca="1" si="47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6"/>
        <v>2001</v>
      </c>
      <c r="K1431" s="13">
        <f t="shared" ca="1" si="47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6"/>
        <v>2001</v>
      </c>
      <c r="K1432" s="13">
        <f t="shared" ca="1" si="47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6"/>
        <v>2000</v>
      </c>
      <c r="K1433" s="13">
        <f t="shared" ca="1" si="47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6"/>
        <v>2000</v>
      </c>
      <c r="K1434" s="13">
        <f t="shared" ca="1" si="47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6"/>
        <v>2001</v>
      </c>
      <c r="K1435" s="13">
        <f t="shared" ca="1" si="47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6"/>
        <v>2001</v>
      </c>
      <c r="K1436" s="13">
        <f t="shared" ca="1" si="47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6"/>
        <v>2001</v>
      </c>
      <c r="K1437" s="13">
        <f t="shared" ca="1" si="47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6"/>
        <v>2001</v>
      </c>
      <c r="K1438" s="13">
        <f t="shared" ca="1" si="47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6"/>
        <v>2001</v>
      </c>
      <c r="K1439" s="13">
        <f t="shared" ca="1" si="47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6"/>
        <v>2000</v>
      </c>
      <c r="K1440" s="13">
        <f t="shared" ca="1" si="47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6"/>
        <v>2001</v>
      </c>
      <c r="K1441" s="13">
        <f t="shared" ca="1" si="47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6"/>
        <v>2001</v>
      </c>
      <c r="K1442" s="13">
        <f t="shared" ca="1" si="47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6"/>
        <v>2001</v>
      </c>
      <c r="K1443" s="13">
        <f t="shared" ca="1" si="47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6"/>
        <v>2001</v>
      </c>
      <c r="K1444" s="13">
        <f t="shared" ca="1" si="47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6"/>
        <v>2001</v>
      </c>
      <c r="K1445" s="13">
        <f t="shared" ca="1" si="47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6"/>
        <v>2001</v>
      </c>
      <c r="K1446" s="13">
        <f t="shared" ca="1" si="47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6"/>
        <v>2001</v>
      </c>
      <c r="K1447" s="13">
        <f t="shared" ca="1" si="47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6"/>
        <v>2001</v>
      </c>
      <c r="K1448" s="13">
        <f t="shared" ca="1" si="47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6"/>
        <v>2001</v>
      </c>
      <c r="K1449" s="13">
        <f t="shared" ca="1" si="47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6"/>
        <v>2001</v>
      </c>
      <c r="K1450" s="13">
        <f t="shared" ca="1" si="47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6"/>
        <v>2001</v>
      </c>
      <c r="K1451" s="13">
        <f t="shared" ca="1" si="47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6"/>
        <v>2001</v>
      </c>
      <c r="K1452" s="13">
        <f t="shared" ca="1" si="47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6"/>
        <v>2001</v>
      </c>
      <c r="K1453" s="13">
        <f t="shared" ca="1" si="47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6"/>
        <v>2000</v>
      </c>
      <c r="K1454" s="13">
        <f t="shared" ca="1" si="47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6"/>
        <v>2001</v>
      </c>
      <c r="K1455" s="13">
        <f t="shared" ca="1" si="47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6"/>
        <v>2000</v>
      </c>
      <c r="K1456" s="13">
        <f t="shared" ca="1" si="47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6"/>
        <v>2001</v>
      </c>
      <c r="K1457" s="13">
        <f t="shared" ca="1" si="47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6"/>
        <v>2001</v>
      </c>
      <c r="K1458" s="13">
        <f t="shared" ca="1" si="47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6"/>
        <v>2001</v>
      </c>
      <c r="K1459" s="13">
        <f t="shared" ca="1" si="47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6"/>
        <v>2001</v>
      </c>
      <c r="K1460" s="13">
        <f t="shared" ca="1" si="47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6"/>
        <v>2001</v>
      </c>
      <c r="K1461" s="13">
        <f t="shared" ca="1" si="47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6"/>
        <v>2001</v>
      </c>
      <c r="K1462" s="13">
        <f t="shared" ca="1" si="47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6"/>
        <v>2001</v>
      </c>
      <c r="K1463" s="13">
        <f t="shared" ca="1" si="47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6"/>
        <v>2001</v>
      </c>
      <c r="K1464" s="13">
        <f t="shared" ca="1" si="47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6"/>
        <v>2001</v>
      </c>
      <c r="K1465" s="13">
        <f t="shared" ca="1" si="47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6"/>
        <v>2001</v>
      </c>
      <c r="K1466" s="13">
        <f t="shared" ca="1" si="47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si="46"/>
        <v>1999</v>
      </c>
      <c r="K1467" s="13">
        <f t="shared" ca="1" si="47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6"/>
        <v>2000</v>
      </c>
      <c r="K1468" s="13">
        <f t="shared" ca="1" si="47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6"/>
        <v>2001</v>
      </c>
      <c r="K1469" s="13">
        <f t="shared" ca="1" si="47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6"/>
        <v>2001</v>
      </c>
      <c r="K1470" s="13">
        <f t="shared" ca="1" si="47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6"/>
        <v>2001</v>
      </c>
      <c r="K1471" s="13">
        <f t="shared" ca="1" si="47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6"/>
        <v>2000</v>
      </c>
      <c r="K1472" s="13">
        <f t="shared" ca="1" si="47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6"/>
        <v>2001</v>
      </c>
      <c r="K1473" s="13">
        <f t="shared" ca="1" si="47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6"/>
        <v>2001</v>
      </c>
      <c r="K1474" s="13">
        <f t="shared" ca="1" si="47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6"/>
        <v>2001</v>
      </c>
      <c r="K1475" s="13">
        <f t="shared" ca="1" si="47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ref="J1476:J1539" si="48">YEAR(I1476)</f>
        <v>2001</v>
      </c>
      <c r="K1476" s="13">
        <f t="shared" ref="K1476:K1539" ca="1" si="49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48"/>
        <v>2001</v>
      </c>
      <c r="K1477" s="13">
        <f t="shared" ca="1" si="49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48"/>
        <v>2001</v>
      </c>
      <c r="K1478" s="13">
        <f t="shared" ca="1" si="49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48"/>
        <v>1999</v>
      </c>
      <c r="K1479" s="13">
        <f t="shared" ca="1" si="49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48"/>
        <v>2001</v>
      </c>
      <c r="K1480" s="13">
        <f t="shared" ca="1" si="49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48"/>
        <v>2001</v>
      </c>
      <c r="K1481" s="13">
        <f t="shared" ca="1" si="49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48"/>
        <v>2000</v>
      </c>
      <c r="K1482" s="13">
        <f t="shared" ca="1" si="49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48"/>
        <v>2000</v>
      </c>
      <c r="K1483" s="13">
        <f t="shared" ca="1" si="49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48"/>
        <v>2000</v>
      </c>
      <c r="K1484" s="13">
        <f t="shared" ca="1" si="49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48"/>
        <v>2001</v>
      </c>
      <c r="K1485" s="13">
        <f t="shared" ca="1" si="49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48"/>
        <v>1999</v>
      </c>
      <c r="K1486" s="13">
        <f t="shared" ca="1" si="49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48"/>
        <v>2000</v>
      </c>
      <c r="K1487" s="13">
        <f t="shared" ca="1" si="49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48"/>
        <v>2001</v>
      </c>
      <c r="K1488" s="13">
        <f t="shared" ca="1" si="49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48"/>
        <v>2001</v>
      </c>
      <c r="K1489" s="13">
        <f t="shared" ca="1" si="49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48"/>
        <v>2001</v>
      </c>
      <c r="K1490" s="13">
        <f t="shared" ca="1" si="49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48"/>
        <v>2000</v>
      </c>
      <c r="K1491" s="13">
        <f t="shared" ca="1" si="49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48"/>
        <v>2001</v>
      </c>
      <c r="K1492" s="13">
        <f t="shared" ca="1" si="49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48"/>
        <v>2001</v>
      </c>
      <c r="K1493" s="13">
        <f t="shared" ca="1" si="49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48"/>
        <v>2001</v>
      </c>
      <c r="K1494" s="13">
        <f t="shared" ca="1" si="49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48"/>
        <v>2001</v>
      </c>
      <c r="K1495" s="13">
        <f t="shared" ca="1" si="49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48"/>
        <v>2001</v>
      </c>
      <c r="K1496" s="13">
        <f t="shared" ca="1" si="49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48"/>
        <v>2000</v>
      </c>
      <c r="K1497" s="13">
        <f t="shared" ca="1" si="49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48"/>
        <v>1999</v>
      </c>
      <c r="K1498" s="13">
        <f t="shared" ca="1" si="49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48"/>
        <v>1998</v>
      </c>
      <c r="K1499" s="13">
        <f t="shared" ca="1" si="49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48"/>
        <v>2000</v>
      </c>
      <c r="K1500" s="13">
        <f t="shared" ca="1" si="49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48"/>
        <v>1999</v>
      </c>
      <c r="K1501" s="13">
        <f t="shared" ca="1" si="49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48"/>
        <v>1999</v>
      </c>
      <c r="K1502" s="13">
        <f t="shared" ca="1" si="49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48"/>
        <v>2000</v>
      </c>
      <c r="K1503" s="13">
        <f t="shared" ca="1" si="49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48"/>
        <v>2000</v>
      </c>
      <c r="K1504" s="13">
        <f t="shared" ca="1" si="49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48"/>
        <v>2000</v>
      </c>
      <c r="K1505" s="13">
        <f t="shared" ca="1" si="49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48"/>
        <v>2000</v>
      </c>
      <c r="K1506" s="13">
        <f t="shared" ca="1" si="49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48"/>
        <v>2000</v>
      </c>
      <c r="K1507" s="13">
        <f t="shared" ca="1" si="49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48"/>
        <v>2000</v>
      </c>
      <c r="K1508" s="13">
        <f t="shared" ca="1" si="49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48"/>
        <v>2000</v>
      </c>
      <c r="K1509" s="13">
        <f t="shared" ca="1" si="49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48"/>
        <v>2000</v>
      </c>
      <c r="K1510" s="13">
        <f t="shared" ca="1" si="49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48"/>
        <v>2000</v>
      </c>
      <c r="K1511" s="13">
        <f t="shared" ca="1" si="49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48"/>
        <v>2000</v>
      </c>
      <c r="K1512" s="13">
        <f t="shared" ca="1" si="49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48"/>
        <v>2000</v>
      </c>
      <c r="K1513" s="13">
        <f t="shared" ca="1" si="49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48"/>
        <v>2000</v>
      </c>
      <c r="K1514" s="13">
        <f t="shared" ca="1" si="49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48"/>
        <v>2000</v>
      </c>
      <c r="K1515" s="13">
        <f t="shared" ca="1" si="49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48"/>
        <v>2000</v>
      </c>
      <c r="K1516" s="13">
        <f t="shared" ca="1" si="49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48"/>
        <v>2000</v>
      </c>
      <c r="K1517" s="13">
        <f t="shared" ca="1" si="49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48"/>
        <v>2000</v>
      </c>
      <c r="K1518" s="13">
        <f t="shared" ca="1" si="49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48"/>
        <v>2000</v>
      </c>
      <c r="K1519" s="13">
        <f t="shared" ca="1" si="49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48"/>
        <v>1999</v>
      </c>
      <c r="K1520" s="13">
        <f t="shared" ca="1" si="49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48"/>
        <v>1999</v>
      </c>
      <c r="K1521" s="13">
        <f t="shared" ca="1" si="49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48"/>
        <v>2000</v>
      </c>
      <c r="K1522" s="13">
        <f t="shared" ca="1" si="49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48"/>
        <v>1999</v>
      </c>
      <c r="K1523" s="13">
        <f t="shared" ca="1" si="49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48"/>
        <v>2000</v>
      </c>
      <c r="K1524" s="13">
        <f t="shared" ca="1" si="49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48"/>
        <v>2000</v>
      </c>
      <c r="K1525" s="13">
        <f t="shared" ca="1" si="49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48"/>
        <v>2000</v>
      </c>
      <c r="K1526" s="13">
        <f t="shared" ca="1" si="49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48"/>
        <v>2000</v>
      </c>
      <c r="K1527" s="13">
        <f t="shared" ca="1" si="49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48"/>
        <v>2000</v>
      </c>
      <c r="K1528" s="13">
        <f t="shared" ca="1" si="49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48"/>
        <v>1999</v>
      </c>
      <c r="K1529" s="13">
        <f t="shared" ca="1" si="49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48"/>
        <v>2000</v>
      </c>
      <c r="K1530" s="13">
        <f t="shared" ca="1" si="49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si="48"/>
        <v>2000</v>
      </c>
      <c r="K1531" s="13">
        <f t="shared" ca="1" si="49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48"/>
        <v>1999</v>
      </c>
      <c r="K1532" s="13">
        <f t="shared" ca="1" si="49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48"/>
        <v>2000</v>
      </c>
      <c r="K1533" s="13">
        <f t="shared" ca="1" si="49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48"/>
        <v>2000</v>
      </c>
      <c r="K1534" s="13">
        <f t="shared" ca="1" si="49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48"/>
        <v>2000</v>
      </c>
      <c r="K1535" s="13">
        <f t="shared" ca="1" si="49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48"/>
        <v>2000</v>
      </c>
      <c r="K1536" s="13">
        <f t="shared" ca="1" si="49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48"/>
        <v>2000</v>
      </c>
      <c r="K1537" s="13">
        <f t="shared" ca="1" si="49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48"/>
        <v>2000</v>
      </c>
      <c r="K1538" s="13">
        <f t="shared" ca="1" si="49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48"/>
        <v>2000</v>
      </c>
      <c r="K1539" s="13">
        <f t="shared" ca="1" si="49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ref="J1540:J1603" si="50">YEAR(I1540)</f>
        <v>2000</v>
      </c>
      <c r="K1540" s="13">
        <f t="shared" ref="K1540:K1603" ca="1" si="51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50"/>
        <v>2000</v>
      </c>
      <c r="K1541" s="13">
        <f t="shared" ca="1" si="51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50"/>
        <v>2000</v>
      </c>
      <c r="K1542" s="13">
        <f t="shared" ca="1" si="51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50"/>
        <v>2000</v>
      </c>
      <c r="K1543" s="13">
        <f t="shared" ca="1" si="51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50"/>
        <v>2000</v>
      </c>
      <c r="K1544" s="13">
        <f t="shared" ca="1" si="51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50"/>
        <v>2000</v>
      </c>
      <c r="K1545" s="13">
        <f t="shared" ca="1" si="51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50"/>
        <v>2000</v>
      </c>
      <c r="K1546" s="13">
        <f t="shared" ca="1" si="51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50"/>
        <v>2000</v>
      </c>
      <c r="K1547" s="13">
        <f t="shared" ca="1" si="51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50"/>
        <v>2000</v>
      </c>
      <c r="K1548" s="13">
        <f t="shared" ca="1" si="51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50"/>
        <v>2000</v>
      </c>
      <c r="K1549" s="13">
        <f t="shared" ca="1" si="51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50"/>
        <v>2000</v>
      </c>
      <c r="K1550" s="13">
        <f t="shared" ca="1" si="51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50"/>
        <v>2000</v>
      </c>
      <c r="K1551" s="13">
        <f t="shared" ca="1" si="51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50"/>
        <v>2000</v>
      </c>
      <c r="K1552" s="13">
        <f t="shared" ca="1" si="51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50"/>
        <v>2000</v>
      </c>
      <c r="K1553" s="13">
        <f t="shared" ca="1" si="51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50"/>
        <v>2000</v>
      </c>
      <c r="K1554" s="13">
        <f t="shared" ca="1" si="51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50"/>
        <v>2000</v>
      </c>
      <c r="K1555" s="13">
        <f t="shared" ca="1" si="51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50"/>
        <v>2000</v>
      </c>
      <c r="K1556" s="13">
        <f t="shared" ca="1" si="51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50"/>
        <v>2000</v>
      </c>
      <c r="K1557" s="13">
        <f t="shared" ca="1" si="51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50"/>
        <v>2000</v>
      </c>
      <c r="K1558" s="13">
        <f t="shared" ca="1" si="51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50"/>
        <v>2000</v>
      </c>
      <c r="K1559" s="13">
        <f t="shared" ca="1" si="51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50"/>
        <v>2000</v>
      </c>
      <c r="K1560" s="13">
        <f t="shared" ca="1" si="51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50"/>
        <v>2000</v>
      </c>
      <c r="K1561" s="13">
        <f t="shared" ca="1" si="51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50"/>
        <v>2000</v>
      </c>
      <c r="K1562" s="13">
        <f t="shared" ca="1" si="51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50"/>
        <v>1999</v>
      </c>
      <c r="K1563" s="13">
        <f t="shared" ca="1" si="51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50"/>
        <v>2000</v>
      </c>
      <c r="K1564" s="13">
        <f t="shared" ca="1" si="51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50"/>
        <v>2000</v>
      </c>
      <c r="K1565" s="13">
        <f t="shared" ca="1" si="51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50"/>
        <v>2000</v>
      </c>
      <c r="K1566" s="13">
        <f t="shared" ca="1" si="51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50"/>
        <v>2000</v>
      </c>
      <c r="K1567" s="13">
        <f t="shared" ca="1" si="51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50"/>
        <v>2001</v>
      </c>
      <c r="K1568" s="13">
        <f t="shared" ca="1" si="51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50"/>
        <v>1999</v>
      </c>
      <c r="K1569" s="13">
        <f t="shared" ca="1" si="51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50"/>
        <v>2000</v>
      </c>
      <c r="K1570" s="13">
        <f t="shared" ca="1" si="51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50"/>
        <v>2000</v>
      </c>
      <c r="K1571" s="13">
        <f t="shared" ca="1" si="51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50"/>
        <v>2000</v>
      </c>
      <c r="K1572" s="13">
        <f t="shared" ca="1" si="51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50"/>
        <v>2000</v>
      </c>
      <c r="K1573" s="13">
        <f t="shared" ca="1" si="51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50"/>
        <v>2000</v>
      </c>
      <c r="K1574" s="13">
        <f t="shared" ca="1" si="51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50"/>
        <v>2000</v>
      </c>
      <c r="K1575" s="13">
        <f t="shared" ca="1" si="51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50"/>
        <v>2000</v>
      </c>
      <c r="K1576" s="13">
        <f t="shared" ca="1" si="51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50"/>
        <v>2000</v>
      </c>
      <c r="K1577" s="13">
        <f t="shared" ca="1" si="51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50"/>
        <v>2000</v>
      </c>
      <c r="K1578" s="13">
        <f t="shared" ca="1" si="51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50"/>
        <v>1999</v>
      </c>
      <c r="K1579" s="13">
        <f t="shared" ca="1" si="51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50"/>
        <v>2000</v>
      </c>
      <c r="K1580" s="13">
        <f t="shared" ca="1" si="51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50"/>
        <v>2000</v>
      </c>
      <c r="K1581" s="13">
        <f t="shared" ca="1" si="51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50"/>
        <v>2000</v>
      </c>
      <c r="K1582" s="13">
        <f t="shared" ca="1" si="51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50"/>
        <v>2000</v>
      </c>
      <c r="K1583" s="13">
        <f t="shared" ca="1" si="51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50"/>
        <v>2000</v>
      </c>
      <c r="K1584" s="13">
        <f t="shared" ca="1" si="51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50"/>
        <v>2000</v>
      </c>
      <c r="K1585" s="13">
        <f t="shared" ca="1" si="51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50"/>
        <v>2000</v>
      </c>
      <c r="K1586" s="13">
        <f t="shared" ca="1" si="51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50"/>
        <v>2000</v>
      </c>
      <c r="K1587" s="13">
        <f t="shared" ca="1" si="51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50"/>
        <v>2000</v>
      </c>
      <c r="K1588" s="13">
        <f t="shared" ca="1" si="51"/>
        <v>17</v>
      </c>
      <c r="L1588">
        <v>2000</v>
      </c>
      <c r="N1588" s="20"/>
    </row>
    <row r="1589" spans="1:14" ht="22.5" hidden="1" customHeight="1" x14ac:dyDescent="0.25">
      <c r="A1589" s="17" t="s">
        <v>3001</v>
      </c>
      <c r="B1589" s="17"/>
      <c r="C1589" s="10">
        <v>12</v>
      </c>
      <c r="D1589" s="10" t="s">
        <v>1674</v>
      </c>
      <c r="E1589" s="11" t="s">
        <v>1707</v>
      </c>
      <c r="F1589" s="12" t="s">
        <v>1595</v>
      </c>
      <c r="G1589" s="15" t="s">
        <v>2996</v>
      </c>
      <c r="H1589" s="10" t="s">
        <v>8</v>
      </c>
      <c r="I1589" s="12" t="s">
        <v>2933</v>
      </c>
      <c r="J1589" s="9">
        <f t="shared" si="50"/>
        <v>1999</v>
      </c>
      <c r="K1589" s="13">
        <f t="shared" ca="1" si="51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50"/>
        <v>2000</v>
      </c>
      <c r="K1590" s="13">
        <f t="shared" ca="1" si="51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50"/>
        <v>2000</v>
      </c>
      <c r="K1591" s="13">
        <f t="shared" ca="1" si="51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50"/>
        <v>2000</v>
      </c>
      <c r="K1592" s="13">
        <f t="shared" ca="1" si="51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50"/>
        <v>1999</v>
      </c>
      <c r="K1593" s="13">
        <f t="shared" ca="1" si="51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50"/>
        <v>1999</v>
      </c>
      <c r="K1594" s="13">
        <f t="shared" ca="1" si="51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si="50"/>
        <v>2000</v>
      </c>
      <c r="K1595" s="13">
        <f t="shared" ca="1" si="51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0"/>
        <v>2000</v>
      </c>
      <c r="K1596" s="13">
        <f t="shared" ca="1" si="51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0"/>
        <v>2000</v>
      </c>
      <c r="K1597" s="13">
        <f t="shared" ca="1" si="51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0"/>
        <v>2000</v>
      </c>
      <c r="K1598" s="13">
        <f t="shared" ca="1" si="51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0"/>
        <v>2000</v>
      </c>
      <c r="K1599" s="13">
        <f t="shared" ca="1" si="51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0"/>
        <v>1999</v>
      </c>
      <c r="K1600" s="13">
        <f t="shared" ca="1" si="51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0"/>
        <v>2000</v>
      </c>
      <c r="K1601" s="13">
        <f t="shared" ca="1" si="51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0"/>
        <v>1999</v>
      </c>
      <c r="K1602" s="13">
        <f t="shared" ca="1" si="51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0"/>
        <v>2000</v>
      </c>
      <c r="K1603" s="13">
        <f t="shared" ca="1" si="51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ref="J1604:J1658" si="52">YEAR(I1604)</f>
        <v>2000</v>
      </c>
      <c r="K1604" s="13">
        <f t="shared" ref="K1604:K1658" ca="1" si="53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2"/>
        <v>2000</v>
      </c>
      <c r="K1605" s="13">
        <f t="shared" ca="1" si="53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2"/>
        <v>2000</v>
      </c>
      <c r="K1606" s="13">
        <f t="shared" ca="1" si="53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2"/>
        <v>2000</v>
      </c>
      <c r="K1607" s="13">
        <f t="shared" ca="1" si="53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2"/>
        <v>2000</v>
      </c>
      <c r="K1608" s="13">
        <f t="shared" ca="1" si="53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2"/>
        <v>2000</v>
      </c>
      <c r="K1609" s="13">
        <f t="shared" ca="1" si="53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2"/>
        <v>2000</v>
      </c>
      <c r="K1610" s="13">
        <f t="shared" ca="1" si="53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2"/>
        <v>1999</v>
      </c>
      <c r="K1611" s="13">
        <f t="shared" ca="1" si="53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2"/>
        <v>2000</v>
      </c>
      <c r="K1612" s="13">
        <f t="shared" ca="1" si="53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2"/>
        <v>1999</v>
      </c>
      <c r="K1613" s="13">
        <f t="shared" ca="1" si="53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2"/>
        <v>2000</v>
      </c>
      <c r="K1614" s="13">
        <f t="shared" ca="1" si="53"/>
        <v>17</v>
      </c>
      <c r="L1614">
        <v>2000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1686</v>
      </c>
      <c r="F1615" s="12" t="s">
        <v>1621</v>
      </c>
      <c r="G1615" s="15" t="s">
        <v>2996</v>
      </c>
      <c r="H1615" s="10" t="s">
        <v>8</v>
      </c>
      <c r="I1615" s="12" t="s">
        <v>2954</v>
      </c>
      <c r="J1615" s="9">
        <f t="shared" si="52"/>
        <v>1999</v>
      </c>
      <c r="K1615" s="13">
        <f t="shared" ca="1" si="53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2"/>
        <v>2000</v>
      </c>
      <c r="K1616" s="13">
        <f t="shared" ca="1" si="53"/>
        <v>17</v>
      </c>
      <c r="L1616">
        <v>2000</v>
      </c>
      <c r="N1616" s="20"/>
    </row>
    <row r="1617" spans="1:14" ht="22.5" hidden="1" customHeight="1" x14ac:dyDescent="0.25">
      <c r="A1617" s="17" t="s">
        <v>3001</v>
      </c>
      <c r="B1617" s="17"/>
      <c r="C1617" s="10">
        <v>12</v>
      </c>
      <c r="D1617" s="10" t="s">
        <v>1679</v>
      </c>
      <c r="E1617" s="11" t="s">
        <v>1688</v>
      </c>
      <c r="F1617" s="12" t="s">
        <v>1623</v>
      </c>
      <c r="G1617" s="15" t="s">
        <v>2996</v>
      </c>
      <c r="H1617" s="10" t="s">
        <v>8</v>
      </c>
      <c r="I1617" s="12" t="s">
        <v>2956</v>
      </c>
      <c r="J1617" s="9">
        <f t="shared" si="52"/>
        <v>1999</v>
      </c>
      <c r="K1617" s="13">
        <f t="shared" ca="1" si="53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si="52"/>
        <v>1997</v>
      </c>
      <c r="K1618" s="13">
        <f t="shared" ca="1" si="53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2"/>
        <v>2000</v>
      </c>
      <c r="K1619" s="13">
        <f t="shared" ca="1" si="53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2"/>
        <v>2000</v>
      </c>
      <c r="K1620" s="13">
        <f t="shared" ca="1" si="53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2"/>
        <v>2000</v>
      </c>
      <c r="K1621" s="13">
        <f t="shared" ca="1" si="53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2"/>
        <v>2000</v>
      </c>
      <c r="K1622" s="13">
        <f t="shared" ca="1" si="53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2"/>
        <v>2000</v>
      </c>
      <c r="K1623" s="13">
        <f t="shared" ca="1" si="53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2"/>
        <v>1999</v>
      </c>
      <c r="K1624" s="13">
        <f t="shared" ca="1" si="53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2"/>
        <v>2000</v>
      </c>
      <c r="K1625" s="13">
        <f t="shared" ca="1" si="53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2"/>
        <v>2000</v>
      </c>
      <c r="K1626" s="13">
        <f t="shared" ca="1" si="53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2"/>
        <v>2000</v>
      </c>
      <c r="K1627" s="13">
        <f t="shared" ca="1" si="53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2"/>
        <v>1999</v>
      </c>
      <c r="K1628" s="13">
        <f t="shared" ca="1" si="53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2"/>
        <v>1999</v>
      </c>
      <c r="K1629" s="13">
        <f t="shared" ca="1" si="53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2"/>
        <v>2000</v>
      </c>
      <c r="K1630" s="13">
        <f t="shared" ca="1" si="53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2"/>
        <v>1999</v>
      </c>
      <c r="K1631" s="13">
        <f t="shared" ca="1" si="53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2"/>
        <v>1999</v>
      </c>
      <c r="K1632" s="13">
        <f t="shared" ca="1" si="53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2"/>
        <v>1999</v>
      </c>
      <c r="K1633" s="13">
        <f t="shared" ca="1" si="53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2"/>
        <v>2000</v>
      </c>
      <c r="K1634" s="13">
        <f t="shared" ca="1" si="53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2"/>
        <v>1999</v>
      </c>
      <c r="K1635" s="13">
        <f t="shared" ca="1" si="53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2"/>
        <v>2000</v>
      </c>
      <c r="K1636" s="13">
        <f t="shared" ca="1" si="53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2"/>
        <v>2000</v>
      </c>
      <c r="K1637" s="13">
        <f t="shared" ca="1" si="53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2"/>
        <v>1998</v>
      </c>
      <c r="K1638" s="13">
        <f t="shared" ca="1" si="53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2"/>
        <v>2000</v>
      </c>
      <c r="K1639" s="13">
        <f t="shared" ca="1" si="53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2"/>
        <v>1999</v>
      </c>
      <c r="K1640" s="13">
        <f t="shared" ca="1" si="53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2"/>
        <v>2000</v>
      </c>
      <c r="K1641" s="13">
        <f t="shared" ca="1" si="53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2"/>
        <v>2000</v>
      </c>
      <c r="K1642" s="13">
        <f t="shared" ca="1" si="53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2"/>
        <v>2000</v>
      </c>
      <c r="K1643" s="13">
        <f t="shared" ca="1" si="53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2"/>
        <v>2000</v>
      </c>
      <c r="K1644" s="13">
        <f t="shared" ca="1" si="53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2"/>
        <v>1999</v>
      </c>
      <c r="K1645" s="13">
        <f t="shared" ca="1" si="53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2"/>
        <v>2000</v>
      </c>
      <c r="K1646" s="13">
        <f t="shared" ca="1" si="53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2"/>
        <v>1999</v>
      </c>
      <c r="K1647" s="13">
        <f t="shared" ca="1" si="53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2"/>
        <v>2000</v>
      </c>
      <c r="K1648" s="13">
        <f t="shared" ca="1" si="53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2"/>
        <v>1998</v>
      </c>
      <c r="K1649" s="13">
        <f t="shared" ca="1" si="53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2"/>
        <v>2000</v>
      </c>
      <c r="K1650" s="13">
        <f t="shared" ca="1" si="53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2"/>
        <v>2000</v>
      </c>
      <c r="K1651" s="13">
        <f t="shared" ca="1" si="53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2"/>
        <v>2000</v>
      </c>
      <c r="K1652" s="13">
        <f t="shared" ca="1" si="53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2"/>
        <v>2000</v>
      </c>
      <c r="K1653" s="13">
        <f t="shared" ca="1" si="53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2"/>
        <v>2000</v>
      </c>
      <c r="K1654" s="13">
        <f t="shared" ca="1" si="53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2"/>
        <v>1998</v>
      </c>
      <c r="K1655" s="13">
        <f t="shared" ca="1" si="53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2"/>
        <v>2000</v>
      </c>
      <c r="K1656" s="13">
        <f t="shared" ca="1" si="53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2"/>
        <v>2000</v>
      </c>
      <c r="K1657" s="13">
        <f t="shared" ca="1" si="53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2"/>
        <v>1999</v>
      </c>
      <c r="K1658" s="13">
        <f t="shared" ca="1" si="53"/>
        <v>18</v>
      </c>
      <c r="L1658">
        <v>1999</v>
      </c>
      <c r="N1658" s="20"/>
    </row>
    <row r="1659" spans="1:14" x14ac:dyDescent="0.25">
      <c r="A1659" s="8"/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8" xr:uid="{00000000-0009-0000-0000-000006000000}">
    <filterColumn colId="0">
      <customFilters>
        <customFilter operator="notEqual" val=" "/>
      </customFilters>
    </filterColumn>
    <filterColumn colId="6">
      <filters>
        <filter val="INIC"/>
      </filters>
    </filterColumn>
    <filterColumn colId="7">
      <filters>
        <filter val="F"/>
      </filters>
    </filterColumn>
    <sortState ref="A405:J1149">
      <sortCondition ref="B3:B1658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theme="9" tint="-0.249977111117893"/>
    <pageSetUpPr fitToPage="1"/>
  </sheetPr>
  <dimension ref="A1:Q2161"/>
  <sheetViews>
    <sheetView workbookViewId="0">
      <selection activeCell="A408" sqref="A408:J1028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3007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9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6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6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6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6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6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ref="J260:J323" si="8">YEAR(I260)</f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8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8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8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8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8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8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8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8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8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8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8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8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8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8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8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8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8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8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8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8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8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8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8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8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8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8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8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8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8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8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8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8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8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8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8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8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8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ref="J324:J387" si="10">YEAR(I324)</f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0"/>
        <v>2006</v>
      </c>
      <c r="K331" s="13">
        <f t="shared" ca="1" si="11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0"/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0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0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0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0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0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0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0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0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0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0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0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0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0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0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0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0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0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0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0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0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0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0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0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0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0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0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0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0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0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0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0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0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0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0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0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0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0"/>
        <v>2005</v>
      </c>
      <c r="K377" s="13">
        <f t="shared" ca="1" si="11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0"/>
        <v>2006</v>
      </c>
      <c r="K378" s="13">
        <f t="shared" ca="1" si="11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0"/>
        <v>2006</v>
      </c>
      <c r="K379" s="13">
        <f t="shared" ca="1" si="11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0"/>
        <v>2006</v>
      </c>
      <c r="K380" s="13">
        <f t="shared" ca="1" si="11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0"/>
        <v>2006</v>
      </c>
      <c r="K381" s="13">
        <f t="shared" ca="1" si="11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0"/>
        <v>2006</v>
      </c>
      <c r="K382" s="13">
        <f t="shared" ca="1" si="11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0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0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0"/>
        <v>2006</v>
      </c>
      <c r="K385" s="13">
        <f t="shared" ca="1" si="11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0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0"/>
        <v>2006</v>
      </c>
      <c r="K387" s="13">
        <f t="shared" ca="1" si="11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07" si="12">YEAR(I388)</f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2"/>
        <v>2006</v>
      </c>
      <c r="K393" s="13">
        <f t="shared" ca="1" si="13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2"/>
        <v>2006</v>
      </c>
      <c r="K402" s="13">
        <f t="shared" ca="1" si="13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2"/>
        <v>2005</v>
      </c>
      <c r="K404" s="13">
        <f t="shared" ca="1" si="13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2"/>
        <v>2003</v>
      </c>
      <c r="K405" s="13">
        <f t="shared" ca="1" si="13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2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2"/>
        <v>2006</v>
      </c>
      <c r="K407" s="13">
        <f t="shared" ca="1" si="13"/>
        <v>11</v>
      </c>
      <c r="L407">
        <v>2006</v>
      </c>
      <c r="N407" s="20"/>
    </row>
    <row r="408" spans="1:14" ht="22.5" customHeight="1" x14ac:dyDescent="0.25">
      <c r="A408" s="17" t="s">
        <v>3002</v>
      </c>
      <c r="B408" s="17">
        <v>1</v>
      </c>
      <c r="C408" s="10">
        <v>8</v>
      </c>
      <c r="D408" s="10" t="s">
        <v>9</v>
      </c>
      <c r="E408" s="11" t="s">
        <v>1700</v>
      </c>
      <c r="F408" s="12" t="s">
        <v>917</v>
      </c>
      <c r="G408" s="15" t="s">
        <v>2998</v>
      </c>
      <c r="H408" s="10" t="s">
        <v>8</v>
      </c>
      <c r="I408" s="12" t="s">
        <v>2421</v>
      </c>
      <c r="J408" s="9">
        <f t="shared" ref="J408:J471" si="14">YEAR(I408)</f>
        <v>2003</v>
      </c>
      <c r="K408" s="13">
        <f t="shared" ca="1" si="13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4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4"/>
        <v>2006</v>
      </c>
      <c r="K410" s="13">
        <f t="shared" ca="1" si="13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4"/>
        <v>2006</v>
      </c>
      <c r="K411" s="13">
        <f t="shared" ca="1" si="13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4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4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4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4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4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4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4"/>
        <v>2006</v>
      </c>
      <c r="K418" s="13">
        <f t="shared" ca="1" si="13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4"/>
        <v>2006</v>
      </c>
      <c r="K419" s="13">
        <f t="shared" ca="1" si="13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4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4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4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4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4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4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4"/>
        <v>2006</v>
      </c>
      <c r="K426" s="13">
        <f t="shared" ca="1" si="13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4"/>
        <v>2006</v>
      </c>
      <c r="K427" s="13">
        <f t="shared" ca="1" si="13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4"/>
        <v>2006</v>
      </c>
      <c r="K428" s="13">
        <f t="shared" ca="1" si="13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4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4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4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4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4"/>
        <v>2006</v>
      </c>
      <c r="K433" s="13">
        <f t="shared" ca="1" si="13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4"/>
        <v>2006</v>
      </c>
      <c r="K434" s="13">
        <f t="shared" ca="1" si="13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4"/>
        <v>2006</v>
      </c>
      <c r="K435" s="13">
        <f t="shared" ca="1" si="13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4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4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4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4"/>
        <v>2006</v>
      </c>
      <c r="K439" s="13">
        <f t="shared" ca="1" si="13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4"/>
        <v>2006</v>
      </c>
      <c r="K440" s="13">
        <f t="shared" ca="1" si="13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4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4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4"/>
        <v>2006</v>
      </c>
      <c r="K443" s="13">
        <f t="shared" ca="1" si="13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4"/>
        <v>2006</v>
      </c>
      <c r="K444" s="13">
        <f t="shared" ca="1" si="13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4"/>
        <v>2006</v>
      </c>
      <c r="K445" s="13">
        <f t="shared" ca="1" si="13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4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4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4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4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4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4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si="14"/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4"/>
        <v>2006</v>
      </c>
      <c r="K456" s="13">
        <f t="shared" ca="1" si="15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>
        <v>102</v>
      </c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4"/>
        <v>2005</v>
      </c>
      <c r="K468" s="13">
        <f t="shared" ca="1" si="15"/>
        <v>12</v>
      </c>
      <c r="L468">
        <v>2005</v>
      </c>
      <c r="N468" s="20"/>
    </row>
    <row r="469" spans="1:14" ht="22.5" customHeight="1" x14ac:dyDescent="0.25">
      <c r="A469" s="17" t="s">
        <v>3001</v>
      </c>
      <c r="B469" s="17">
        <v>2</v>
      </c>
      <c r="C469" s="10">
        <v>9</v>
      </c>
      <c r="D469" s="10" t="s">
        <v>1667</v>
      </c>
      <c r="E469" s="11" t="s">
        <v>1702</v>
      </c>
      <c r="F469" s="12" t="s">
        <v>1046</v>
      </c>
      <c r="G469" s="15" t="s">
        <v>2998</v>
      </c>
      <c r="H469" s="10" t="s">
        <v>8</v>
      </c>
      <c r="I469" s="12" t="s">
        <v>2510</v>
      </c>
      <c r="J469" s="9">
        <f t="shared" si="14"/>
        <v>2003</v>
      </c>
      <c r="K469" s="13">
        <f t="shared" ca="1" si="15"/>
        <v>14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4"/>
        <v>2005</v>
      </c>
      <c r="K470" s="13">
        <f t="shared" ca="1" si="15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4"/>
        <v>2005</v>
      </c>
      <c r="K471" s="13">
        <f t="shared" ca="1" si="15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ref="J472:J535" si="16">YEAR(I472)</f>
        <v>2004</v>
      </c>
      <c r="K472" s="13">
        <f t="shared" ca="1" si="15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6"/>
        <v>2005</v>
      </c>
      <c r="K473" s="13">
        <f t="shared" ca="1" si="15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6"/>
        <v>2006</v>
      </c>
      <c r="K474" s="13">
        <f t="shared" ca="1" si="15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6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6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6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6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6"/>
        <v>2006</v>
      </c>
      <c r="K479" s="13">
        <f t="shared" ca="1" si="15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6"/>
        <v>2006</v>
      </c>
      <c r="K480" s="13">
        <f t="shared" ca="1" si="15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6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6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6"/>
        <v>2005</v>
      </c>
      <c r="K483" s="13">
        <f t="shared" ca="1" si="15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6"/>
        <v>2006</v>
      </c>
      <c r="K484" s="13">
        <f t="shared" ca="1" si="15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6"/>
        <v>2006</v>
      </c>
      <c r="K485" s="13">
        <f t="shared" ca="1" si="15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6"/>
        <v>2006</v>
      </c>
      <c r="K486" s="13">
        <f t="shared" ca="1" si="15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6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6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6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6"/>
        <v>2006</v>
      </c>
      <c r="K490" s="13">
        <f t="shared" ca="1" si="15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6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6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6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6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6"/>
        <v>2006</v>
      </c>
      <c r="K495" s="13">
        <f t="shared" ca="1" si="15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6"/>
        <v>2006</v>
      </c>
      <c r="K496" s="13">
        <f t="shared" ca="1" si="15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6"/>
        <v>2006</v>
      </c>
      <c r="K497" s="13">
        <f t="shared" ca="1" si="15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6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6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6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6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6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6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6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6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6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6"/>
        <v>2006</v>
      </c>
      <c r="K507" s="13">
        <f t="shared" ca="1" si="15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6"/>
        <v>2006</v>
      </c>
      <c r="K508" s="13">
        <f t="shared" ca="1" si="15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6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6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6"/>
        <v>2006</v>
      </c>
      <c r="K511" s="13">
        <f t="shared" ca="1" si="15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6"/>
        <v>2006</v>
      </c>
      <c r="K512" s="13">
        <f t="shared" ca="1" si="15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6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6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6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si="16"/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16"/>
        <v>2006</v>
      </c>
      <c r="K518" s="13">
        <f t="shared" ca="1" si="17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16"/>
        <v>2006</v>
      </c>
      <c r="K529" s="13">
        <f t="shared" ca="1" si="17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16"/>
        <v>2006</v>
      </c>
      <c r="K532" s="13">
        <f t="shared" ca="1" si="17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16"/>
        <v>2006</v>
      </c>
      <c r="K533" s="13">
        <f t="shared" ca="1" si="17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16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6"/>
        <v>2006</v>
      </c>
      <c r="K535" s="13">
        <f t="shared" ca="1" si="17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ref="J536:J599" si="18">YEAR(I536)</f>
        <v>2006</v>
      </c>
      <c r="K536" s="13">
        <f t="shared" ca="1" si="17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18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8"/>
        <v>2006</v>
      </c>
      <c r="K538" s="13">
        <f t="shared" ca="1" si="17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18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8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8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8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8"/>
        <v>2005</v>
      </c>
      <c r="K543" s="13">
        <f t="shared" ca="1" si="17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18"/>
        <v>2005</v>
      </c>
      <c r="K544" s="13">
        <f t="shared" ca="1" si="17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18"/>
        <v>2006</v>
      </c>
      <c r="K545" s="13">
        <f t="shared" ca="1" si="17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18"/>
        <v>2006</v>
      </c>
      <c r="K546" s="13">
        <f t="shared" ca="1" si="17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8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8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8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8"/>
        <v>2006</v>
      </c>
      <c r="K550" s="13">
        <f t="shared" ca="1" si="17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18"/>
        <v>2006</v>
      </c>
      <c r="K551" s="13">
        <f t="shared" ca="1" si="17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18"/>
        <v>2006</v>
      </c>
      <c r="K552" s="13">
        <f t="shared" ca="1" si="17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8"/>
        <v>2006</v>
      </c>
      <c r="K553" s="13">
        <f t="shared" ca="1" si="17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18"/>
        <v>2006</v>
      </c>
      <c r="K554" s="13">
        <f t="shared" ca="1" si="17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18"/>
        <v>2006</v>
      </c>
      <c r="K555" s="13">
        <f t="shared" ca="1" si="17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18"/>
        <v>2005</v>
      </c>
      <c r="K556" s="13">
        <f t="shared" ca="1" si="17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8"/>
        <v>2005</v>
      </c>
      <c r="K557" s="13">
        <f t="shared" ca="1" si="17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18"/>
        <v>2005</v>
      </c>
      <c r="K558" s="13">
        <f t="shared" ca="1" si="17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8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8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8"/>
        <v>2005</v>
      </c>
      <c r="K561" s="13">
        <f t="shared" ca="1" si="17"/>
        <v>12</v>
      </c>
      <c r="L561">
        <v>2005</v>
      </c>
      <c r="N561" s="20"/>
    </row>
    <row r="562" spans="1:14" ht="22.5" customHeight="1" x14ac:dyDescent="0.25">
      <c r="A562" s="17" t="s">
        <v>3002</v>
      </c>
      <c r="B562" s="17">
        <v>3</v>
      </c>
      <c r="C562" s="10">
        <v>8</v>
      </c>
      <c r="D562" s="10" t="s">
        <v>9</v>
      </c>
      <c r="E562" s="11" t="s">
        <v>1693</v>
      </c>
      <c r="F562" s="12" t="s">
        <v>910</v>
      </c>
      <c r="G562" s="15" t="s">
        <v>2998</v>
      </c>
      <c r="H562" s="10" t="s">
        <v>8</v>
      </c>
      <c r="I562" s="12" t="s">
        <v>2332</v>
      </c>
      <c r="J562" s="9">
        <f t="shared" si="18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8"/>
        <v>2005</v>
      </c>
      <c r="K563" s="13">
        <f t="shared" ca="1" si="17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18"/>
        <v>2005</v>
      </c>
      <c r="K564" s="13">
        <f t="shared" ca="1" si="17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18"/>
        <v>2005</v>
      </c>
      <c r="K565" s="13">
        <f t="shared" ca="1" si="17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18"/>
        <v>2002</v>
      </c>
      <c r="K566" s="13">
        <f t="shared" ca="1" si="17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18"/>
        <v>2005</v>
      </c>
      <c r="K567" s="13">
        <f t="shared" ca="1" si="17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18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18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8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8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8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8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8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8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8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8"/>
        <v>2005</v>
      </c>
      <c r="K577" s="13">
        <f t="shared" ca="1" si="17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18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8"/>
        <v>2005</v>
      </c>
      <c r="K579" s="13">
        <f t="shared" ca="1" si="17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si="18"/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customHeight="1" x14ac:dyDescent="0.25">
      <c r="A583" s="17" t="s">
        <v>3002</v>
      </c>
      <c r="B583" s="17">
        <v>4</v>
      </c>
      <c r="C583" s="10">
        <v>7</v>
      </c>
      <c r="D583" s="10" t="s">
        <v>1666</v>
      </c>
      <c r="E583" s="11" t="s">
        <v>1681</v>
      </c>
      <c r="F583" s="12" t="s">
        <v>590</v>
      </c>
      <c r="G583" s="15" t="s">
        <v>2998</v>
      </c>
      <c r="H583" s="10" t="s">
        <v>8</v>
      </c>
      <c r="I583" s="12" t="s">
        <v>2172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customHeight="1" x14ac:dyDescent="0.25">
      <c r="A584" s="17" t="s">
        <v>3001</v>
      </c>
      <c r="B584" s="17">
        <v>5</v>
      </c>
      <c r="C584" s="10">
        <v>9</v>
      </c>
      <c r="D584" s="10" t="s">
        <v>1670</v>
      </c>
      <c r="E584" s="11" t="s">
        <v>1688</v>
      </c>
      <c r="F584" s="12" t="s">
        <v>1142</v>
      </c>
      <c r="G584" s="15" t="s">
        <v>2998</v>
      </c>
      <c r="H584" s="10" t="s">
        <v>8</v>
      </c>
      <c r="I584" s="12" t="s">
        <v>2575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customHeight="1" x14ac:dyDescent="0.25">
      <c r="A585" s="17" t="s">
        <v>3002</v>
      </c>
      <c r="B585" s="17">
        <v>6</v>
      </c>
      <c r="C585" s="10">
        <v>7</v>
      </c>
      <c r="D585" s="10" t="s">
        <v>9</v>
      </c>
      <c r="E585" s="11" t="s">
        <v>1690</v>
      </c>
      <c r="F585" s="12" t="s">
        <v>709</v>
      </c>
      <c r="G585" s="15" t="s">
        <v>2998</v>
      </c>
      <c r="H585" s="10" t="s">
        <v>8</v>
      </c>
      <c r="I585" s="12" t="s">
        <v>2264</v>
      </c>
      <c r="J585" s="9">
        <f t="shared" si="18"/>
        <v>2004</v>
      </c>
      <c r="K585" s="13">
        <f t="shared" ca="1" si="19"/>
        <v>13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customHeight="1" x14ac:dyDescent="0.25">
      <c r="A588" s="17" t="s">
        <v>3001</v>
      </c>
      <c r="B588" s="17">
        <v>7</v>
      </c>
      <c r="C588" s="10">
        <v>9</v>
      </c>
      <c r="D588" s="10" t="s">
        <v>1665</v>
      </c>
      <c r="E588" s="11" t="s">
        <v>1707</v>
      </c>
      <c r="F588" s="12" t="s">
        <v>996</v>
      </c>
      <c r="G588" s="15" t="s">
        <v>2998</v>
      </c>
      <c r="H588" s="10" t="s">
        <v>8</v>
      </c>
      <c r="I588" s="12" t="s">
        <v>2466</v>
      </c>
      <c r="J588" s="9">
        <f t="shared" si="18"/>
        <v>2003</v>
      </c>
      <c r="K588" s="13">
        <f t="shared" ca="1" si="19"/>
        <v>14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18"/>
        <v>2005</v>
      </c>
      <c r="K592" s="13">
        <f t="shared" ca="1" si="19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18"/>
        <v>2005</v>
      </c>
      <c r="K593" s="13">
        <f t="shared" ca="1" si="19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18"/>
        <v>2005</v>
      </c>
      <c r="K595" s="13">
        <f t="shared" ca="1" si="19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si="18"/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18"/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18"/>
        <v>2005</v>
      </c>
      <c r="K598" s="13">
        <f t="shared" ca="1" si="19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18"/>
        <v>2005</v>
      </c>
      <c r="K599" s="13">
        <f t="shared" ca="1" si="19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ref="J600:J663" si="20">YEAR(I600)</f>
        <v>2005</v>
      </c>
      <c r="K600" s="13">
        <f t="shared" ca="1" si="19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20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20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20"/>
        <v>2005</v>
      </c>
      <c r="K603" s="13">
        <f t="shared" ca="1" si="19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20"/>
        <v>2004</v>
      </c>
      <c r="K604" s="13">
        <f t="shared" ca="1" si="19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20"/>
        <v>2005</v>
      </c>
      <c r="K605" s="13">
        <f t="shared" ca="1" si="19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20"/>
        <v>2005</v>
      </c>
      <c r="K606" s="13">
        <f t="shared" ca="1" si="19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20"/>
        <v>2005</v>
      </c>
      <c r="K607" s="13">
        <f t="shared" ca="1" si="19"/>
        <v>12</v>
      </c>
      <c r="L607">
        <v>2005</v>
      </c>
      <c r="N607" s="20"/>
    </row>
    <row r="608" spans="1:14" ht="22.5" customHeight="1" x14ac:dyDescent="0.25">
      <c r="A608" s="17" t="s">
        <v>3002</v>
      </c>
      <c r="B608" s="17">
        <v>8</v>
      </c>
      <c r="C608" s="10">
        <v>7</v>
      </c>
      <c r="D608" s="10" t="s">
        <v>1668</v>
      </c>
      <c r="E608" s="11" t="s">
        <v>1706</v>
      </c>
      <c r="F608" s="12" t="s">
        <v>668</v>
      </c>
      <c r="G608" s="15" t="s">
        <v>2998</v>
      </c>
      <c r="H608" s="10" t="s">
        <v>8</v>
      </c>
      <c r="I608" s="12" t="s">
        <v>2234</v>
      </c>
      <c r="J608" s="9">
        <f t="shared" si="20"/>
        <v>2003</v>
      </c>
      <c r="K608" s="13">
        <f t="shared" ca="1" si="19"/>
        <v>14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20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20"/>
        <v>2005</v>
      </c>
      <c r="K610" s="13">
        <f t="shared" ca="1" si="19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20"/>
        <v>2005</v>
      </c>
      <c r="K611" s="13">
        <f t="shared" ca="1" si="19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20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20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20"/>
        <v>2005</v>
      </c>
      <c r="K614" s="13">
        <f t="shared" ca="1" si="19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20"/>
        <v>2005</v>
      </c>
      <c r="K615" s="13">
        <f t="shared" ca="1" si="19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20"/>
        <v>2005</v>
      </c>
      <c r="K616" s="13">
        <f t="shared" ca="1" si="19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20"/>
        <v>2005</v>
      </c>
      <c r="K617" s="13">
        <f t="shared" ca="1" si="19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20"/>
        <v>2005</v>
      </c>
      <c r="K618" s="13">
        <f t="shared" ca="1" si="19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20"/>
        <v>2005</v>
      </c>
      <c r="K619" s="13">
        <f t="shared" ca="1" si="19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20"/>
        <v>2005</v>
      </c>
      <c r="K620" s="13">
        <f t="shared" ca="1" si="19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20"/>
        <v>2005</v>
      </c>
      <c r="K621" s="13">
        <f t="shared" ca="1" si="19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20"/>
        <v>2005</v>
      </c>
      <c r="K622" s="13">
        <f t="shared" ca="1" si="19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20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20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20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20"/>
        <v>2005</v>
      </c>
      <c r="K626" s="13">
        <f t="shared" ca="1" si="19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20"/>
        <v>2005</v>
      </c>
      <c r="K627" s="13">
        <f t="shared" ca="1" si="19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20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20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20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20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20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20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20"/>
        <v>2005</v>
      </c>
      <c r="K634" s="13">
        <f t="shared" ca="1" si="19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20"/>
        <v>2005</v>
      </c>
      <c r="K635" s="13">
        <f t="shared" ca="1" si="19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20"/>
        <v>2005</v>
      </c>
      <c r="K636" s="13">
        <f t="shared" ca="1" si="19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20"/>
        <v>2005</v>
      </c>
      <c r="K637" s="13">
        <f t="shared" ca="1" si="19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20"/>
        <v>2005</v>
      </c>
      <c r="K638" s="13">
        <f t="shared" ca="1" si="19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20"/>
        <v>2005</v>
      </c>
      <c r="K639" s="13">
        <f t="shared" ca="1" si="19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20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20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20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20"/>
        <v>2005</v>
      </c>
      <c r="K643" s="13">
        <f t="shared" ca="1" si="19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si="20"/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0"/>
        <v>2005</v>
      </c>
      <c r="K650" s="13">
        <f t="shared" ca="1" si="21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0"/>
        <v>2005</v>
      </c>
      <c r="K653" s="13">
        <f t="shared" ca="1" si="21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0"/>
        <v>2005</v>
      </c>
      <c r="K660" s="13">
        <f t="shared" ca="1" si="21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0"/>
        <v>2005</v>
      </c>
      <c r="K661" s="13">
        <f t="shared" ca="1" si="21"/>
        <v>12</v>
      </c>
      <c r="L661">
        <v>2005</v>
      </c>
      <c r="N661" s="20"/>
    </row>
    <row r="662" spans="1:14" ht="22.5" customHeight="1" x14ac:dyDescent="0.25">
      <c r="A662" s="17" t="s">
        <v>3001</v>
      </c>
      <c r="B662" s="17">
        <v>9</v>
      </c>
      <c r="C662" s="10">
        <v>8</v>
      </c>
      <c r="D662" s="10" t="s">
        <v>1670</v>
      </c>
      <c r="E662" s="11" t="s">
        <v>1693</v>
      </c>
      <c r="F662" s="12" t="s">
        <v>930</v>
      </c>
      <c r="G662" s="15" t="s">
        <v>2998</v>
      </c>
      <c r="H662" s="10" t="s">
        <v>8</v>
      </c>
      <c r="I662" s="12" t="s">
        <v>2430</v>
      </c>
      <c r="J662" s="9">
        <f t="shared" si="20"/>
        <v>2004</v>
      </c>
      <c r="K662" s="13">
        <f t="shared" ca="1" si="21"/>
        <v>13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0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ref="J664:J665" si="22">YEAR(I664)</f>
        <v>2005</v>
      </c>
      <c r="K664" s="13">
        <f t="shared" ca="1" si="21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2"/>
        <v>2005</v>
      </c>
      <c r="K665" s="13">
        <f t="shared" ca="1" si="21"/>
        <v>12</v>
      </c>
      <c r="L665">
        <v>2005</v>
      </c>
      <c r="N665" s="20"/>
    </row>
    <row r="666" spans="1:14" s="46" customFormat="1" ht="22.5" hidden="1" customHeight="1" x14ac:dyDescent="0.25">
      <c r="A666" s="43"/>
      <c r="B666" s="43">
        <v>32</v>
      </c>
      <c r="C666" s="39">
        <v>7</v>
      </c>
      <c r="D666" s="39" t="s">
        <v>1668</v>
      </c>
      <c r="E666" s="40" t="s">
        <v>1710</v>
      </c>
      <c r="F666" s="41" t="s">
        <v>672</v>
      </c>
      <c r="G666" s="44" t="s">
        <v>2998</v>
      </c>
      <c r="H666" s="39" t="s">
        <v>8</v>
      </c>
      <c r="I666" s="12" t="s">
        <v>2237</v>
      </c>
      <c r="J666" s="45">
        <v>2005</v>
      </c>
      <c r="K666" s="13">
        <f t="shared" ca="1" si="21"/>
        <v>14</v>
      </c>
      <c r="L666">
        <v>2003</v>
      </c>
      <c r="N666" s="42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ref="J667:J730" si="23">YEAR(I667)</f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3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3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3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3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3"/>
        <v>2005</v>
      </c>
      <c r="K672" s="13">
        <f t="shared" ca="1" si="21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3"/>
        <v>2005</v>
      </c>
      <c r="K673" s="13">
        <f t="shared" ca="1" si="21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3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3"/>
        <v>2003</v>
      </c>
      <c r="K675" s="13">
        <f t="shared" ca="1" si="21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3"/>
        <v>2005</v>
      </c>
      <c r="K676" s="13">
        <f t="shared" ca="1" si="21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3"/>
        <v>2005</v>
      </c>
      <c r="K677" s="13">
        <f t="shared" ca="1" si="21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3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3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3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3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3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3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3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3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3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3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3"/>
        <v>2005</v>
      </c>
      <c r="K688" s="13">
        <f t="shared" ca="1" si="21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3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3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3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3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3"/>
        <v>2005</v>
      </c>
      <c r="K693" s="13">
        <f t="shared" ca="1" si="21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3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3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3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3"/>
        <v>2005</v>
      </c>
      <c r="K697" s="13">
        <f t="shared" ca="1" si="21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3"/>
        <v>2005</v>
      </c>
      <c r="K698" s="13">
        <f t="shared" ca="1" si="21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3"/>
        <v>2005</v>
      </c>
      <c r="K699" s="13">
        <f t="shared" ca="1" si="21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3"/>
        <v>2005</v>
      </c>
      <c r="K700" s="13">
        <f t="shared" ca="1" si="21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3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3"/>
        <v>2004</v>
      </c>
      <c r="K702" s="13">
        <f t="shared" ca="1" si="21"/>
        <v>13</v>
      </c>
      <c r="L702">
        <v>2004</v>
      </c>
      <c r="N702" s="20"/>
    </row>
    <row r="703" spans="1:14" ht="22.5" customHeight="1" x14ac:dyDescent="0.25">
      <c r="A703" s="17" t="s">
        <v>3001</v>
      </c>
      <c r="B703" s="17">
        <v>10</v>
      </c>
      <c r="C703" s="10">
        <v>9</v>
      </c>
      <c r="D703" s="10" t="s">
        <v>1670</v>
      </c>
      <c r="E703" s="11" t="s">
        <v>1691</v>
      </c>
      <c r="F703" s="12" t="s">
        <v>1145</v>
      </c>
      <c r="G703" s="15" t="s">
        <v>2998</v>
      </c>
      <c r="H703" s="10" t="s">
        <v>8</v>
      </c>
      <c r="I703" s="12" t="s">
        <v>2507</v>
      </c>
      <c r="J703" s="9">
        <f t="shared" si="23"/>
        <v>2003</v>
      </c>
      <c r="K703" s="13">
        <f t="shared" ca="1" si="21"/>
        <v>14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3"/>
        <v>2005</v>
      </c>
      <c r="K704" s="13">
        <f t="shared" ca="1" si="21"/>
        <v>12</v>
      </c>
      <c r="L704">
        <v>2005</v>
      </c>
      <c r="N704" s="20"/>
    </row>
    <row r="705" spans="1:14" ht="22.5" customHeight="1" x14ac:dyDescent="0.25">
      <c r="A705" s="17" t="s">
        <v>3001</v>
      </c>
      <c r="B705" s="17">
        <v>11</v>
      </c>
      <c r="C705" s="10">
        <v>6</v>
      </c>
      <c r="D705" s="10" t="s">
        <v>1668</v>
      </c>
      <c r="E705" s="11" t="s">
        <v>1697</v>
      </c>
      <c r="F705" s="12" t="s">
        <v>475</v>
      </c>
      <c r="G705" s="15" t="s">
        <v>2998</v>
      </c>
      <c r="H705" s="10" t="s">
        <v>8</v>
      </c>
      <c r="I705" s="12" t="s">
        <v>2089</v>
      </c>
      <c r="J705" s="9">
        <f t="shared" si="23"/>
        <v>2004</v>
      </c>
      <c r="K705" s="13">
        <f t="shared" ca="1" si="21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3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3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si="23"/>
        <v>2005</v>
      </c>
      <c r="K708" s="13">
        <f t="shared" ref="K708:K771" ca="1" si="24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3"/>
        <v>2005</v>
      </c>
      <c r="K709" s="13">
        <f t="shared" ca="1" si="24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3"/>
        <v>2002</v>
      </c>
      <c r="K710" s="13">
        <f t="shared" ca="1" si="24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3"/>
        <v>2005</v>
      </c>
      <c r="K711" s="13">
        <f t="shared" ca="1" si="24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3"/>
        <v>2003</v>
      </c>
      <c r="K712" s="13">
        <f t="shared" ca="1" si="24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3"/>
        <v>2005</v>
      </c>
      <c r="K713" s="13">
        <f t="shared" ca="1" si="24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3"/>
        <v>2005</v>
      </c>
      <c r="K714" s="13">
        <f t="shared" ca="1" si="24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3"/>
        <v>2005</v>
      </c>
      <c r="K715" s="13">
        <f t="shared" ca="1" si="24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3"/>
        <v>2005</v>
      </c>
      <c r="K716" s="13">
        <f t="shared" ca="1" si="24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3"/>
        <v>2003</v>
      </c>
      <c r="K717" s="13">
        <f t="shared" ca="1" si="24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3"/>
        <v>2005</v>
      </c>
      <c r="K718" s="13">
        <f t="shared" ca="1" si="24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3"/>
        <v>2004</v>
      </c>
      <c r="K719" s="13">
        <f t="shared" ca="1" si="24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3"/>
        <v>2005</v>
      </c>
      <c r="K720" s="13">
        <f t="shared" ca="1" si="24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3"/>
        <v>2005</v>
      </c>
      <c r="K721" s="13">
        <f t="shared" ca="1" si="24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3"/>
        <v>2005</v>
      </c>
      <c r="K722" s="13">
        <f t="shared" ca="1" si="24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3"/>
        <v>2005</v>
      </c>
      <c r="K723" s="13">
        <f t="shared" ca="1" si="24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3"/>
        <v>2005</v>
      </c>
      <c r="K724" s="13">
        <f t="shared" ca="1" si="24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3"/>
        <v>2005</v>
      </c>
      <c r="K725" s="13">
        <f t="shared" ca="1" si="24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3"/>
        <v>2005</v>
      </c>
      <c r="K726" s="13">
        <f t="shared" ca="1" si="24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3"/>
        <v>2005</v>
      </c>
      <c r="K727" s="13">
        <f t="shared" ca="1" si="24"/>
        <v>12</v>
      </c>
      <c r="L727">
        <v>2005</v>
      </c>
      <c r="N727" s="20"/>
    </row>
    <row r="728" spans="1:14" ht="22.5" customHeight="1" x14ac:dyDescent="0.25">
      <c r="A728" s="17" t="s">
        <v>3002</v>
      </c>
      <c r="B728" s="17">
        <v>12</v>
      </c>
      <c r="C728" s="10">
        <v>9</v>
      </c>
      <c r="D728" s="10" t="s">
        <v>1670</v>
      </c>
      <c r="E728" s="11" t="s">
        <v>1707</v>
      </c>
      <c r="F728" s="12" t="s">
        <v>1161</v>
      </c>
      <c r="G728" s="15" t="s">
        <v>2998</v>
      </c>
      <c r="H728" s="10" t="s">
        <v>8</v>
      </c>
      <c r="I728" s="12" t="s">
        <v>2589</v>
      </c>
      <c r="J728" s="9">
        <f t="shared" si="23"/>
        <v>2003</v>
      </c>
      <c r="K728" s="13">
        <f t="shared" ca="1" si="24"/>
        <v>14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3"/>
        <v>2005</v>
      </c>
      <c r="K729" s="13">
        <f t="shared" ca="1" si="24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3"/>
        <v>2005</v>
      </c>
      <c r="K730" s="13">
        <f t="shared" ca="1" si="24"/>
        <v>12</v>
      </c>
      <c r="L730">
        <v>2005</v>
      </c>
      <c r="N730" s="20"/>
    </row>
    <row r="731" spans="1:14" ht="22.5" customHeight="1" x14ac:dyDescent="0.25">
      <c r="A731" s="17" t="s">
        <v>3001</v>
      </c>
      <c r="B731" s="17">
        <v>13</v>
      </c>
      <c r="C731" s="10">
        <v>9</v>
      </c>
      <c r="D731" s="10" t="s">
        <v>1667</v>
      </c>
      <c r="E731" s="11" t="s">
        <v>1687</v>
      </c>
      <c r="F731" s="12" t="s">
        <v>1031</v>
      </c>
      <c r="G731" s="15" t="s">
        <v>2998</v>
      </c>
      <c r="H731" s="10" t="s">
        <v>8</v>
      </c>
      <c r="I731" s="12" t="s">
        <v>2498</v>
      </c>
      <c r="J731" s="9">
        <f t="shared" ref="J731:J794" si="25">YEAR(I731)</f>
        <v>2003</v>
      </c>
      <c r="K731" s="13">
        <f t="shared" ca="1" si="24"/>
        <v>14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5"/>
        <v>2005</v>
      </c>
      <c r="K732" s="13">
        <f t="shared" ca="1" si="24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5"/>
        <v>2005</v>
      </c>
      <c r="K733" s="13">
        <f t="shared" ca="1" si="24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5"/>
        <v>2005</v>
      </c>
      <c r="K734" s="13">
        <f t="shared" ca="1" si="24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5"/>
        <v>2005</v>
      </c>
      <c r="K735" s="13">
        <f t="shared" ca="1" si="24"/>
        <v>12</v>
      </c>
      <c r="L735">
        <v>2005</v>
      </c>
      <c r="N735" s="20"/>
    </row>
    <row r="736" spans="1:14" ht="22.5" customHeight="1" x14ac:dyDescent="0.25">
      <c r="A736" s="17" t="s">
        <v>3001</v>
      </c>
      <c r="B736" s="17">
        <v>14</v>
      </c>
      <c r="C736" s="10">
        <v>9</v>
      </c>
      <c r="D736" s="10" t="s">
        <v>1670</v>
      </c>
      <c r="E736" s="11" t="s">
        <v>1695</v>
      </c>
      <c r="F736" s="12" t="s">
        <v>1149</v>
      </c>
      <c r="G736" s="15" t="s">
        <v>2998</v>
      </c>
      <c r="H736" s="10" t="s">
        <v>8</v>
      </c>
      <c r="I736" s="12" t="s">
        <v>2580</v>
      </c>
      <c r="J736" s="9">
        <f t="shared" si="25"/>
        <v>2003</v>
      </c>
      <c r="K736" s="13">
        <f t="shared" ca="1" si="24"/>
        <v>14</v>
      </c>
      <c r="L736">
        <v>2004</v>
      </c>
      <c r="N736" s="20"/>
    </row>
    <row r="737" spans="1:14" ht="22.5" customHeight="1" x14ac:dyDescent="0.25">
      <c r="A737" s="17" t="s">
        <v>3001</v>
      </c>
      <c r="B737" s="17">
        <v>15</v>
      </c>
      <c r="C737" s="10">
        <v>7</v>
      </c>
      <c r="D737" s="10" t="s">
        <v>1671</v>
      </c>
      <c r="E737" s="11" t="s">
        <v>1689</v>
      </c>
      <c r="F737" s="12" t="s">
        <v>751</v>
      </c>
      <c r="G737" s="15" t="s">
        <v>2998</v>
      </c>
      <c r="H737" s="10" t="s">
        <v>8</v>
      </c>
      <c r="I737" s="12" t="s">
        <v>2292</v>
      </c>
      <c r="J737" s="9">
        <f t="shared" si="25"/>
        <v>2003</v>
      </c>
      <c r="K737" s="13">
        <f t="shared" ca="1" si="24"/>
        <v>14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5"/>
        <v>2005</v>
      </c>
      <c r="K738" s="13">
        <f t="shared" ca="1" si="24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5"/>
        <v>2005</v>
      </c>
      <c r="K739" s="13">
        <f t="shared" ca="1" si="24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5"/>
        <v>2005</v>
      </c>
      <c r="K740" s="13">
        <f t="shared" ca="1" si="24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5"/>
        <v>2005</v>
      </c>
      <c r="K741" s="13">
        <f t="shared" ca="1" si="24"/>
        <v>12</v>
      </c>
      <c r="L741">
        <v>2005</v>
      </c>
      <c r="N741" s="20"/>
    </row>
    <row r="742" spans="1:14" ht="22.5" customHeight="1" x14ac:dyDescent="0.25">
      <c r="A742" s="17" t="s">
        <v>3002</v>
      </c>
      <c r="B742" s="17">
        <v>16</v>
      </c>
      <c r="C742" s="10">
        <v>7</v>
      </c>
      <c r="D742" s="10" t="s">
        <v>1665</v>
      </c>
      <c r="E742" s="11" t="s">
        <v>1687</v>
      </c>
      <c r="F742" s="12" t="s">
        <v>568</v>
      </c>
      <c r="G742" s="15" t="s">
        <v>2998</v>
      </c>
      <c r="H742" s="10" t="s">
        <v>8</v>
      </c>
      <c r="I742" s="12" t="s">
        <v>2154</v>
      </c>
      <c r="J742" s="9">
        <f t="shared" si="25"/>
        <v>2004</v>
      </c>
      <c r="K742" s="13">
        <f t="shared" ca="1" si="24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5"/>
        <v>2005</v>
      </c>
      <c r="K743" s="13">
        <f t="shared" ca="1" si="24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5"/>
        <v>2005</v>
      </c>
      <c r="K744" s="13">
        <f t="shared" ca="1" si="24"/>
        <v>12</v>
      </c>
      <c r="L744">
        <v>2005</v>
      </c>
      <c r="N744" s="20"/>
    </row>
    <row r="745" spans="1:14" ht="22.5" customHeight="1" x14ac:dyDescent="0.25">
      <c r="A745" s="17" t="s">
        <v>3001</v>
      </c>
      <c r="B745" s="17">
        <v>17</v>
      </c>
      <c r="C745" s="10">
        <v>7</v>
      </c>
      <c r="D745" s="10" t="s">
        <v>1666</v>
      </c>
      <c r="E745" s="11" t="s">
        <v>1682</v>
      </c>
      <c r="F745" s="12" t="s">
        <v>591</v>
      </c>
      <c r="G745" s="15" t="s">
        <v>2998</v>
      </c>
      <c r="H745" s="10" t="s">
        <v>8</v>
      </c>
      <c r="I745" s="12" t="s">
        <v>2173</v>
      </c>
      <c r="J745" s="9">
        <f t="shared" si="25"/>
        <v>2003</v>
      </c>
      <c r="K745" s="13">
        <f t="shared" ca="1" si="24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5"/>
        <v>2002</v>
      </c>
      <c r="K746" s="13">
        <f t="shared" ca="1" si="24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5"/>
        <v>2005</v>
      </c>
      <c r="K747" s="13">
        <f t="shared" ca="1" si="24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5"/>
        <v>2005</v>
      </c>
      <c r="K748" s="13">
        <f t="shared" ca="1" si="24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5"/>
        <v>2005</v>
      </c>
      <c r="K749" s="13">
        <f t="shared" ca="1" si="24"/>
        <v>12</v>
      </c>
      <c r="L749">
        <v>2005</v>
      </c>
      <c r="N749" s="20"/>
    </row>
    <row r="750" spans="1:14" ht="22.5" customHeight="1" x14ac:dyDescent="0.25">
      <c r="A750" s="17" t="s">
        <v>3001</v>
      </c>
      <c r="B750" s="17">
        <v>18</v>
      </c>
      <c r="C750" s="10">
        <v>8</v>
      </c>
      <c r="D750" s="10" t="s">
        <v>1665</v>
      </c>
      <c r="E750" s="11" t="s">
        <v>1695</v>
      </c>
      <c r="F750" s="12" t="s">
        <v>785</v>
      </c>
      <c r="G750" s="15" t="s">
        <v>2998</v>
      </c>
      <c r="H750" s="10" t="s">
        <v>8</v>
      </c>
      <c r="I750" s="12" t="s">
        <v>2318</v>
      </c>
      <c r="J750" s="9">
        <f t="shared" si="25"/>
        <v>2004</v>
      </c>
      <c r="K750" s="13">
        <f t="shared" ca="1" si="24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5"/>
        <v>2005</v>
      </c>
      <c r="K751" s="13">
        <f t="shared" ca="1" si="24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5"/>
        <v>2004</v>
      </c>
      <c r="K752" s="13">
        <f t="shared" ca="1" si="24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5"/>
        <v>2005</v>
      </c>
      <c r="K753" s="13">
        <f t="shared" ca="1" si="24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5"/>
        <v>2005</v>
      </c>
      <c r="K754" s="13">
        <f t="shared" ca="1" si="24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5"/>
        <v>2005</v>
      </c>
      <c r="K755" s="13">
        <f t="shared" ca="1" si="24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5"/>
        <v>2005</v>
      </c>
      <c r="K756" s="13">
        <f t="shared" ca="1" si="24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5"/>
        <v>2005</v>
      </c>
      <c r="K757" s="13">
        <f t="shared" ca="1" si="24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5"/>
        <v>2005</v>
      </c>
      <c r="K758" s="13">
        <f t="shared" ca="1" si="24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5"/>
        <v>2005</v>
      </c>
      <c r="K759" s="13">
        <f t="shared" ca="1" si="24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5"/>
        <v>2005</v>
      </c>
      <c r="K760" s="13">
        <f t="shared" ca="1" si="24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5"/>
        <v>2005</v>
      </c>
      <c r="K761" s="13">
        <f t="shared" ca="1" si="24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5"/>
        <v>2005</v>
      </c>
      <c r="K762" s="13">
        <f t="shared" ca="1" si="24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5"/>
        <v>2005</v>
      </c>
      <c r="K763" s="13">
        <f t="shared" ca="1" si="24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5"/>
        <v>2005</v>
      </c>
      <c r="K764" s="13">
        <f t="shared" ca="1" si="24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5"/>
        <v>2004</v>
      </c>
      <c r="K765" s="13">
        <f t="shared" ca="1" si="24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5"/>
        <v>2004</v>
      </c>
      <c r="K766" s="13">
        <f t="shared" ca="1" si="24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5"/>
        <v>2004</v>
      </c>
      <c r="K767" s="13">
        <f t="shared" ca="1" si="24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5"/>
        <v>2004</v>
      </c>
      <c r="K768" s="13">
        <f t="shared" ca="1" si="24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5"/>
        <v>2004</v>
      </c>
      <c r="K769" s="13">
        <f t="shared" ca="1" si="24"/>
        <v>13</v>
      </c>
      <c r="L769">
        <v>2004</v>
      </c>
      <c r="N769" s="20"/>
    </row>
    <row r="770" spans="1:14" ht="22.5" customHeight="1" x14ac:dyDescent="0.25">
      <c r="A770" s="17" t="s">
        <v>3001</v>
      </c>
      <c r="B770" s="17">
        <v>19</v>
      </c>
      <c r="C770" s="10">
        <v>8</v>
      </c>
      <c r="D770" s="10" t="s">
        <v>1667</v>
      </c>
      <c r="E770" s="11" t="s">
        <v>1704</v>
      </c>
      <c r="F770" s="12" t="s">
        <v>846</v>
      </c>
      <c r="G770" s="15" t="s">
        <v>2998</v>
      </c>
      <c r="H770" s="10" t="s">
        <v>8</v>
      </c>
      <c r="I770" s="12" t="s">
        <v>2370</v>
      </c>
      <c r="J770" s="9">
        <f t="shared" si="25"/>
        <v>2003</v>
      </c>
      <c r="K770" s="13">
        <f t="shared" ca="1" si="24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5"/>
        <v>2004</v>
      </c>
      <c r="K771" s="13">
        <f t="shared" ca="1" si="24"/>
        <v>13</v>
      </c>
      <c r="L771">
        <v>2004</v>
      </c>
      <c r="N771" s="20"/>
    </row>
    <row r="772" spans="1:14" ht="22.5" customHeight="1" x14ac:dyDescent="0.25">
      <c r="A772" s="17" t="s">
        <v>3001</v>
      </c>
      <c r="B772" s="17">
        <v>20</v>
      </c>
      <c r="C772" s="10">
        <v>9</v>
      </c>
      <c r="D772" s="10" t="s">
        <v>1668</v>
      </c>
      <c r="E772" s="11" t="s">
        <v>1694</v>
      </c>
      <c r="F772" s="12" t="s">
        <v>1065</v>
      </c>
      <c r="G772" s="15" t="s">
        <v>2998</v>
      </c>
      <c r="H772" s="10" t="s">
        <v>8</v>
      </c>
      <c r="I772" s="12" t="s">
        <v>2330</v>
      </c>
      <c r="J772" s="9">
        <f t="shared" si="25"/>
        <v>2003</v>
      </c>
      <c r="K772" s="13">
        <f t="shared" ref="K772:K835" ca="1" si="26">(YEAR(NOW())-YEAR(I772))</f>
        <v>14</v>
      </c>
      <c r="L772">
        <v>2004</v>
      </c>
      <c r="N772" s="20"/>
    </row>
    <row r="773" spans="1:14" ht="22.5" customHeight="1" x14ac:dyDescent="0.25">
      <c r="A773" s="17" t="s">
        <v>3002</v>
      </c>
      <c r="B773" s="17">
        <v>21</v>
      </c>
      <c r="C773" s="10">
        <v>7</v>
      </c>
      <c r="D773" s="10" t="s">
        <v>1665</v>
      </c>
      <c r="E773" s="11" t="s">
        <v>1708</v>
      </c>
      <c r="F773" s="12" t="s">
        <v>589</v>
      </c>
      <c r="G773" s="15" t="s">
        <v>2998</v>
      </c>
      <c r="H773" s="10" t="s">
        <v>8</v>
      </c>
      <c r="I773" s="12" t="s">
        <v>2171</v>
      </c>
      <c r="J773" s="9">
        <f t="shared" si="25"/>
        <v>2003</v>
      </c>
      <c r="K773" s="13">
        <f t="shared" ca="1" si="26"/>
        <v>14</v>
      </c>
      <c r="L773">
        <v>2004</v>
      </c>
      <c r="N773" s="20"/>
    </row>
    <row r="774" spans="1:14" ht="22.5" customHeight="1" x14ac:dyDescent="0.25">
      <c r="A774" s="17" t="s">
        <v>3002</v>
      </c>
      <c r="B774" s="17">
        <v>22</v>
      </c>
      <c r="C774" s="10">
        <v>8</v>
      </c>
      <c r="D774" s="10" t="s">
        <v>9</v>
      </c>
      <c r="E774" s="11" t="s">
        <v>1684</v>
      </c>
      <c r="F774" s="12" t="s">
        <v>901</v>
      </c>
      <c r="G774" s="15" t="s">
        <v>2998</v>
      </c>
      <c r="H774" s="10" t="s">
        <v>8</v>
      </c>
      <c r="I774" s="12" t="s">
        <v>2363</v>
      </c>
      <c r="J774" s="9">
        <f t="shared" si="25"/>
        <v>2004</v>
      </c>
      <c r="K774" s="13">
        <f t="shared" ca="1" si="26"/>
        <v>13</v>
      </c>
      <c r="L774">
        <v>2004</v>
      </c>
      <c r="N774" s="20"/>
    </row>
    <row r="775" spans="1:14" ht="22.5" customHeight="1" x14ac:dyDescent="0.25">
      <c r="A775" s="17" t="s">
        <v>3002</v>
      </c>
      <c r="B775" s="17">
        <v>23</v>
      </c>
      <c r="C775" s="10">
        <v>8</v>
      </c>
      <c r="D775" s="10" t="s">
        <v>1671</v>
      </c>
      <c r="E775" s="11" t="s">
        <v>1702</v>
      </c>
      <c r="F775" s="12" t="s">
        <v>963</v>
      </c>
      <c r="G775" s="15" t="s">
        <v>2998</v>
      </c>
      <c r="H775" s="10" t="s">
        <v>8</v>
      </c>
      <c r="I775" s="12" t="s">
        <v>2343</v>
      </c>
      <c r="J775" s="9">
        <f t="shared" si="25"/>
        <v>2004</v>
      </c>
      <c r="K775" s="13">
        <f t="shared" ca="1" si="26"/>
        <v>13</v>
      </c>
      <c r="L775">
        <v>2004</v>
      </c>
      <c r="N775" s="20"/>
    </row>
    <row r="776" spans="1:14" ht="22.5" customHeight="1" x14ac:dyDescent="0.25">
      <c r="A776" s="17" t="s">
        <v>3002</v>
      </c>
      <c r="B776" s="17">
        <v>24</v>
      </c>
      <c r="C776" s="10">
        <v>8</v>
      </c>
      <c r="D776" s="10" t="s">
        <v>1671</v>
      </c>
      <c r="E776" s="11" t="s">
        <v>1685</v>
      </c>
      <c r="F776" s="12" t="s">
        <v>947</v>
      </c>
      <c r="G776" s="15" t="s">
        <v>2998</v>
      </c>
      <c r="H776" s="10" t="s">
        <v>8</v>
      </c>
      <c r="I776" s="12" t="s">
        <v>2345</v>
      </c>
      <c r="J776" s="9">
        <f t="shared" si="25"/>
        <v>2004</v>
      </c>
      <c r="K776" s="13">
        <f t="shared" ca="1" si="26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5"/>
        <v>2003</v>
      </c>
      <c r="K777" s="13">
        <f t="shared" ca="1" si="26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5"/>
        <v>2004</v>
      </c>
      <c r="K778" s="13">
        <f t="shared" ca="1" si="26"/>
        <v>13</v>
      </c>
      <c r="L778">
        <v>2004</v>
      </c>
      <c r="N778" s="20"/>
    </row>
    <row r="779" spans="1:14" ht="22.5" customHeight="1" x14ac:dyDescent="0.25">
      <c r="A779" s="17" t="s">
        <v>3001</v>
      </c>
      <c r="B779" s="17">
        <v>25</v>
      </c>
      <c r="C779" s="10">
        <v>8</v>
      </c>
      <c r="D779" s="10" t="s">
        <v>1670</v>
      </c>
      <c r="E779" s="11" t="s">
        <v>1706</v>
      </c>
      <c r="F779" s="12" t="s">
        <v>941</v>
      </c>
      <c r="G779" s="15" t="s">
        <v>2998</v>
      </c>
      <c r="H779" s="10" t="s">
        <v>8</v>
      </c>
      <c r="I779" s="12" t="s">
        <v>2365</v>
      </c>
      <c r="J779" s="9">
        <f t="shared" si="25"/>
        <v>2004</v>
      </c>
      <c r="K779" s="13">
        <f t="shared" ca="1" si="26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5"/>
        <v>2004</v>
      </c>
      <c r="K780" s="13">
        <f t="shared" ca="1" si="26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5"/>
        <v>2004</v>
      </c>
      <c r="K781" s="13">
        <f t="shared" ca="1" si="26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5"/>
        <v>2004</v>
      </c>
      <c r="K782" s="13">
        <f t="shared" ca="1" si="26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5"/>
        <v>2004</v>
      </c>
      <c r="K783" s="13">
        <f t="shared" ca="1" si="26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5"/>
        <v>2004</v>
      </c>
      <c r="K784" s="13">
        <f t="shared" ca="1" si="26"/>
        <v>13</v>
      </c>
      <c r="L784">
        <v>2004</v>
      </c>
      <c r="N784" s="20"/>
    </row>
    <row r="785" spans="1:14" ht="22.5" customHeight="1" x14ac:dyDescent="0.25">
      <c r="A785" s="17" t="s">
        <v>3001</v>
      </c>
      <c r="B785" s="17">
        <v>26</v>
      </c>
      <c r="C785" s="10">
        <v>7</v>
      </c>
      <c r="D785" s="10" t="s">
        <v>1666</v>
      </c>
      <c r="E785" s="11" t="s">
        <v>1685</v>
      </c>
      <c r="F785" s="12" t="s">
        <v>594</v>
      </c>
      <c r="G785" s="15" t="s">
        <v>2998</v>
      </c>
      <c r="H785" s="10" t="s">
        <v>8</v>
      </c>
      <c r="I785" s="12" t="s">
        <v>2175</v>
      </c>
      <c r="J785" s="9">
        <f t="shared" si="25"/>
        <v>2004</v>
      </c>
      <c r="K785" s="13">
        <f t="shared" ca="1" si="26"/>
        <v>13</v>
      </c>
      <c r="L785">
        <v>2004</v>
      </c>
      <c r="N785" s="20"/>
    </row>
    <row r="786" spans="1:14" ht="22.5" customHeight="1" x14ac:dyDescent="0.25">
      <c r="A786" s="21" t="s">
        <v>3001</v>
      </c>
      <c r="B786" s="21">
        <v>27</v>
      </c>
      <c r="C786" s="10">
        <v>9</v>
      </c>
      <c r="D786" s="10" t="s">
        <v>1665</v>
      </c>
      <c r="E786" s="11" t="s">
        <v>1682</v>
      </c>
      <c r="F786" s="12" t="s">
        <v>972</v>
      </c>
      <c r="G786" s="15" t="s">
        <v>2998</v>
      </c>
      <c r="H786" s="10" t="s">
        <v>8</v>
      </c>
      <c r="I786" s="12" t="s">
        <v>2448</v>
      </c>
      <c r="J786" s="9">
        <f t="shared" si="25"/>
        <v>2003</v>
      </c>
      <c r="K786" s="13">
        <f t="shared" ca="1" si="26"/>
        <v>14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5"/>
        <v>2004</v>
      </c>
      <c r="K787" s="13">
        <f t="shared" ca="1" si="26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5"/>
        <v>2004</v>
      </c>
      <c r="K788" s="13">
        <f t="shared" ca="1" si="26"/>
        <v>13</v>
      </c>
      <c r="L788">
        <v>2004</v>
      </c>
      <c r="N788" s="20"/>
    </row>
    <row r="789" spans="1:14" ht="22.5" customHeight="1" x14ac:dyDescent="0.25">
      <c r="A789" s="17" t="s">
        <v>3001</v>
      </c>
      <c r="B789" s="17">
        <v>28</v>
      </c>
      <c r="C789" s="10">
        <v>7</v>
      </c>
      <c r="D789" s="10" t="s">
        <v>1670</v>
      </c>
      <c r="E789" s="11" t="s">
        <v>1702</v>
      </c>
      <c r="F789" s="12" t="s">
        <v>742</v>
      </c>
      <c r="G789" s="15" t="s">
        <v>2998</v>
      </c>
      <c r="H789" s="10" t="s">
        <v>8</v>
      </c>
      <c r="I789" s="12" t="s">
        <v>2287</v>
      </c>
      <c r="J789" s="9">
        <f t="shared" si="25"/>
        <v>2004</v>
      </c>
      <c r="K789" s="13">
        <f t="shared" ca="1" si="26"/>
        <v>13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5"/>
        <v>2004</v>
      </c>
      <c r="K790" s="13">
        <f t="shared" ca="1" si="26"/>
        <v>13</v>
      </c>
      <c r="L790">
        <v>2004</v>
      </c>
      <c r="N790" s="20"/>
    </row>
    <row r="791" spans="1:14" ht="22.5" customHeight="1" x14ac:dyDescent="0.25">
      <c r="A791" s="17" t="s">
        <v>3002</v>
      </c>
      <c r="B791" s="17">
        <v>29</v>
      </c>
      <c r="C791" s="10">
        <v>8</v>
      </c>
      <c r="D791" s="10" t="s">
        <v>9</v>
      </c>
      <c r="E791" s="11" t="s">
        <v>1687</v>
      </c>
      <c r="F791" s="12" t="s">
        <v>904</v>
      </c>
      <c r="G791" s="15" t="s">
        <v>2998</v>
      </c>
      <c r="H791" s="10" t="s">
        <v>8</v>
      </c>
      <c r="I791" s="12" t="s">
        <v>2414</v>
      </c>
      <c r="J791" s="9">
        <f t="shared" si="25"/>
        <v>2004</v>
      </c>
      <c r="K791" s="13">
        <f t="shared" ca="1" si="26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5"/>
        <v>2003</v>
      </c>
      <c r="K792" s="13">
        <f t="shared" ca="1" si="26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5"/>
        <v>2004</v>
      </c>
      <c r="K793" s="13">
        <f t="shared" ca="1" si="26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5"/>
        <v>2004</v>
      </c>
      <c r="K794" s="13">
        <f t="shared" ca="1" si="26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ref="J795:J858" si="27">YEAR(I795)</f>
        <v>2003</v>
      </c>
      <c r="K795" s="13">
        <f t="shared" ca="1" si="26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7"/>
        <v>2004</v>
      </c>
      <c r="K796" s="13">
        <f t="shared" ca="1" si="26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7"/>
        <v>2004</v>
      </c>
      <c r="K797" s="13">
        <f t="shared" ca="1" si="26"/>
        <v>13</v>
      </c>
      <c r="L797">
        <v>2004</v>
      </c>
      <c r="N797" s="20"/>
    </row>
    <row r="798" spans="1:14" ht="22.5" customHeight="1" x14ac:dyDescent="0.25">
      <c r="A798" s="17" t="s">
        <v>3002</v>
      </c>
      <c r="B798" s="17">
        <v>30</v>
      </c>
      <c r="C798" s="10">
        <v>8</v>
      </c>
      <c r="D798" s="10" t="s">
        <v>1671</v>
      </c>
      <c r="E798" s="11" t="s">
        <v>1689</v>
      </c>
      <c r="F798" s="12" t="s">
        <v>950</v>
      </c>
      <c r="G798" s="15" t="s">
        <v>2998</v>
      </c>
      <c r="H798" s="10" t="s">
        <v>8</v>
      </c>
      <c r="I798" s="12" t="s">
        <v>2399</v>
      </c>
      <c r="J798" s="9">
        <f t="shared" si="27"/>
        <v>2004</v>
      </c>
      <c r="K798" s="13">
        <f t="shared" ca="1" si="26"/>
        <v>13</v>
      </c>
      <c r="L798">
        <v>2004</v>
      </c>
      <c r="N798" s="20"/>
    </row>
    <row r="799" spans="1:14" ht="22.5" customHeight="1" x14ac:dyDescent="0.25">
      <c r="A799" s="17" t="s">
        <v>3001</v>
      </c>
      <c r="B799" s="17">
        <v>31</v>
      </c>
      <c r="C799" s="10">
        <v>9</v>
      </c>
      <c r="D799" s="10" t="s">
        <v>1667</v>
      </c>
      <c r="E799" s="11" t="s">
        <v>1689</v>
      </c>
      <c r="F799" s="12" t="s">
        <v>1033</v>
      </c>
      <c r="G799" s="38" t="s">
        <v>2998</v>
      </c>
      <c r="H799" s="10" t="s">
        <v>8</v>
      </c>
      <c r="I799" s="12" t="s">
        <v>2500</v>
      </c>
      <c r="J799" s="9">
        <f t="shared" si="27"/>
        <v>2003</v>
      </c>
      <c r="K799" s="13">
        <f t="shared" ca="1" si="26"/>
        <v>14</v>
      </c>
      <c r="L799">
        <v>2003</v>
      </c>
      <c r="N799" s="20"/>
    </row>
    <row r="800" spans="1:14" ht="22.5" customHeight="1" x14ac:dyDescent="0.25">
      <c r="A800" s="17" t="s">
        <v>3002</v>
      </c>
      <c r="B800" s="17">
        <v>32</v>
      </c>
      <c r="C800" s="10">
        <v>9</v>
      </c>
      <c r="D800" s="10" t="s">
        <v>1666</v>
      </c>
      <c r="E800" s="11" t="s">
        <v>1687</v>
      </c>
      <c r="F800" s="12" t="s">
        <v>1004</v>
      </c>
      <c r="G800" s="15" t="s">
        <v>2998</v>
      </c>
      <c r="H800" s="10" t="s">
        <v>8</v>
      </c>
      <c r="I800" s="12" t="s">
        <v>2474</v>
      </c>
      <c r="J800" s="9">
        <f t="shared" si="27"/>
        <v>2003</v>
      </c>
      <c r="K800" s="13">
        <f t="shared" ca="1" si="26"/>
        <v>14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7"/>
        <v>2004</v>
      </c>
      <c r="K801" s="13">
        <f t="shared" ca="1" si="26"/>
        <v>13</v>
      </c>
      <c r="L801">
        <v>2004</v>
      </c>
      <c r="N801" s="20"/>
    </row>
    <row r="802" spans="1:14" ht="22.5" customHeight="1" x14ac:dyDescent="0.25">
      <c r="A802" s="17" t="s">
        <v>3001</v>
      </c>
      <c r="B802" s="17">
        <v>33</v>
      </c>
      <c r="C802" s="10">
        <v>9</v>
      </c>
      <c r="D802" s="10" t="s">
        <v>9</v>
      </c>
      <c r="E802" s="11" t="s">
        <v>1704</v>
      </c>
      <c r="F802" s="12" t="s">
        <v>1130</v>
      </c>
      <c r="G802" s="15" t="s">
        <v>2998</v>
      </c>
      <c r="H802" s="10" t="s">
        <v>8</v>
      </c>
      <c r="I802" s="12" t="s">
        <v>2566</v>
      </c>
      <c r="J802" s="9">
        <f t="shared" si="27"/>
        <v>2003</v>
      </c>
      <c r="K802" s="13">
        <f t="shared" ca="1" si="26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7"/>
        <v>2004</v>
      </c>
      <c r="K803" s="13">
        <f t="shared" ca="1" si="26"/>
        <v>13</v>
      </c>
      <c r="L803">
        <v>2004</v>
      </c>
      <c r="N803" s="20"/>
    </row>
    <row r="804" spans="1:14" ht="22.5" customHeight="1" x14ac:dyDescent="0.25">
      <c r="A804" s="17" t="s">
        <v>3001</v>
      </c>
      <c r="B804" s="17">
        <v>34</v>
      </c>
      <c r="C804" s="10">
        <v>8</v>
      </c>
      <c r="D804" s="10" t="s">
        <v>1670</v>
      </c>
      <c r="E804" s="11" t="s">
        <v>1684</v>
      </c>
      <c r="F804" s="12" t="s">
        <v>922</v>
      </c>
      <c r="G804" s="15" t="s">
        <v>2998</v>
      </c>
      <c r="H804" s="10" t="s">
        <v>8</v>
      </c>
      <c r="I804" s="12" t="s">
        <v>2391</v>
      </c>
      <c r="J804" s="9">
        <f t="shared" si="27"/>
        <v>2004</v>
      </c>
      <c r="K804" s="13">
        <f t="shared" ca="1" si="26"/>
        <v>13</v>
      </c>
      <c r="L804">
        <v>2003</v>
      </c>
      <c r="N804" s="20"/>
    </row>
    <row r="805" spans="1:14" ht="22.5" customHeight="1" x14ac:dyDescent="0.25">
      <c r="A805" s="17" t="s">
        <v>3001</v>
      </c>
      <c r="B805" s="17">
        <v>35</v>
      </c>
      <c r="C805" s="10">
        <v>7</v>
      </c>
      <c r="D805" s="10" t="s">
        <v>1671</v>
      </c>
      <c r="E805" s="11" t="s">
        <v>1686</v>
      </c>
      <c r="F805" s="12" t="s">
        <v>748</v>
      </c>
      <c r="G805" s="15" t="s">
        <v>2998</v>
      </c>
      <c r="H805" s="10" t="s">
        <v>8</v>
      </c>
      <c r="I805" s="12" t="s">
        <v>2264</v>
      </c>
      <c r="J805" s="9">
        <f t="shared" si="27"/>
        <v>2004</v>
      </c>
      <c r="K805" s="13">
        <f t="shared" ca="1" si="26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7"/>
        <v>2004</v>
      </c>
      <c r="K806" s="13">
        <f t="shared" ca="1" si="26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7"/>
        <v>2003</v>
      </c>
      <c r="K807" s="13">
        <f t="shared" ca="1" si="26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7"/>
        <v>2004</v>
      </c>
      <c r="K808" s="13">
        <f t="shared" ca="1" si="26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7"/>
        <v>2004</v>
      </c>
      <c r="K809" s="13">
        <f t="shared" ca="1" si="26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7"/>
        <v>2004</v>
      </c>
      <c r="K810" s="13">
        <f t="shared" ca="1" si="26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7"/>
        <v>2004</v>
      </c>
      <c r="K811" s="13">
        <f t="shared" ca="1" si="26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7"/>
        <v>2004</v>
      </c>
      <c r="K812" s="13">
        <f t="shared" ca="1" si="26"/>
        <v>13</v>
      </c>
      <c r="L812">
        <v>2004</v>
      </c>
      <c r="N812" s="20"/>
    </row>
    <row r="813" spans="1:14" ht="22.5" customHeight="1" x14ac:dyDescent="0.25">
      <c r="A813" s="17" t="s">
        <v>3002</v>
      </c>
      <c r="B813" s="17">
        <v>36</v>
      </c>
      <c r="C813" s="10">
        <v>8</v>
      </c>
      <c r="D813" s="10" t="s">
        <v>1671</v>
      </c>
      <c r="E813" s="11" t="s">
        <v>1698</v>
      </c>
      <c r="F813" s="12" t="s">
        <v>959</v>
      </c>
      <c r="G813" s="15" t="s">
        <v>2998</v>
      </c>
      <c r="H813" s="10" t="s">
        <v>8</v>
      </c>
      <c r="I813" s="12" t="s">
        <v>2094</v>
      </c>
      <c r="J813" s="9">
        <f t="shared" si="27"/>
        <v>2004</v>
      </c>
      <c r="K813" s="13">
        <f t="shared" ca="1" si="26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7"/>
        <v>2004</v>
      </c>
      <c r="K814" s="13">
        <f t="shared" ca="1" si="26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7"/>
        <v>2004</v>
      </c>
      <c r="K815" s="13">
        <f t="shared" ca="1" si="26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7"/>
        <v>2004</v>
      </c>
      <c r="K816" s="13">
        <f t="shared" ca="1" si="26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7"/>
        <v>2004</v>
      </c>
      <c r="K817" s="13">
        <f t="shared" ca="1" si="26"/>
        <v>13</v>
      </c>
      <c r="L817">
        <v>2004</v>
      </c>
      <c r="N817" s="20"/>
    </row>
    <row r="818" spans="1:14" ht="22.5" customHeight="1" x14ac:dyDescent="0.25">
      <c r="A818" s="17" t="s">
        <v>3001</v>
      </c>
      <c r="B818" s="17">
        <v>37</v>
      </c>
      <c r="C818" s="10">
        <v>9</v>
      </c>
      <c r="D818" s="10" t="s">
        <v>1668</v>
      </c>
      <c r="E818" s="11" t="s">
        <v>1706</v>
      </c>
      <c r="F818" s="12" t="s">
        <v>1077</v>
      </c>
      <c r="G818" s="15" t="s">
        <v>2998</v>
      </c>
      <c r="H818" s="10" t="s">
        <v>8</v>
      </c>
      <c r="I818" s="12" t="s">
        <v>2457</v>
      </c>
      <c r="J818" s="9">
        <f t="shared" si="27"/>
        <v>2003</v>
      </c>
      <c r="K818" s="13">
        <f t="shared" ca="1" si="26"/>
        <v>14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7"/>
        <v>2003</v>
      </c>
      <c r="K819" s="13">
        <f t="shared" ca="1" si="26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7"/>
        <v>2004</v>
      </c>
      <c r="K820" s="13">
        <f t="shared" ca="1" si="26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7"/>
        <v>2004</v>
      </c>
      <c r="K821" s="13">
        <f t="shared" ca="1" si="26"/>
        <v>13</v>
      </c>
      <c r="L821">
        <v>2004</v>
      </c>
      <c r="N821" s="20"/>
    </row>
    <row r="822" spans="1:14" ht="22.5" customHeight="1" x14ac:dyDescent="0.25">
      <c r="A822" s="17" t="s">
        <v>3002</v>
      </c>
      <c r="B822" s="17">
        <v>38</v>
      </c>
      <c r="C822" s="10">
        <v>9</v>
      </c>
      <c r="D822" s="10" t="s">
        <v>1666</v>
      </c>
      <c r="E822" s="11" t="s">
        <v>1707</v>
      </c>
      <c r="F822" s="12" t="s">
        <v>1024</v>
      </c>
      <c r="G822" s="15" t="s">
        <v>2998</v>
      </c>
      <c r="H822" s="10" t="s">
        <v>8</v>
      </c>
      <c r="I822" s="12" t="s">
        <v>2491</v>
      </c>
      <c r="J822" s="9">
        <f t="shared" si="27"/>
        <v>2003</v>
      </c>
      <c r="K822" s="13">
        <f t="shared" ca="1" si="26"/>
        <v>14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7"/>
        <v>2004</v>
      </c>
      <c r="K823" s="13">
        <f t="shared" ca="1" si="26"/>
        <v>13</v>
      </c>
      <c r="L823">
        <v>2004</v>
      </c>
      <c r="N823" s="20"/>
    </row>
    <row r="824" spans="1:14" ht="22.5" customHeight="1" x14ac:dyDescent="0.25">
      <c r="A824" s="17" t="s">
        <v>3001</v>
      </c>
      <c r="B824" s="17">
        <v>39</v>
      </c>
      <c r="C824" s="10">
        <v>8</v>
      </c>
      <c r="D824" s="10" t="s">
        <v>1666</v>
      </c>
      <c r="E824" s="11" t="s">
        <v>1693</v>
      </c>
      <c r="F824" s="12" t="s">
        <v>810</v>
      </c>
      <c r="G824" s="15" t="s">
        <v>2998</v>
      </c>
      <c r="H824" s="10" t="s">
        <v>8</v>
      </c>
      <c r="I824" s="12" t="s">
        <v>2338</v>
      </c>
      <c r="J824" s="9">
        <f t="shared" si="27"/>
        <v>2003</v>
      </c>
      <c r="K824" s="13">
        <f t="shared" ca="1" si="26"/>
        <v>14</v>
      </c>
      <c r="L824">
        <v>2004</v>
      </c>
      <c r="N824" s="20"/>
    </row>
    <row r="825" spans="1:14" ht="22.5" customHeight="1" x14ac:dyDescent="0.25">
      <c r="A825" s="17" t="s">
        <v>3001</v>
      </c>
      <c r="B825" s="17">
        <v>40</v>
      </c>
      <c r="C825" s="10">
        <v>8</v>
      </c>
      <c r="D825" s="10" t="s">
        <v>1670</v>
      </c>
      <c r="E825" s="11" t="s">
        <v>1690</v>
      </c>
      <c r="F825" s="12" t="s">
        <v>927</v>
      </c>
      <c r="G825" s="15" t="s">
        <v>2998</v>
      </c>
      <c r="H825" s="10" t="s">
        <v>8</v>
      </c>
      <c r="I825" s="12" t="s">
        <v>2406</v>
      </c>
      <c r="J825" s="9">
        <f t="shared" si="27"/>
        <v>2004</v>
      </c>
      <c r="K825" s="13">
        <f t="shared" ca="1" si="26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7"/>
        <v>2004</v>
      </c>
      <c r="K826" s="13">
        <f t="shared" ca="1" si="26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7"/>
        <v>2004</v>
      </c>
      <c r="K827" s="13">
        <f t="shared" ca="1" si="26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7"/>
        <v>2004</v>
      </c>
      <c r="K828" s="13">
        <f t="shared" ca="1" si="26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7"/>
        <v>2004</v>
      </c>
      <c r="K829" s="13">
        <f t="shared" ca="1" si="26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7"/>
        <v>2004</v>
      </c>
      <c r="K830" s="13">
        <f t="shared" ca="1" si="26"/>
        <v>13</v>
      </c>
      <c r="L830">
        <v>2004</v>
      </c>
      <c r="N830" s="20"/>
    </row>
    <row r="831" spans="1:14" ht="22.5" customHeight="1" x14ac:dyDescent="0.25">
      <c r="A831" s="17" t="s">
        <v>3001</v>
      </c>
      <c r="B831" s="17">
        <v>41</v>
      </c>
      <c r="C831" s="10">
        <v>9</v>
      </c>
      <c r="D831" s="10" t="s">
        <v>1665</v>
      </c>
      <c r="E831" s="11" t="s">
        <v>1681</v>
      </c>
      <c r="F831" s="12" t="s">
        <v>971</v>
      </c>
      <c r="G831" s="15" t="s">
        <v>2998</v>
      </c>
      <c r="H831" s="10" t="s">
        <v>8</v>
      </c>
      <c r="I831" s="12" t="s">
        <v>2447</v>
      </c>
      <c r="J831" s="9">
        <f t="shared" si="27"/>
        <v>2003</v>
      </c>
      <c r="K831" s="13">
        <f t="shared" ca="1" si="26"/>
        <v>14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7"/>
        <v>2004</v>
      </c>
      <c r="K832" s="13">
        <f t="shared" ca="1" si="26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7"/>
        <v>2004</v>
      </c>
      <c r="K833" s="13">
        <f t="shared" ca="1" si="26"/>
        <v>13</v>
      </c>
      <c r="L833">
        <v>2004</v>
      </c>
      <c r="N833" s="20"/>
    </row>
    <row r="834" spans="1:14" ht="22.5" customHeight="1" x14ac:dyDescent="0.25">
      <c r="A834" s="17" t="s">
        <v>3001</v>
      </c>
      <c r="B834" s="17">
        <v>42</v>
      </c>
      <c r="C834" s="10">
        <v>9</v>
      </c>
      <c r="D834" s="10" t="s">
        <v>1665</v>
      </c>
      <c r="E834" s="11" t="s">
        <v>1688</v>
      </c>
      <c r="F834" s="12" t="s">
        <v>977</v>
      </c>
      <c r="G834" s="15" t="s">
        <v>2998</v>
      </c>
      <c r="H834" s="10" t="s">
        <v>8</v>
      </c>
      <c r="I834" s="12" t="s">
        <v>2453</v>
      </c>
      <c r="J834" s="9">
        <f t="shared" si="27"/>
        <v>2003</v>
      </c>
      <c r="K834" s="13">
        <f t="shared" ca="1" si="26"/>
        <v>14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7"/>
        <v>2004</v>
      </c>
      <c r="K835" s="13">
        <f t="shared" ca="1" si="26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si="27"/>
        <v>2005</v>
      </c>
      <c r="K836" s="13">
        <f t="shared" ref="K836:K899" ca="1" si="28">(YEAR(NOW())-YEAR(I836))</f>
        <v>12</v>
      </c>
      <c r="L836">
        <v>2005</v>
      </c>
      <c r="N836" s="20"/>
    </row>
    <row r="837" spans="1:14" ht="22.5" customHeight="1" x14ac:dyDescent="0.25">
      <c r="A837" s="17" t="s">
        <v>3001</v>
      </c>
      <c r="B837" s="17">
        <v>43</v>
      </c>
      <c r="C837" s="10">
        <v>9</v>
      </c>
      <c r="D837" s="10" t="s">
        <v>1665</v>
      </c>
      <c r="E837" s="11" t="s">
        <v>1705</v>
      </c>
      <c r="F837" s="12" t="s">
        <v>994</v>
      </c>
      <c r="G837" s="15" t="s">
        <v>2998</v>
      </c>
      <c r="H837" s="10" t="s">
        <v>8</v>
      </c>
      <c r="I837" s="12" t="s">
        <v>2465</v>
      </c>
      <c r="J837" s="9">
        <f t="shared" si="27"/>
        <v>2003</v>
      </c>
      <c r="K837" s="13">
        <f t="shared" ca="1" si="28"/>
        <v>14</v>
      </c>
      <c r="L837">
        <v>2004</v>
      </c>
      <c r="N837" s="20"/>
    </row>
    <row r="838" spans="1:14" ht="22.5" customHeight="1" x14ac:dyDescent="0.25">
      <c r="A838" s="17" t="s">
        <v>3002</v>
      </c>
      <c r="B838" s="17">
        <v>44</v>
      </c>
      <c r="C838" s="10">
        <v>8</v>
      </c>
      <c r="D838" s="10" t="s">
        <v>1671</v>
      </c>
      <c r="E838" s="11" t="s">
        <v>1697</v>
      </c>
      <c r="F838" s="12" t="s">
        <v>958</v>
      </c>
      <c r="G838" s="15" t="s">
        <v>2998</v>
      </c>
      <c r="H838" s="10" t="s">
        <v>8</v>
      </c>
      <c r="I838" s="12" t="s">
        <v>2443</v>
      </c>
      <c r="J838" s="9">
        <f t="shared" si="27"/>
        <v>2003</v>
      </c>
      <c r="K838" s="13">
        <f t="shared" ca="1" si="28"/>
        <v>14</v>
      </c>
      <c r="L838">
        <v>2004</v>
      </c>
      <c r="N838" s="20"/>
    </row>
    <row r="839" spans="1:14" ht="22.5" customHeight="1" x14ac:dyDescent="0.25">
      <c r="A839" s="17" t="s">
        <v>3001</v>
      </c>
      <c r="B839" s="17">
        <v>45</v>
      </c>
      <c r="C839" s="10">
        <v>9</v>
      </c>
      <c r="D839" s="10" t="s">
        <v>1665</v>
      </c>
      <c r="E839" s="11" t="s">
        <v>1692</v>
      </c>
      <c r="F839" s="12" t="s">
        <v>981</v>
      </c>
      <c r="G839" s="15" t="s">
        <v>2998</v>
      </c>
      <c r="H839" s="10" t="s">
        <v>8</v>
      </c>
      <c r="I839" s="12" t="s">
        <v>2457</v>
      </c>
      <c r="J839" s="9">
        <f t="shared" si="27"/>
        <v>2003</v>
      </c>
      <c r="K839" s="13">
        <f t="shared" ca="1" si="28"/>
        <v>14</v>
      </c>
      <c r="L839">
        <v>2004</v>
      </c>
      <c r="N839" s="20"/>
    </row>
    <row r="840" spans="1:14" ht="22.5" customHeight="1" x14ac:dyDescent="0.25">
      <c r="A840" s="17" t="s">
        <v>3001</v>
      </c>
      <c r="B840" s="17">
        <v>46</v>
      </c>
      <c r="C840" s="10">
        <v>9</v>
      </c>
      <c r="D840" s="10" t="s">
        <v>1665</v>
      </c>
      <c r="E840" s="11" t="s">
        <v>1703</v>
      </c>
      <c r="F840" s="12" t="s">
        <v>992</v>
      </c>
      <c r="G840" s="15" t="s">
        <v>2998</v>
      </c>
      <c r="H840" s="10" t="s">
        <v>8</v>
      </c>
      <c r="I840" s="12" t="s">
        <v>2464</v>
      </c>
      <c r="J840" s="9">
        <f t="shared" si="27"/>
        <v>2003</v>
      </c>
      <c r="K840" s="13">
        <f t="shared" ca="1" si="28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27"/>
        <v>2004</v>
      </c>
      <c r="K841" s="13">
        <f t="shared" ca="1" si="28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27"/>
        <v>2004</v>
      </c>
      <c r="K842" s="13">
        <f t="shared" ca="1" si="28"/>
        <v>13</v>
      </c>
      <c r="L842">
        <v>2004</v>
      </c>
      <c r="N842" s="20"/>
    </row>
    <row r="843" spans="1:14" ht="22.5" customHeight="1" x14ac:dyDescent="0.25">
      <c r="A843" s="17" t="s">
        <v>3001</v>
      </c>
      <c r="B843" s="17">
        <v>47</v>
      </c>
      <c r="C843" s="10">
        <v>8</v>
      </c>
      <c r="D843" s="10" t="s">
        <v>1665</v>
      </c>
      <c r="E843" s="11" t="s">
        <v>1689</v>
      </c>
      <c r="F843" s="12" t="s">
        <v>779</v>
      </c>
      <c r="G843" s="15" t="s">
        <v>2998</v>
      </c>
      <c r="H843" s="10" t="s">
        <v>8</v>
      </c>
      <c r="I843" s="12" t="s">
        <v>2312</v>
      </c>
      <c r="J843" s="9">
        <f t="shared" si="27"/>
        <v>2004</v>
      </c>
      <c r="K843" s="13">
        <f t="shared" ca="1" si="28"/>
        <v>13</v>
      </c>
      <c r="L843">
        <v>2004</v>
      </c>
      <c r="N843" s="20"/>
    </row>
    <row r="844" spans="1:14" ht="22.5" customHeight="1" x14ac:dyDescent="0.25">
      <c r="A844" s="17" t="s">
        <v>3002</v>
      </c>
      <c r="B844" s="17">
        <v>48</v>
      </c>
      <c r="C844" s="10">
        <v>8</v>
      </c>
      <c r="D844" s="10" t="s">
        <v>1671</v>
      </c>
      <c r="E844" s="11" t="s">
        <v>1681</v>
      </c>
      <c r="F844" s="12" t="s">
        <v>943</v>
      </c>
      <c r="G844" s="15" t="s">
        <v>2998</v>
      </c>
      <c r="H844" s="10" t="s">
        <v>8</v>
      </c>
      <c r="I844" s="12" t="s">
        <v>2402</v>
      </c>
      <c r="J844" s="9">
        <f t="shared" si="27"/>
        <v>2004</v>
      </c>
      <c r="K844" s="13">
        <f t="shared" ca="1" si="28"/>
        <v>13</v>
      </c>
      <c r="L844">
        <v>2004</v>
      </c>
      <c r="N844" s="20"/>
    </row>
    <row r="845" spans="1:14" ht="22.5" customHeight="1" x14ac:dyDescent="0.25">
      <c r="A845" s="17" t="s">
        <v>3002</v>
      </c>
      <c r="B845" s="17">
        <v>49</v>
      </c>
      <c r="C845" s="10">
        <v>7</v>
      </c>
      <c r="D845" s="10" t="s">
        <v>9</v>
      </c>
      <c r="E845" s="11" t="s">
        <v>1692</v>
      </c>
      <c r="F845" s="12" t="s">
        <v>711</v>
      </c>
      <c r="G845" s="15" t="s">
        <v>2998</v>
      </c>
      <c r="H845" s="10" t="s">
        <v>8</v>
      </c>
      <c r="I845" s="12" t="s">
        <v>2266</v>
      </c>
      <c r="J845" s="9">
        <f t="shared" si="27"/>
        <v>2004</v>
      </c>
      <c r="K845" s="13">
        <f t="shared" ca="1" si="28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27"/>
        <v>2004</v>
      </c>
      <c r="K846" s="13">
        <f t="shared" ca="1" si="28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27"/>
        <v>2004</v>
      </c>
      <c r="K847" s="13">
        <f t="shared" ca="1" si="28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27"/>
        <v>2004</v>
      </c>
      <c r="K848" s="13">
        <f t="shared" ca="1" si="28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27"/>
        <v>2004</v>
      </c>
      <c r="K849" s="13">
        <f t="shared" ca="1" si="28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27"/>
        <v>2004</v>
      </c>
      <c r="K850" s="13">
        <f t="shared" ca="1" si="28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27"/>
        <v>2004</v>
      </c>
      <c r="K851" s="13">
        <f t="shared" ca="1" si="28"/>
        <v>13</v>
      </c>
      <c r="L851">
        <v>2004</v>
      </c>
      <c r="N851" s="20"/>
    </row>
    <row r="852" spans="1:14" ht="22.5" customHeight="1" x14ac:dyDescent="0.25">
      <c r="A852" s="17" t="s">
        <v>3001</v>
      </c>
      <c r="B852" s="17">
        <v>50</v>
      </c>
      <c r="C852" s="10">
        <v>8</v>
      </c>
      <c r="D852" s="10" t="s">
        <v>1667</v>
      </c>
      <c r="E852" s="11" t="s">
        <v>1698</v>
      </c>
      <c r="F852" s="12" t="s">
        <v>840</v>
      </c>
      <c r="G852" s="15" t="s">
        <v>2998</v>
      </c>
      <c r="H852" s="10" t="s">
        <v>8</v>
      </c>
      <c r="I852" s="12" t="s">
        <v>2366</v>
      </c>
      <c r="J852" s="9">
        <f t="shared" si="27"/>
        <v>2004</v>
      </c>
      <c r="K852" s="13">
        <f t="shared" ca="1" si="28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27"/>
        <v>2003</v>
      </c>
      <c r="K853" s="13">
        <f t="shared" ca="1" si="28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27"/>
        <v>2003</v>
      </c>
      <c r="K854" s="13">
        <f t="shared" ca="1" si="28"/>
        <v>14</v>
      </c>
      <c r="L854">
        <v>2003</v>
      </c>
      <c r="N854" s="20"/>
    </row>
    <row r="855" spans="1:14" ht="22.5" customHeight="1" x14ac:dyDescent="0.25">
      <c r="A855" s="17" t="s">
        <v>3001</v>
      </c>
      <c r="B855" s="17">
        <v>51</v>
      </c>
      <c r="C855" s="10">
        <v>8</v>
      </c>
      <c r="D855" s="10" t="s">
        <v>1667</v>
      </c>
      <c r="E855" s="11" t="s">
        <v>1708</v>
      </c>
      <c r="F855" s="12" t="s">
        <v>850</v>
      </c>
      <c r="G855" s="15" t="s">
        <v>2998</v>
      </c>
      <c r="H855" s="10" t="s">
        <v>8</v>
      </c>
      <c r="I855" s="12" t="s">
        <v>2374</v>
      </c>
      <c r="J855" s="9">
        <f t="shared" si="27"/>
        <v>2004</v>
      </c>
      <c r="K855" s="13">
        <f t="shared" ca="1" si="28"/>
        <v>13</v>
      </c>
      <c r="L855">
        <v>2004</v>
      </c>
      <c r="N855" s="20"/>
    </row>
    <row r="856" spans="1:14" ht="22.5" customHeight="1" x14ac:dyDescent="0.25">
      <c r="A856" s="17" t="s">
        <v>3001</v>
      </c>
      <c r="B856" s="17">
        <v>52</v>
      </c>
      <c r="C856" s="10">
        <v>9</v>
      </c>
      <c r="D856" s="10" t="s">
        <v>1665</v>
      </c>
      <c r="E856" s="11" t="s">
        <v>1704</v>
      </c>
      <c r="F856" s="12" t="s">
        <v>993</v>
      </c>
      <c r="G856" s="15" t="s">
        <v>2998</v>
      </c>
      <c r="H856" s="10" t="s">
        <v>8</v>
      </c>
      <c r="I856" s="12" t="s">
        <v>2368</v>
      </c>
      <c r="J856" s="9">
        <f t="shared" si="27"/>
        <v>2004</v>
      </c>
      <c r="K856" s="13">
        <f t="shared" ca="1" si="28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27"/>
        <v>2004</v>
      </c>
      <c r="K857" s="13">
        <f t="shared" ca="1" si="28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27"/>
        <v>2004</v>
      </c>
      <c r="K858" s="13">
        <f t="shared" ca="1" si="28"/>
        <v>13</v>
      </c>
      <c r="L858">
        <v>2004</v>
      </c>
      <c r="N858" s="20"/>
    </row>
    <row r="859" spans="1:14" ht="22.5" customHeight="1" x14ac:dyDescent="0.25">
      <c r="A859" s="17" t="s">
        <v>3001</v>
      </c>
      <c r="B859" s="17">
        <v>53</v>
      </c>
      <c r="C859" s="10">
        <v>9</v>
      </c>
      <c r="D859" s="10" t="s">
        <v>1667</v>
      </c>
      <c r="E859" s="11" t="s">
        <v>1688</v>
      </c>
      <c r="F859" s="12" t="s">
        <v>1032</v>
      </c>
      <c r="G859" s="15" t="s">
        <v>2998</v>
      </c>
      <c r="H859" s="10" t="s">
        <v>8</v>
      </c>
      <c r="I859" s="12" t="s">
        <v>2499</v>
      </c>
      <c r="J859" s="9">
        <f t="shared" ref="J859:J922" si="29">YEAR(I859)</f>
        <v>2003</v>
      </c>
      <c r="K859" s="13">
        <f t="shared" ca="1" si="28"/>
        <v>14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29"/>
        <v>2004</v>
      </c>
      <c r="K860" s="13">
        <f t="shared" ca="1" si="28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9</v>
      </c>
      <c r="I861" s="12" t="s">
        <v>2386</v>
      </c>
      <c r="J861" s="9">
        <f t="shared" si="29"/>
        <v>2004</v>
      </c>
      <c r="K861" s="13">
        <f t="shared" ca="1" si="28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29"/>
        <v>2004</v>
      </c>
      <c r="K862" s="13">
        <f t="shared" ca="1" si="28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29"/>
        <v>2004</v>
      </c>
      <c r="K863" s="13">
        <f t="shared" ca="1" si="28"/>
        <v>13</v>
      </c>
      <c r="L863">
        <v>2004</v>
      </c>
      <c r="N863" s="20"/>
    </row>
    <row r="864" spans="1:14" ht="22.5" customHeight="1" x14ac:dyDescent="0.25">
      <c r="A864" s="17" t="s">
        <v>3001</v>
      </c>
      <c r="B864" s="17">
        <v>54</v>
      </c>
      <c r="C864" s="10">
        <v>9</v>
      </c>
      <c r="D864" s="10" t="s">
        <v>1667</v>
      </c>
      <c r="E864" s="11" t="s">
        <v>1692</v>
      </c>
      <c r="F864" s="12" t="s">
        <v>1036</v>
      </c>
      <c r="G864" s="15" t="s">
        <v>2998</v>
      </c>
      <c r="H864" s="10" t="s">
        <v>8</v>
      </c>
      <c r="I864" s="12" t="s">
        <v>2503</v>
      </c>
      <c r="J864" s="9">
        <f t="shared" si="29"/>
        <v>2003</v>
      </c>
      <c r="K864" s="13">
        <f t="shared" ca="1" si="28"/>
        <v>14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29"/>
        <v>2003</v>
      </c>
      <c r="K865" s="13">
        <f t="shared" ca="1" si="28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29"/>
        <v>2004</v>
      </c>
      <c r="K866" s="13">
        <f t="shared" ca="1" si="28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29"/>
        <v>2004</v>
      </c>
      <c r="K867" s="13">
        <f t="shared" ca="1" si="28"/>
        <v>13</v>
      </c>
      <c r="L867">
        <v>2004</v>
      </c>
      <c r="N867" s="20"/>
    </row>
    <row r="868" spans="1:14" ht="22.5" customHeight="1" x14ac:dyDescent="0.25">
      <c r="A868" s="17" t="s">
        <v>3001</v>
      </c>
      <c r="B868" s="17">
        <v>55</v>
      </c>
      <c r="C868" s="10">
        <v>8</v>
      </c>
      <c r="D868" s="10" t="s">
        <v>1666</v>
      </c>
      <c r="E868" s="11" t="s">
        <v>1687</v>
      </c>
      <c r="F868" s="12" t="s">
        <v>804</v>
      </c>
      <c r="G868" s="15" t="s">
        <v>2998</v>
      </c>
      <c r="H868" s="10" t="s">
        <v>8</v>
      </c>
      <c r="I868" s="12" t="s">
        <v>2332</v>
      </c>
      <c r="J868" s="9">
        <f t="shared" si="29"/>
        <v>2004</v>
      </c>
      <c r="K868" s="13">
        <f t="shared" ca="1" si="28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29"/>
        <v>2004</v>
      </c>
      <c r="K869" s="13">
        <f t="shared" ca="1" si="28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29"/>
        <v>2004</v>
      </c>
      <c r="K870" s="13">
        <f t="shared" ca="1" si="28"/>
        <v>13</v>
      </c>
      <c r="L870">
        <v>2004</v>
      </c>
      <c r="N870" s="20"/>
    </row>
    <row r="871" spans="1:14" ht="22.5" customHeight="1" x14ac:dyDescent="0.25">
      <c r="A871" s="17" t="s">
        <v>3001</v>
      </c>
      <c r="B871" s="17">
        <v>56</v>
      </c>
      <c r="C871" s="10">
        <v>8</v>
      </c>
      <c r="D871" s="10" t="s">
        <v>1665</v>
      </c>
      <c r="E871" s="11" t="s">
        <v>1702</v>
      </c>
      <c r="F871" s="12" t="s">
        <v>792</v>
      </c>
      <c r="G871" s="15" t="s">
        <v>2998</v>
      </c>
      <c r="H871" s="10" t="s">
        <v>8</v>
      </c>
      <c r="I871" s="12" t="s">
        <v>2325</v>
      </c>
      <c r="J871" s="9">
        <f t="shared" si="29"/>
        <v>2004</v>
      </c>
      <c r="K871" s="13">
        <f t="shared" ca="1" si="28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29"/>
        <v>2004</v>
      </c>
      <c r="K872" s="13">
        <f t="shared" ca="1" si="28"/>
        <v>13</v>
      </c>
      <c r="L872">
        <v>2004</v>
      </c>
      <c r="N872" s="20"/>
    </row>
    <row r="873" spans="1:14" ht="22.5" customHeight="1" x14ac:dyDescent="0.25">
      <c r="A873" s="17" t="s">
        <v>3002</v>
      </c>
      <c r="B873" s="17">
        <v>57</v>
      </c>
      <c r="C873" s="10">
        <v>8</v>
      </c>
      <c r="D873" s="10" t="s">
        <v>1668</v>
      </c>
      <c r="E873" s="11" t="s">
        <v>1688</v>
      </c>
      <c r="F873" s="12" t="s">
        <v>858</v>
      </c>
      <c r="G873" s="15" t="s">
        <v>2998</v>
      </c>
      <c r="H873" s="10" t="s">
        <v>8</v>
      </c>
      <c r="I873" s="12" t="s">
        <v>2378</v>
      </c>
      <c r="J873" s="9">
        <f t="shared" si="29"/>
        <v>2004</v>
      </c>
      <c r="K873" s="13">
        <f t="shared" ca="1" si="28"/>
        <v>13</v>
      </c>
      <c r="L873">
        <v>2004</v>
      </c>
      <c r="N873" s="20"/>
    </row>
    <row r="874" spans="1:14" ht="22.5" customHeight="1" x14ac:dyDescent="0.25">
      <c r="A874" s="17" t="s">
        <v>3002</v>
      </c>
      <c r="B874" s="17">
        <v>58</v>
      </c>
      <c r="C874" s="10">
        <v>8</v>
      </c>
      <c r="D874" s="10" t="s">
        <v>1671</v>
      </c>
      <c r="E874" s="11" t="s">
        <v>1704</v>
      </c>
      <c r="F874" s="12" t="s">
        <v>965</v>
      </c>
      <c r="G874" s="15" t="s">
        <v>2998</v>
      </c>
      <c r="H874" s="10" t="s">
        <v>8</v>
      </c>
      <c r="I874" s="12" t="s">
        <v>2094</v>
      </c>
      <c r="J874" s="9">
        <f t="shared" si="29"/>
        <v>2004</v>
      </c>
      <c r="K874" s="13">
        <f t="shared" ca="1" si="28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29"/>
        <v>2004</v>
      </c>
      <c r="K875" s="13">
        <f t="shared" ca="1" si="28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29"/>
        <v>2004</v>
      </c>
      <c r="K876" s="13">
        <f t="shared" ca="1" si="28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29"/>
        <v>2004</v>
      </c>
      <c r="K877" s="13">
        <f t="shared" ca="1" si="28"/>
        <v>13</v>
      </c>
      <c r="L877">
        <v>2004</v>
      </c>
      <c r="N877" s="20"/>
    </row>
    <row r="878" spans="1:14" ht="22.5" customHeight="1" x14ac:dyDescent="0.25">
      <c r="A878" s="17" t="s">
        <v>3001</v>
      </c>
      <c r="B878" s="17">
        <v>59</v>
      </c>
      <c r="C878" s="10">
        <v>9</v>
      </c>
      <c r="D878" s="10" t="s">
        <v>1669</v>
      </c>
      <c r="E878" s="11" t="s">
        <v>1704</v>
      </c>
      <c r="F878" s="12" t="s">
        <v>1104</v>
      </c>
      <c r="G878" s="15" t="s">
        <v>2998</v>
      </c>
      <c r="H878" s="10" t="s">
        <v>8</v>
      </c>
      <c r="I878" s="12" t="s">
        <v>2548</v>
      </c>
      <c r="J878" s="9">
        <f t="shared" si="29"/>
        <v>2003</v>
      </c>
      <c r="K878" s="13">
        <f t="shared" ca="1" si="28"/>
        <v>14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29"/>
        <v>2004</v>
      </c>
      <c r="K879" s="13">
        <f t="shared" ca="1" si="28"/>
        <v>13</v>
      </c>
      <c r="L879">
        <v>2004</v>
      </c>
      <c r="N879" s="20"/>
    </row>
    <row r="880" spans="1:14" ht="22.5" customHeight="1" x14ac:dyDescent="0.25">
      <c r="A880" s="17" t="s">
        <v>3002</v>
      </c>
      <c r="B880" s="17">
        <v>60</v>
      </c>
      <c r="C880" s="10">
        <v>8</v>
      </c>
      <c r="D880" s="10" t="s">
        <v>9</v>
      </c>
      <c r="E880" s="11" t="s">
        <v>1683</v>
      </c>
      <c r="F880" s="12" t="s">
        <v>900</v>
      </c>
      <c r="G880" s="15" t="s">
        <v>2998</v>
      </c>
      <c r="H880" s="10" t="s">
        <v>8</v>
      </c>
      <c r="I880" s="12" t="s">
        <v>2411</v>
      </c>
      <c r="J880" s="9">
        <f t="shared" si="29"/>
        <v>2003</v>
      </c>
      <c r="K880" s="13">
        <f t="shared" ca="1" si="28"/>
        <v>14</v>
      </c>
      <c r="L880">
        <v>2004</v>
      </c>
      <c r="N880" s="20"/>
    </row>
    <row r="881" spans="1:14" ht="22.5" customHeight="1" x14ac:dyDescent="0.25">
      <c r="A881" s="17" t="s">
        <v>3001</v>
      </c>
      <c r="B881" s="17">
        <v>61</v>
      </c>
      <c r="C881" s="10">
        <v>9</v>
      </c>
      <c r="D881" s="10" t="s">
        <v>1670</v>
      </c>
      <c r="E881" s="11" t="s">
        <v>1702</v>
      </c>
      <c r="F881" s="12" t="s">
        <v>1156</v>
      </c>
      <c r="G881" s="15" t="s">
        <v>2998</v>
      </c>
      <c r="H881" s="10" t="s">
        <v>8</v>
      </c>
      <c r="I881" s="12" t="s">
        <v>2586</v>
      </c>
      <c r="J881" s="9">
        <f t="shared" si="29"/>
        <v>2003</v>
      </c>
      <c r="K881" s="13">
        <f t="shared" ca="1" si="28"/>
        <v>14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29"/>
        <v>2002</v>
      </c>
      <c r="K882" s="13">
        <f t="shared" ca="1" si="28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29"/>
        <v>2004</v>
      </c>
      <c r="K883" s="13">
        <f t="shared" ca="1" si="28"/>
        <v>13</v>
      </c>
      <c r="L883">
        <v>2004</v>
      </c>
      <c r="N883" s="20"/>
    </row>
    <row r="884" spans="1:14" ht="22.5" customHeight="1" x14ac:dyDescent="0.25">
      <c r="A884" s="17" t="s">
        <v>3001</v>
      </c>
      <c r="B884" s="17">
        <v>62</v>
      </c>
      <c r="C884" s="10">
        <v>9</v>
      </c>
      <c r="D884" s="10" t="s">
        <v>1670</v>
      </c>
      <c r="E884" s="11" t="s">
        <v>1684</v>
      </c>
      <c r="F884" s="12" t="s">
        <v>1138</v>
      </c>
      <c r="G884" s="15" t="s">
        <v>2998</v>
      </c>
      <c r="H884" s="10" t="s">
        <v>8</v>
      </c>
      <c r="I884" s="12" t="s">
        <v>2572</v>
      </c>
      <c r="J884" s="9">
        <f t="shared" si="29"/>
        <v>2003</v>
      </c>
      <c r="K884" s="13">
        <f t="shared" ca="1" si="28"/>
        <v>14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29"/>
        <v>2004</v>
      </c>
      <c r="K885" s="13">
        <f t="shared" ca="1" si="28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29"/>
        <v>2004</v>
      </c>
      <c r="K886" s="13">
        <f t="shared" ca="1" si="28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29"/>
        <v>2004</v>
      </c>
      <c r="K887" s="13">
        <f t="shared" ca="1" si="28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29"/>
        <v>2004</v>
      </c>
      <c r="K888" s="13">
        <f t="shared" ca="1" si="28"/>
        <v>13</v>
      </c>
      <c r="L888">
        <v>2004</v>
      </c>
      <c r="N888" s="20"/>
    </row>
    <row r="889" spans="1:14" ht="22.5" customHeight="1" x14ac:dyDescent="0.25">
      <c r="A889" s="17" t="s">
        <v>3001</v>
      </c>
      <c r="B889" s="17">
        <v>63</v>
      </c>
      <c r="C889" s="10">
        <v>9</v>
      </c>
      <c r="D889" s="10" t="s">
        <v>1668</v>
      </c>
      <c r="E889" s="11" t="s">
        <v>1684</v>
      </c>
      <c r="F889" s="12" t="s">
        <v>1055</v>
      </c>
      <c r="G889" s="15" t="s">
        <v>2998</v>
      </c>
      <c r="H889" s="10" t="s">
        <v>8</v>
      </c>
      <c r="I889" s="12" t="s">
        <v>2515</v>
      </c>
      <c r="J889" s="9">
        <f t="shared" si="29"/>
        <v>2003</v>
      </c>
      <c r="K889" s="13">
        <f t="shared" ca="1" si="28"/>
        <v>14</v>
      </c>
      <c r="L889">
        <v>2003</v>
      </c>
      <c r="N889" s="20"/>
    </row>
    <row r="890" spans="1:14" ht="22.5" customHeight="1" x14ac:dyDescent="0.25">
      <c r="A890" s="17" t="s">
        <v>3002</v>
      </c>
      <c r="B890" s="17">
        <v>64</v>
      </c>
      <c r="C890" s="10">
        <v>8</v>
      </c>
      <c r="D890" s="10" t="s">
        <v>1668</v>
      </c>
      <c r="E890" s="11" t="s">
        <v>1692</v>
      </c>
      <c r="F890" s="12" t="s">
        <v>862</v>
      </c>
      <c r="G890" s="15" t="s">
        <v>2998</v>
      </c>
      <c r="H890" s="10" t="s">
        <v>8</v>
      </c>
      <c r="I890" s="12" t="s">
        <v>2382</v>
      </c>
      <c r="J890" s="9">
        <f t="shared" si="29"/>
        <v>2004</v>
      </c>
      <c r="K890" s="13">
        <f t="shared" ca="1" si="28"/>
        <v>13</v>
      </c>
      <c r="L890">
        <v>2004</v>
      </c>
      <c r="N890" s="20"/>
    </row>
    <row r="891" spans="1:14" ht="22.5" customHeight="1" x14ac:dyDescent="0.25">
      <c r="A891" s="17" t="s">
        <v>3002</v>
      </c>
      <c r="B891" s="17">
        <v>65</v>
      </c>
      <c r="C891" s="10">
        <v>8</v>
      </c>
      <c r="D891" s="10" t="s">
        <v>9</v>
      </c>
      <c r="E891" s="11" t="s">
        <v>1697</v>
      </c>
      <c r="F891" s="12" t="s">
        <v>914</v>
      </c>
      <c r="G891" s="15" t="s">
        <v>2998</v>
      </c>
      <c r="H891" s="10" t="s">
        <v>8</v>
      </c>
      <c r="I891" s="12" t="s">
        <v>2420</v>
      </c>
      <c r="J891" s="9">
        <f t="shared" si="29"/>
        <v>2003</v>
      </c>
      <c r="K891" s="13">
        <f t="shared" ca="1" si="28"/>
        <v>14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29"/>
        <v>2004</v>
      </c>
      <c r="K892" s="13">
        <f t="shared" ca="1" si="28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29"/>
        <v>2004</v>
      </c>
      <c r="K893" s="13">
        <f t="shared" ca="1" si="28"/>
        <v>13</v>
      </c>
      <c r="L893">
        <v>2004</v>
      </c>
      <c r="N893" s="20"/>
    </row>
    <row r="894" spans="1:14" ht="22.5" customHeight="1" x14ac:dyDescent="0.25">
      <c r="A894" s="17" t="s">
        <v>3001</v>
      </c>
      <c r="B894" s="17">
        <v>66</v>
      </c>
      <c r="C894" s="10">
        <v>9</v>
      </c>
      <c r="D894" s="10" t="s">
        <v>1670</v>
      </c>
      <c r="E894" s="11" t="s">
        <v>1689</v>
      </c>
      <c r="F894" s="12" t="s">
        <v>1143</v>
      </c>
      <c r="G894" s="15" t="s">
        <v>2998</v>
      </c>
      <c r="H894" s="10" t="s">
        <v>8</v>
      </c>
      <c r="I894" s="12" t="s">
        <v>2576</v>
      </c>
      <c r="J894" s="9">
        <f t="shared" si="29"/>
        <v>2003</v>
      </c>
      <c r="K894" s="13">
        <f t="shared" ca="1" si="28"/>
        <v>14</v>
      </c>
      <c r="L894">
        <v>2003</v>
      </c>
      <c r="N894" s="20"/>
    </row>
    <row r="895" spans="1:14" ht="22.5" customHeight="1" x14ac:dyDescent="0.25">
      <c r="A895" s="17" t="s">
        <v>3001</v>
      </c>
      <c r="B895" s="17">
        <v>67</v>
      </c>
      <c r="C895" s="10">
        <v>8</v>
      </c>
      <c r="D895" s="10" t="s">
        <v>1669</v>
      </c>
      <c r="E895" s="11" t="s">
        <v>1683</v>
      </c>
      <c r="F895" s="12" t="s">
        <v>879</v>
      </c>
      <c r="G895" s="15" t="s">
        <v>2998</v>
      </c>
      <c r="H895" s="10" t="s">
        <v>8</v>
      </c>
      <c r="I895" s="12" t="s">
        <v>2395</v>
      </c>
      <c r="J895" s="9">
        <f t="shared" si="29"/>
        <v>2004</v>
      </c>
      <c r="K895" s="13">
        <f t="shared" ca="1" si="28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29"/>
        <v>2004</v>
      </c>
      <c r="K896" s="13">
        <f t="shared" ca="1" si="28"/>
        <v>13</v>
      </c>
      <c r="L896">
        <v>2004</v>
      </c>
      <c r="N896" s="20"/>
    </row>
    <row r="897" spans="1:14" ht="22.5" customHeight="1" x14ac:dyDescent="0.25">
      <c r="A897" s="17" t="s">
        <v>3001</v>
      </c>
      <c r="B897" s="17">
        <v>68</v>
      </c>
      <c r="C897" s="10">
        <v>8</v>
      </c>
      <c r="D897" s="10" t="s">
        <v>1669</v>
      </c>
      <c r="E897" s="11" t="s">
        <v>1695</v>
      </c>
      <c r="F897" s="12" t="s">
        <v>890</v>
      </c>
      <c r="G897" s="15" t="s">
        <v>2998</v>
      </c>
      <c r="H897" s="10" t="s">
        <v>8</v>
      </c>
      <c r="I897" s="12" t="s">
        <v>2405</v>
      </c>
      <c r="J897" s="9">
        <f t="shared" si="29"/>
        <v>2004</v>
      </c>
      <c r="K897" s="13">
        <f t="shared" ca="1" si="28"/>
        <v>13</v>
      </c>
      <c r="L897">
        <v>2004</v>
      </c>
      <c r="N897" s="20"/>
    </row>
    <row r="898" spans="1:14" ht="22.5" customHeight="1" x14ac:dyDescent="0.25">
      <c r="A898" s="17" t="s">
        <v>3002</v>
      </c>
      <c r="B898" s="17">
        <v>69</v>
      </c>
      <c r="C898" s="10">
        <v>8</v>
      </c>
      <c r="D898" s="10" t="s">
        <v>1668</v>
      </c>
      <c r="E898" s="11" t="s">
        <v>1681</v>
      </c>
      <c r="F898" s="12" t="s">
        <v>851</v>
      </c>
      <c r="G898" s="15" t="s">
        <v>2998</v>
      </c>
      <c r="H898" s="10" t="s">
        <v>8</v>
      </c>
      <c r="I898" s="12" t="s">
        <v>2375</v>
      </c>
      <c r="J898" s="9">
        <f t="shared" si="29"/>
        <v>2004</v>
      </c>
      <c r="K898" s="13">
        <f t="shared" ca="1" si="28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29"/>
        <v>2004</v>
      </c>
      <c r="K899" s="13">
        <f t="shared" ca="1" si="28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si="29"/>
        <v>2004</v>
      </c>
      <c r="K900" s="13">
        <f t="shared" ref="K900:K963" ca="1" si="30">(YEAR(NOW())-YEAR(I900))</f>
        <v>13</v>
      </c>
      <c r="L900">
        <v>2004</v>
      </c>
      <c r="N900" s="20"/>
    </row>
    <row r="901" spans="1:14" ht="22.5" customHeight="1" x14ac:dyDescent="0.25">
      <c r="A901" s="17" t="s">
        <v>3002</v>
      </c>
      <c r="B901" s="17">
        <v>70</v>
      </c>
      <c r="C901" s="10">
        <v>8</v>
      </c>
      <c r="D901" s="10" t="s">
        <v>1671</v>
      </c>
      <c r="E901" s="11" t="s">
        <v>1696</v>
      </c>
      <c r="F901" s="12" t="s">
        <v>957</v>
      </c>
      <c r="G901" s="15" t="s">
        <v>2998</v>
      </c>
      <c r="H901" s="10" t="s">
        <v>8</v>
      </c>
      <c r="I901" s="12" t="s">
        <v>2442</v>
      </c>
      <c r="J901" s="9">
        <f t="shared" si="29"/>
        <v>2004</v>
      </c>
      <c r="K901" s="13">
        <f t="shared" ca="1" si="30"/>
        <v>13</v>
      </c>
      <c r="L901">
        <v>2004</v>
      </c>
      <c r="N901" s="20"/>
    </row>
    <row r="902" spans="1:14" ht="22.5" customHeight="1" x14ac:dyDescent="0.25">
      <c r="A902" s="17" t="s">
        <v>3001</v>
      </c>
      <c r="B902" s="17">
        <v>71</v>
      </c>
      <c r="C902" s="10">
        <v>8</v>
      </c>
      <c r="D902" s="10" t="s">
        <v>1669</v>
      </c>
      <c r="E902" s="11" t="s">
        <v>1691</v>
      </c>
      <c r="F902" s="12" t="s">
        <v>886</v>
      </c>
      <c r="G902" s="15" t="s">
        <v>2998</v>
      </c>
      <c r="H902" s="10" t="s">
        <v>8</v>
      </c>
      <c r="I902" s="12" t="s">
        <v>2401</v>
      </c>
      <c r="J902" s="9">
        <f t="shared" si="29"/>
        <v>2004</v>
      </c>
      <c r="K902" s="13">
        <f t="shared" ca="1" si="30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29"/>
        <v>2002</v>
      </c>
      <c r="K903" s="13">
        <f t="shared" ca="1" si="30"/>
        <v>15</v>
      </c>
      <c r="L903">
        <v>2002</v>
      </c>
      <c r="N903" s="20"/>
    </row>
    <row r="904" spans="1:14" ht="22.5" customHeight="1" x14ac:dyDescent="0.25">
      <c r="A904" s="17" t="s">
        <v>3002</v>
      </c>
      <c r="B904" s="17">
        <v>72</v>
      </c>
      <c r="C904" s="10">
        <v>9</v>
      </c>
      <c r="D904" s="10" t="s">
        <v>1666</v>
      </c>
      <c r="E904" s="11" t="s">
        <v>1702</v>
      </c>
      <c r="F904" s="12" t="s">
        <v>1019</v>
      </c>
      <c r="G904" s="15" t="s">
        <v>2998</v>
      </c>
      <c r="H904" s="10" t="s">
        <v>8</v>
      </c>
      <c r="I904" s="12" t="s">
        <v>2488</v>
      </c>
      <c r="J904" s="9">
        <f t="shared" si="29"/>
        <v>2003</v>
      </c>
      <c r="K904" s="13">
        <f t="shared" ca="1" si="30"/>
        <v>14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29"/>
        <v>2004</v>
      </c>
      <c r="K905" s="13">
        <f t="shared" ca="1" si="30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29"/>
        <v>2004</v>
      </c>
      <c r="K906" s="13">
        <f t="shared" ca="1" si="30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29"/>
        <v>2003</v>
      </c>
      <c r="K907" s="13">
        <f t="shared" ca="1" si="30"/>
        <v>14</v>
      </c>
      <c r="L907">
        <v>2003</v>
      </c>
      <c r="N907" s="20"/>
    </row>
    <row r="908" spans="1:14" ht="22.5" customHeight="1" x14ac:dyDescent="0.25">
      <c r="A908" s="17" t="s">
        <v>3001</v>
      </c>
      <c r="B908" s="17">
        <v>73</v>
      </c>
      <c r="C908" s="10">
        <v>9</v>
      </c>
      <c r="D908" s="10" t="s">
        <v>1668</v>
      </c>
      <c r="E908" s="11" t="s">
        <v>1709</v>
      </c>
      <c r="F908" s="12" t="s">
        <v>1080</v>
      </c>
      <c r="G908" s="15" t="s">
        <v>2998</v>
      </c>
      <c r="H908" s="10" t="s">
        <v>8</v>
      </c>
      <c r="I908" s="12" t="s">
        <v>2532</v>
      </c>
      <c r="J908" s="9">
        <f t="shared" si="29"/>
        <v>2003</v>
      </c>
      <c r="K908" s="13">
        <f t="shared" ca="1" si="30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29"/>
        <v>2004</v>
      </c>
      <c r="K909" s="13">
        <f t="shared" ca="1" si="30"/>
        <v>13</v>
      </c>
      <c r="L909">
        <v>2004</v>
      </c>
      <c r="N909" s="20"/>
    </row>
    <row r="910" spans="1:14" ht="22.5" customHeight="1" x14ac:dyDescent="0.25">
      <c r="A910" s="17" t="s">
        <v>3002</v>
      </c>
      <c r="B910" s="17">
        <v>74</v>
      </c>
      <c r="C910" s="10">
        <v>9</v>
      </c>
      <c r="D910" s="10" t="s">
        <v>1666</v>
      </c>
      <c r="E910" s="11" t="s">
        <v>1688</v>
      </c>
      <c r="F910" s="12" t="s">
        <v>1005</v>
      </c>
      <c r="G910" s="15" t="s">
        <v>2998</v>
      </c>
      <c r="H910" s="10" t="s">
        <v>8</v>
      </c>
      <c r="I910" s="12" t="s">
        <v>2475</v>
      </c>
      <c r="J910" s="9">
        <f t="shared" si="29"/>
        <v>2003</v>
      </c>
      <c r="K910" s="13">
        <f t="shared" ca="1" si="30"/>
        <v>14</v>
      </c>
      <c r="L910">
        <v>2004</v>
      </c>
      <c r="N910" s="20"/>
    </row>
    <row r="911" spans="1:14" ht="22.5" customHeight="1" x14ac:dyDescent="0.25">
      <c r="A911" s="17" t="s">
        <v>3001</v>
      </c>
      <c r="B911" s="17">
        <v>75</v>
      </c>
      <c r="C911" s="10">
        <v>8</v>
      </c>
      <c r="D911" s="10" t="s">
        <v>1667</v>
      </c>
      <c r="E911" s="11" t="s">
        <v>1695</v>
      </c>
      <c r="F911" s="12" t="s">
        <v>837</v>
      </c>
      <c r="G911" s="15" t="s">
        <v>2998</v>
      </c>
      <c r="H911" s="10" t="s">
        <v>8</v>
      </c>
      <c r="I911" s="12" t="s">
        <v>2364</v>
      </c>
      <c r="J911" s="9">
        <f t="shared" si="29"/>
        <v>2004</v>
      </c>
      <c r="K911" s="13">
        <f t="shared" ca="1" si="30"/>
        <v>13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29"/>
        <v>2004</v>
      </c>
      <c r="K912" s="13">
        <f t="shared" ca="1" si="30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29"/>
        <v>2004</v>
      </c>
      <c r="K913" s="13">
        <f t="shared" ca="1" si="30"/>
        <v>13</v>
      </c>
      <c r="L913">
        <v>2004</v>
      </c>
      <c r="N913" s="20"/>
    </row>
    <row r="914" spans="1:14" ht="22.5" customHeight="1" x14ac:dyDescent="0.25">
      <c r="A914" s="17" t="s">
        <v>3001</v>
      </c>
      <c r="B914" s="17">
        <v>76</v>
      </c>
      <c r="C914" s="10">
        <v>8</v>
      </c>
      <c r="D914" s="10" t="s">
        <v>1667</v>
      </c>
      <c r="E914" s="11" t="s">
        <v>1682</v>
      </c>
      <c r="F914" s="12" t="s">
        <v>824</v>
      </c>
      <c r="G914" s="15" t="s">
        <v>2998</v>
      </c>
      <c r="H914" s="10" t="s">
        <v>8</v>
      </c>
      <c r="I914" s="12" t="s">
        <v>2352</v>
      </c>
      <c r="J914" s="9">
        <f t="shared" si="29"/>
        <v>2004</v>
      </c>
      <c r="K914" s="13">
        <f t="shared" ca="1" si="30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29"/>
        <v>2004</v>
      </c>
      <c r="K915" s="13">
        <f t="shared" ca="1" si="30"/>
        <v>13</v>
      </c>
      <c r="L915">
        <v>2004</v>
      </c>
      <c r="N915" s="20"/>
    </row>
    <row r="916" spans="1:14" ht="22.5" customHeight="1" x14ac:dyDescent="0.25">
      <c r="A916" s="17" t="s">
        <v>3001</v>
      </c>
      <c r="B916" s="17">
        <v>77</v>
      </c>
      <c r="C916" s="10">
        <v>9</v>
      </c>
      <c r="D916" s="10" t="s">
        <v>1667</v>
      </c>
      <c r="E916" s="11" t="s">
        <v>1690</v>
      </c>
      <c r="F916" s="12" t="s">
        <v>1034</v>
      </c>
      <c r="G916" s="15" t="s">
        <v>2998</v>
      </c>
      <c r="H916" s="10" t="s">
        <v>8</v>
      </c>
      <c r="I916" s="12" t="s">
        <v>2501</v>
      </c>
      <c r="J916" s="9">
        <f t="shared" si="29"/>
        <v>2003</v>
      </c>
      <c r="K916" s="13">
        <f t="shared" ca="1" si="30"/>
        <v>14</v>
      </c>
      <c r="L916">
        <v>2004</v>
      </c>
      <c r="N916" s="20"/>
    </row>
    <row r="917" spans="1:14" ht="22.5" customHeight="1" x14ac:dyDescent="0.25">
      <c r="A917" s="17" t="s">
        <v>3002</v>
      </c>
      <c r="B917" s="17">
        <v>78</v>
      </c>
      <c r="C917" s="10">
        <v>8</v>
      </c>
      <c r="D917" s="10" t="s">
        <v>9</v>
      </c>
      <c r="E917" s="11" t="s">
        <v>1686</v>
      </c>
      <c r="F917" s="12" t="s">
        <v>903</v>
      </c>
      <c r="G917" s="15" t="s">
        <v>2998</v>
      </c>
      <c r="H917" s="10" t="s">
        <v>8</v>
      </c>
      <c r="I917" s="12" t="s">
        <v>2413</v>
      </c>
      <c r="J917" s="9">
        <f t="shared" si="29"/>
        <v>2004</v>
      </c>
      <c r="K917" s="13">
        <f t="shared" ca="1" si="30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29"/>
        <v>2004</v>
      </c>
      <c r="K918" s="13">
        <f t="shared" ca="1" si="30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29"/>
        <v>2004</v>
      </c>
      <c r="K919" s="13">
        <f t="shared" ca="1" si="30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29"/>
        <v>2001</v>
      </c>
      <c r="K920" s="13">
        <f t="shared" ca="1" si="30"/>
        <v>16</v>
      </c>
      <c r="L920">
        <v>2001</v>
      </c>
      <c r="N920" s="20"/>
    </row>
    <row r="921" spans="1:14" ht="22.5" customHeight="1" x14ac:dyDescent="0.25">
      <c r="A921" s="17" t="s">
        <v>3001</v>
      </c>
      <c r="B921" s="17">
        <v>79</v>
      </c>
      <c r="C921" s="10">
        <v>7</v>
      </c>
      <c r="D921" s="10" t="s">
        <v>1670</v>
      </c>
      <c r="E921" s="11" t="s">
        <v>1697</v>
      </c>
      <c r="F921" s="12" t="s">
        <v>737</v>
      </c>
      <c r="G921" s="15" t="s">
        <v>2998</v>
      </c>
      <c r="H921" s="10" t="s">
        <v>8</v>
      </c>
      <c r="I921" s="12" t="s">
        <v>2283</v>
      </c>
      <c r="J921" s="9">
        <f t="shared" si="29"/>
        <v>2004</v>
      </c>
      <c r="K921" s="13">
        <f t="shared" ca="1" si="30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29"/>
        <v>2004</v>
      </c>
      <c r="K922" s="13">
        <f t="shared" ca="1" si="30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ref="J923:J986" si="31">YEAR(I923)</f>
        <v>2004</v>
      </c>
      <c r="K923" s="13">
        <f t="shared" ca="1" si="30"/>
        <v>13</v>
      </c>
      <c r="L923">
        <v>2004</v>
      </c>
      <c r="N923" s="20"/>
    </row>
    <row r="924" spans="1:14" ht="22.5" customHeight="1" x14ac:dyDescent="0.25">
      <c r="A924" s="17" t="s">
        <v>3002</v>
      </c>
      <c r="B924" s="17">
        <v>80</v>
      </c>
      <c r="C924" s="10">
        <v>8</v>
      </c>
      <c r="D924" s="10" t="s">
        <v>9</v>
      </c>
      <c r="E924" s="11" t="s">
        <v>1699</v>
      </c>
      <c r="F924" s="12" t="s">
        <v>916</v>
      </c>
      <c r="G924" s="15" t="s">
        <v>2998</v>
      </c>
      <c r="H924" s="10" t="s">
        <v>8</v>
      </c>
      <c r="I924" s="12" t="s">
        <v>2410</v>
      </c>
      <c r="J924" s="9">
        <f t="shared" si="31"/>
        <v>2004</v>
      </c>
      <c r="K924" s="13">
        <f t="shared" ca="1" si="30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31"/>
        <v>2004</v>
      </c>
      <c r="K925" s="13">
        <f t="shared" ca="1" si="30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31"/>
        <v>2004</v>
      </c>
      <c r="K926" s="13">
        <f t="shared" ca="1" si="30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31"/>
        <v>2004</v>
      </c>
      <c r="K927" s="13">
        <f t="shared" ca="1" si="30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31"/>
        <v>2004</v>
      </c>
      <c r="K928" s="13">
        <f t="shared" ca="1" si="30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31"/>
        <v>2004</v>
      </c>
      <c r="K929" s="13">
        <f t="shared" ca="1" si="30"/>
        <v>13</v>
      </c>
      <c r="L929">
        <v>2004</v>
      </c>
      <c r="N929" s="20"/>
    </row>
    <row r="930" spans="1:14" ht="22.5" customHeight="1" x14ac:dyDescent="0.25">
      <c r="A930" s="17" t="s">
        <v>3002</v>
      </c>
      <c r="B930" s="17">
        <v>81</v>
      </c>
      <c r="C930" s="10">
        <v>8</v>
      </c>
      <c r="D930" s="10" t="s">
        <v>9</v>
      </c>
      <c r="E930" s="11" t="s">
        <v>1690</v>
      </c>
      <c r="F930" s="12" t="s">
        <v>907</v>
      </c>
      <c r="G930" s="15" t="s">
        <v>2998</v>
      </c>
      <c r="H930" s="10" t="s">
        <v>8</v>
      </c>
      <c r="I930" s="12" t="s">
        <v>2416</v>
      </c>
      <c r="J930" s="9">
        <f t="shared" si="31"/>
        <v>2004</v>
      </c>
      <c r="K930" s="13">
        <f t="shared" ca="1" si="30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31"/>
        <v>2004</v>
      </c>
      <c r="K931" s="13">
        <f t="shared" ca="1" si="30"/>
        <v>13</v>
      </c>
      <c r="L931">
        <v>2004</v>
      </c>
      <c r="N931" s="20"/>
    </row>
    <row r="932" spans="1:14" ht="22.5" customHeight="1" x14ac:dyDescent="0.25">
      <c r="A932" s="17" t="s">
        <v>3001</v>
      </c>
      <c r="B932" s="17">
        <v>82</v>
      </c>
      <c r="C932" s="10">
        <v>8</v>
      </c>
      <c r="D932" s="10" t="s">
        <v>1670</v>
      </c>
      <c r="E932" s="11" t="s">
        <v>1707</v>
      </c>
      <c r="F932" s="12" t="s">
        <v>942</v>
      </c>
      <c r="G932" s="15" t="s">
        <v>2998</v>
      </c>
      <c r="H932" s="10" t="s">
        <v>8</v>
      </c>
      <c r="I932" s="12" t="s">
        <v>2324</v>
      </c>
      <c r="J932" s="9">
        <f t="shared" si="31"/>
        <v>2004</v>
      </c>
      <c r="K932" s="13">
        <f t="shared" ca="1" si="30"/>
        <v>13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31"/>
        <v>2004</v>
      </c>
      <c r="K933" s="13">
        <f t="shared" ca="1" si="30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31"/>
        <v>2000</v>
      </c>
      <c r="K934" s="13">
        <f t="shared" ca="1" si="30"/>
        <v>17</v>
      </c>
      <c r="L934">
        <v>2000</v>
      </c>
      <c r="N934" s="20"/>
    </row>
    <row r="935" spans="1:14" ht="22.5" customHeight="1" x14ac:dyDescent="0.25">
      <c r="A935" s="17" t="s">
        <v>3001</v>
      </c>
      <c r="B935" s="17">
        <v>83</v>
      </c>
      <c r="C935" s="10">
        <v>8</v>
      </c>
      <c r="D935" s="10" t="s">
        <v>1670</v>
      </c>
      <c r="E935" s="11" t="s">
        <v>1682</v>
      </c>
      <c r="F935" s="12" t="s">
        <v>920</v>
      </c>
      <c r="G935" s="15" t="s">
        <v>2998</v>
      </c>
      <c r="H935" s="10" t="s">
        <v>8</v>
      </c>
      <c r="I935" s="12" t="s">
        <v>2423</v>
      </c>
      <c r="J935" s="9">
        <f t="shared" si="31"/>
        <v>2004</v>
      </c>
      <c r="K935" s="13">
        <f t="shared" ca="1" si="30"/>
        <v>13</v>
      </c>
      <c r="L935">
        <v>2004</v>
      </c>
      <c r="N935" s="20"/>
    </row>
    <row r="936" spans="1:14" ht="22.5" customHeight="1" x14ac:dyDescent="0.25">
      <c r="A936" s="17" t="s">
        <v>3001</v>
      </c>
      <c r="B936" s="17">
        <v>84</v>
      </c>
      <c r="C936" s="10">
        <v>8</v>
      </c>
      <c r="D936" s="10" t="s">
        <v>1666</v>
      </c>
      <c r="E936" s="11" t="s">
        <v>1689</v>
      </c>
      <c r="F936" s="12" t="s">
        <v>806</v>
      </c>
      <c r="G936" s="15" t="s">
        <v>2998</v>
      </c>
      <c r="H936" s="10" t="s">
        <v>8</v>
      </c>
      <c r="I936" s="12" t="s">
        <v>2334</v>
      </c>
      <c r="J936" s="9">
        <f t="shared" si="31"/>
        <v>2004</v>
      </c>
      <c r="K936" s="13">
        <f t="shared" ca="1" si="30"/>
        <v>13</v>
      </c>
      <c r="L936">
        <v>2004</v>
      </c>
      <c r="N936" s="20"/>
    </row>
    <row r="937" spans="1:14" ht="22.5" customHeight="1" x14ac:dyDescent="0.25">
      <c r="A937" s="17" t="s">
        <v>3001</v>
      </c>
      <c r="B937" s="17">
        <v>85</v>
      </c>
      <c r="C937" s="10">
        <v>9</v>
      </c>
      <c r="D937" s="10" t="s">
        <v>1670</v>
      </c>
      <c r="E937" s="11" t="s">
        <v>1683</v>
      </c>
      <c r="F937" s="12" t="s">
        <v>1137</v>
      </c>
      <c r="G937" s="15" t="s">
        <v>2998</v>
      </c>
      <c r="H937" s="10" t="s">
        <v>8</v>
      </c>
      <c r="I937" s="12" t="s">
        <v>2449</v>
      </c>
      <c r="J937" s="9">
        <f t="shared" si="31"/>
        <v>2003</v>
      </c>
      <c r="K937" s="13">
        <f t="shared" ca="1" si="30"/>
        <v>14</v>
      </c>
      <c r="L937">
        <v>2004</v>
      </c>
      <c r="N937" s="20"/>
    </row>
    <row r="938" spans="1:14" ht="22.5" customHeight="1" x14ac:dyDescent="0.25">
      <c r="A938" s="17" t="s">
        <v>3001</v>
      </c>
      <c r="B938" s="17">
        <v>86</v>
      </c>
      <c r="C938" s="10">
        <v>9</v>
      </c>
      <c r="D938" s="10" t="s">
        <v>1668</v>
      </c>
      <c r="E938" s="11" t="s">
        <v>1703</v>
      </c>
      <c r="F938" s="12" t="s">
        <v>1074</v>
      </c>
      <c r="G938" s="15" t="s">
        <v>2998</v>
      </c>
      <c r="H938" s="10" t="s">
        <v>8</v>
      </c>
      <c r="I938" s="12" t="s">
        <v>2474</v>
      </c>
      <c r="J938" s="9">
        <f t="shared" si="31"/>
        <v>2003</v>
      </c>
      <c r="K938" s="13">
        <f t="shared" ca="1" si="30"/>
        <v>14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31"/>
        <v>2004</v>
      </c>
      <c r="K939" s="13">
        <f t="shared" ca="1" si="30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31"/>
        <v>2004</v>
      </c>
      <c r="K940" s="13">
        <f t="shared" ca="1" si="30"/>
        <v>13</v>
      </c>
      <c r="L940">
        <v>2004</v>
      </c>
      <c r="N940" s="20"/>
    </row>
    <row r="941" spans="1:14" ht="22.5" customHeight="1" x14ac:dyDescent="0.25">
      <c r="A941" s="17" t="s">
        <v>3001</v>
      </c>
      <c r="B941" s="17">
        <v>87</v>
      </c>
      <c r="C941" s="10">
        <v>9</v>
      </c>
      <c r="D941" s="10" t="s">
        <v>1670</v>
      </c>
      <c r="E941" s="11" t="s">
        <v>1703</v>
      </c>
      <c r="F941" s="12" t="s">
        <v>1157</v>
      </c>
      <c r="G941" s="15" t="s">
        <v>2998</v>
      </c>
      <c r="H941" s="10" t="s">
        <v>8</v>
      </c>
      <c r="I941" s="12" t="s">
        <v>2545</v>
      </c>
      <c r="J941" s="9">
        <f t="shared" si="31"/>
        <v>2003</v>
      </c>
      <c r="K941" s="13">
        <f t="shared" ca="1" si="30"/>
        <v>14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31"/>
        <v>2004</v>
      </c>
      <c r="K942" s="13">
        <f t="shared" ca="1" si="30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31"/>
        <v>2004</v>
      </c>
      <c r="K943" s="13">
        <f t="shared" ca="1" si="30"/>
        <v>13</v>
      </c>
      <c r="L943">
        <v>2004</v>
      </c>
      <c r="N943" s="20"/>
    </row>
    <row r="944" spans="1:14" ht="22.5" customHeight="1" x14ac:dyDescent="0.25">
      <c r="A944" s="17" t="s">
        <v>3001</v>
      </c>
      <c r="B944" s="17">
        <v>88</v>
      </c>
      <c r="C944" s="10">
        <v>9</v>
      </c>
      <c r="D944" s="10" t="s">
        <v>1668</v>
      </c>
      <c r="E944" s="11" t="s">
        <v>1691</v>
      </c>
      <c r="F944" s="12" t="s">
        <v>1062</v>
      </c>
      <c r="G944" s="15" t="s">
        <v>2998</v>
      </c>
      <c r="H944" s="10" t="s">
        <v>8</v>
      </c>
      <c r="I944" s="12" t="s">
        <v>2477</v>
      </c>
      <c r="J944" s="9">
        <f t="shared" si="31"/>
        <v>2003</v>
      </c>
      <c r="K944" s="13">
        <f t="shared" ca="1" si="30"/>
        <v>14</v>
      </c>
      <c r="L944">
        <v>2004</v>
      </c>
      <c r="N944" s="20"/>
    </row>
    <row r="945" spans="1:14" ht="22.5" hidden="1" customHeight="1" x14ac:dyDescent="0.25">
      <c r="A945" s="32"/>
      <c r="B945" s="32"/>
      <c r="C945" s="33">
        <v>8</v>
      </c>
      <c r="D945" s="33" t="s">
        <v>1671</v>
      </c>
      <c r="E945" s="34" t="s">
        <v>1690</v>
      </c>
      <c r="F945" s="35" t="s">
        <v>951</v>
      </c>
      <c r="G945" s="36" t="s">
        <v>2998</v>
      </c>
      <c r="H945" s="33" t="s">
        <v>8</v>
      </c>
      <c r="I945" s="12" t="s">
        <v>2438</v>
      </c>
      <c r="J945" s="37">
        <f t="shared" si="31"/>
        <v>2003</v>
      </c>
      <c r="K945" s="13">
        <f t="shared" ca="1" si="30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31"/>
        <v>2004</v>
      </c>
      <c r="K946" s="13">
        <f t="shared" ca="1" si="30"/>
        <v>13</v>
      </c>
      <c r="L946">
        <v>2004</v>
      </c>
      <c r="N946" s="20"/>
    </row>
    <row r="947" spans="1:14" ht="22.5" customHeight="1" x14ac:dyDescent="0.25">
      <c r="A947" s="17" t="s">
        <v>3002</v>
      </c>
      <c r="B947" s="17">
        <v>89</v>
      </c>
      <c r="C947" s="10">
        <v>8</v>
      </c>
      <c r="D947" s="10" t="s">
        <v>9</v>
      </c>
      <c r="E947" s="11" t="s">
        <v>1691</v>
      </c>
      <c r="F947" s="12" t="s">
        <v>908</v>
      </c>
      <c r="G947" s="15" t="s">
        <v>2998</v>
      </c>
      <c r="H947" s="10" t="s">
        <v>8</v>
      </c>
      <c r="I947" s="12" t="s">
        <v>2417</v>
      </c>
      <c r="J947" s="9">
        <f t="shared" si="31"/>
        <v>2004</v>
      </c>
      <c r="K947" s="13">
        <f t="shared" ca="1" si="30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31"/>
        <v>2004</v>
      </c>
      <c r="K948" s="13">
        <f t="shared" ca="1" si="30"/>
        <v>13</v>
      </c>
      <c r="L948">
        <v>2004</v>
      </c>
      <c r="N948" s="20"/>
    </row>
    <row r="949" spans="1:14" ht="22.5" hidden="1" customHeight="1" x14ac:dyDescent="0.25">
      <c r="A949" s="17" t="s">
        <v>3002</v>
      </c>
      <c r="B949" s="17"/>
      <c r="C949" s="10">
        <v>8</v>
      </c>
      <c r="D949" s="10" t="s">
        <v>1671</v>
      </c>
      <c r="E949" s="11" t="s">
        <v>1694</v>
      </c>
      <c r="F949" s="12" t="s">
        <v>955</v>
      </c>
      <c r="G949" s="15" t="s">
        <v>2997</v>
      </c>
      <c r="H949" s="10" t="s">
        <v>9</v>
      </c>
      <c r="I949" s="12" t="s">
        <v>2441</v>
      </c>
      <c r="J949" s="9">
        <f t="shared" si="31"/>
        <v>2002</v>
      </c>
      <c r="K949" s="13">
        <f t="shared" ca="1" si="30"/>
        <v>15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31"/>
        <v>2004</v>
      </c>
      <c r="K950" s="13">
        <f t="shared" ca="1" si="30"/>
        <v>13</v>
      </c>
      <c r="L950">
        <v>2004</v>
      </c>
      <c r="N950" s="20"/>
    </row>
    <row r="951" spans="1:14" ht="22.5" customHeight="1" x14ac:dyDescent="0.25">
      <c r="A951" s="17" t="s">
        <v>3001</v>
      </c>
      <c r="B951" s="17">
        <v>90</v>
      </c>
      <c r="C951" s="10">
        <v>9</v>
      </c>
      <c r="D951" s="10" t="s">
        <v>1669</v>
      </c>
      <c r="E951" s="11" t="s">
        <v>1693</v>
      </c>
      <c r="F951" s="12" t="s">
        <v>1093</v>
      </c>
      <c r="G951" s="15" t="s">
        <v>2998</v>
      </c>
      <c r="H951" s="10" t="s">
        <v>8</v>
      </c>
      <c r="I951" s="12" t="s">
        <v>2541</v>
      </c>
      <c r="J951" s="9">
        <f t="shared" si="31"/>
        <v>2003</v>
      </c>
      <c r="K951" s="13">
        <f t="shared" ca="1" si="30"/>
        <v>14</v>
      </c>
      <c r="L951">
        <v>2004</v>
      </c>
      <c r="N951" s="20"/>
    </row>
    <row r="952" spans="1:14" ht="22.5" customHeight="1" x14ac:dyDescent="0.25">
      <c r="A952" s="17" t="s">
        <v>3001</v>
      </c>
      <c r="B952" s="17">
        <v>91</v>
      </c>
      <c r="C952" s="10">
        <v>9</v>
      </c>
      <c r="D952" s="10" t="s">
        <v>1669</v>
      </c>
      <c r="E952" s="11" t="s">
        <v>1706</v>
      </c>
      <c r="F952" s="12" t="s">
        <v>1106</v>
      </c>
      <c r="G952" s="15" t="s">
        <v>2998</v>
      </c>
      <c r="H952" s="10" t="s">
        <v>8</v>
      </c>
      <c r="I952" s="12" t="s">
        <v>2548</v>
      </c>
      <c r="J952" s="9">
        <f t="shared" si="31"/>
        <v>2003</v>
      </c>
      <c r="K952" s="13">
        <f t="shared" ca="1" si="30"/>
        <v>14</v>
      </c>
      <c r="L952">
        <v>2003</v>
      </c>
      <c r="N952" s="20"/>
    </row>
    <row r="953" spans="1:14" ht="22.5" customHeight="1" x14ac:dyDescent="0.25">
      <c r="A953" s="17" t="s">
        <v>3001</v>
      </c>
      <c r="B953" s="17">
        <v>92</v>
      </c>
      <c r="C953" s="10">
        <v>8</v>
      </c>
      <c r="D953" s="10" t="s">
        <v>1666</v>
      </c>
      <c r="E953" s="11" t="s">
        <v>1694</v>
      </c>
      <c r="F953" s="12" t="s">
        <v>811</v>
      </c>
      <c r="G953" s="15" t="s">
        <v>2998</v>
      </c>
      <c r="H953" s="10" t="s">
        <v>8</v>
      </c>
      <c r="I953" s="12" t="s">
        <v>2339</v>
      </c>
      <c r="J953" s="9">
        <f t="shared" si="31"/>
        <v>2004</v>
      </c>
      <c r="K953" s="13">
        <f t="shared" ca="1" si="30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1"/>
        <v>2004</v>
      </c>
      <c r="K954" s="13">
        <f t="shared" ca="1" si="30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1"/>
        <v>2004</v>
      </c>
      <c r="K955" s="13">
        <f t="shared" ca="1" si="30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1"/>
        <v>2004</v>
      </c>
      <c r="K956" s="13">
        <f t="shared" ca="1" si="30"/>
        <v>13</v>
      </c>
      <c r="L956">
        <v>2004</v>
      </c>
      <c r="N956" s="20"/>
    </row>
    <row r="957" spans="1:14" ht="22.5" customHeight="1" x14ac:dyDescent="0.25">
      <c r="A957" s="17" t="s">
        <v>3001</v>
      </c>
      <c r="B957" s="17">
        <v>93</v>
      </c>
      <c r="C957" s="10">
        <v>7</v>
      </c>
      <c r="D957" s="10" t="s">
        <v>1671</v>
      </c>
      <c r="E957" s="11" t="s">
        <v>1694</v>
      </c>
      <c r="F957" s="12" t="s">
        <v>756</v>
      </c>
      <c r="G957" s="15" t="s">
        <v>2998</v>
      </c>
      <c r="H957" s="10" t="s">
        <v>8</v>
      </c>
      <c r="I957" s="12" t="s">
        <v>1965</v>
      </c>
      <c r="J957" s="9">
        <f t="shared" si="31"/>
        <v>2004</v>
      </c>
      <c r="K957" s="13">
        <f t="shared" ca="1" si="30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31"/>
        <v>2004</v>
      </c>
      <c r="K958" s="13">
        <f t="shared" ca="1" si="30"/>
        <v>13</v>
      </c>
      <c r="L958">
        <v>2004</v>
      </c>
      <c r="N958" s="20"/>
    </row>
    <row r="959" spans="1:14" ht="22.5" customHeight="1" x14ac:dyDescent="0.25">
      <c r="A959" s="17" t="s">
        <v>3001</v>
      </c>
      <c r="B959" s="17">
        <v>94</v>
      </c>
      <c r="C959" s="10">
        <v>8</v>
      </c>
      <c r="D959" s="10" t="s">
        <v>1667</v>
      </c>
      <c r="E959" s="11" t="s">
        <v>1701</v>
      </c>
      <c r="F959" s="12" t="s">
        <v>843</v>
      </c>
      <c r="G959" s="15" t="s">
        <v>2998</v>
      </c>
      <c r="H959" s="10" t="s">
        <v>8</v>
      </c>
      <c r="I959" s="12" t="s">
        <v>2368</v>
      </c>
      <c r="J959" s="9">
        <f t="shared" si="31"/>
        <v>2004</v>
      </c>
      <c r="K959" s="13">
        <f t="shared" ca="1" si="30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31"/>
        <v>2004</v>
      </c>
      <c r="K960" s="13">
        <f t="shared" ca="1" si="30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31"/>
        <v>2004</v>
      </c>
      <c r="K961" s="13">
        <f t="shared" ca="1" si="30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1"/>
        <v>2004</v>
      </c>
      <c r="K962" s="13">
        <f t="shared" ca="1" si="30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1"/>
        <v>2004</v>
      </c>
      <c r="K963" s="13">
        <f t="shared" ca="1" si="30"/>
        <v>13</v>
      </c>
      <c r="L963">
        <v>2004</v>
      </c>
      <c r="N963" s="20"/>
    </row>
    <row r="964" spans="1:14" ht="22.5" customHeight="1" x14ac:dyDescent="0.25">
      <c r="A964" s="17" t="s">
        <v>3001</v>
      </c>
      <c r="B964" s="17">
        <v>95</v>
      </c>
      <c r="C964" s="10">
        <v>9</v>
      </c>
      <c r="D964" s="10" t="s">
        <v>1668</v>
      </c>
      <c r="E964" s="11" t="s">
        <v>1701</v>
      </c>
      <c r="F964" s="12" t="s">
        <v>1072</v>
      </c>
      <c r="G964" s="15" t="s">
        <v>2998</v>
      </c>
      <c r="H964" s="10" t="s">
        <v>8</v>
      </c>
      <c r="I964" s="12" t="s">
        <v>2507</v>
      </c>
      <c r="J964" s="9">
        <f t="shared" si="31"/>
        <v>2003</v>
      </c>
      <c r="K964" s="13">
        <f t="shared" ref="K964:K1027" ca="1" si="32">(YEAR(NOW())-YEAR(I964))</f>
        <v>14</v>
      </c>
      <c r="L964">
        <v>2004</v>
      </c>
      <c r="N964" s="20"/>
    </row>
    <row r="965" spans="1:14" ht="22.5" customHeight="1" x14ac:dyDescent="0.25">
      <c r="A965" s="17" t="s">
        <v>3001</v>
      </c>
      <c r="B965" s="17">
        <v>96</v>
      </c>
      <c r="C965" s="10">
        <v>7</v>
      </c>
      <c r="D965" s="10" t="s">
        <v>1670</v>
      </c>
      <c r="E965" s="11" t="s">
        <v>1694</v>
      </c>
      <c r="F965" s="12" t="s">
        <v>734</v>
      </c>
      <c r="G965" s="15" t="s">
        <v>2998</v>
      </c>
      <c r="H965" s="10" t="s">
        <v>8</v>
      </c>
      <c r="I965" s="12" t="s">
        <v>2281</v>
      </c>
      <c r="J965" s="9">
        <f t="shared" si="31"/>
        <v>2004</v>
      </c>
      <c r="K965" s="13">
        <f t="shared" ca="1" si="32"/>
        <v>13</v>
      </c>
      <c r="L965">
        <v>2003</v>
      </c>
      <c r="N965" s="20"/>
    </row>
    <row r="966" spans="1:14" ht="22.5" customHeight="1" x14ac:dyDescent="0.25">
      <c r="A966" s="17" t="s">
        <v>3001</v>
      </c>
      <c r="B966" s="17">
        <v>97</v>
      </c>
      <c r="C966" s="10">
        <v>8</v>
      </c>
      <c r="D966" s="10" t="s">
        <v>1667</v>
      </c>
      <c r="E966" s="11" t="s">
        <v>1702</v>
      </c>
      <c r="F966" s="12" t="s">
        <v>844</v>
      </c>
      <c r="G966" s="15" t="s">
        <v>2998</v>
      </c>
      <c r="H966" s="10" t="s">
        <v>8</v>
      </c>
      <c r="I966" s="12" t="s">
        <v>2369</v>
      </c>
      <c r="J966" s="9">
        <f t="shared" si="31"/>
        <v>2004</v>
      </c>
      <c r="K966" s="13">
        <f t="shared" ca="1" si="32"/>
        <v>13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1"/>
        <v>2003</v>
      </c>
      <c r="K967" s="13">
        <f t="shared" ca="1" si="32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1"/>
        <v>2002</v>
      </c>
      <c r="K968" s="13">
        <f t="shared" ca="1" si="32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1"/>
        <v>2003</v>
      </c>
      <c r="K969" s="13">
        <f t="shared" ca="1" si="32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1"/>
        <v>2003</v>
      </c>
      <c r="K970" s="13">
        <f t="shared" ca="1" si="32"/>
        <v>14</v>
      </c>
      <c r="L970">
        <v>2003</v>
      </c>
      <c r="N970" s="20"/>
    </row>
    <row r="971" spans="1:14" ht="22.5" customHeight="1" x14ac:dyDescent="0.25">
      <c r="A971" s="17" t="s">
        <v>3001</v>
      </c>
      <c r="B971" s="17">
        <v>98</v>
      </c>
      <c r="C971" s="10">
        <v>8</v>
      </c>
      <c r="D971" s="10" t="s">
        <v>1667</v>
      </c>
      <c r="E971" s="11" t="s">
        <v>1686</v>
      </c>
      <c r="F971" s="12" t="s">
        <v>828</v>
      </c>
      <c r="G971" s="15" t="s">
        <v>2998</v>
      </c>
      <c r="H971" s="10" t="s">
        <v>8</v>
      </c>
      <c r="I971" s="12" t="s">
        <v>2356</v>
      </c>
      <c r="J971" s="9">
        <f t="shared" si="31"/>
        <v>2004</v>
      </c>
      <c r="K971" s="13">
        <f t="shared" ca="1" si="32"/>
        <v>13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1"/>
        <v>2001</v>
      </c>
      <c r="K972" s="13">
        <f t="shared" ca="1" si="32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1"/>
        <v>2003</v>
      </c>
      <c r="K973" s="13">
        <f t="shared" ca="1" si="32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1"/>
        <v>2003</v>
      </c>
      <c r="K974" s="13">
        <f t="shared" ca="1" si="32"/>
        <v>14</v>
      </c>
      <c r="L974">
        <v>2003</v>
      </c>
      <c r="N974" s="20"/>
    </row>
    <row r="975" spans="1:14" ht="22.5" customHeight="1" x14ac:dyDescent="0.25">
      <c r="A975" s="17" t="s">
        <v>3001</v>
      </c>
      <c r="B975" s="17">
        <v>99</v>
      </c>
      <c r="C975" s="10">
        <v>8</v>
      </c>
      <c r="D975" s="10" t="s">
        <v>1669</v>
      </c>
      <c r="E975" s="11" t="s">
        <v>1702</v>
      </c>
      <c r="F975" s="12" t="s">
        <v>897</v>
      </c>
      <c r="G975" s="15" t="s">
        <v>2998</v>
      </c>
      <c r="H975" s="10" t="s">
        <v>8</v>
      </c>
      <c r="I975" s="12" t="s">
        <v>2399</v>
      </c>
      <c r="J975" s="9">
        <f t="shared" si="31"/>
        <v>2004</v>
      </c>
      <c r="K975" s="13">
        <f t="shared" ca="1" si="32"/>
        <v>13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1"/>
        <v>2003</v>
      </c>
      <c r="K976" s="13">
        <f t="shared" ca="1" si="32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1"/>
        <v>2003</v>
      </c>
      <c r="K977" s="13">
        <f t="shared" ca="1" si="32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1"/>
        <v>2003</v>
      </c>
      <c r="K978" s="13">
        <f t="shared" ca="1" si="32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1"/>
        <v>2003</v>
      </c>
      <c r="K979" s="13">
        <f t="shared" ca="1" si="32"/>
        <v>14</v>
      </c>
      <c r="L979">
        <v>2003</v>
      </c>
      <c r="N979" s="20"/>
    </row>
    <row r="980" spans="1:14" ht="22.5" hidden="1" customHeight="1" x14ac:dyDescent="0.25">
      <c r="A980" s="17" t="s">
        <v>3001</v>
      </c>
      <c r="B980" s="17"/>
      <c r="C980" s="10">
        <v>9</v>
      </c>
      <c r="D980" s="10" t="s">
        <v>1665</v>
      </c>
      <c r="E980" s="11" t="s">
        <v>1697</v>
      </c>
      <c r="F980" s="12" t="s">
        <v>986</v>
      </c>
      <c r="G980" s="15" t="s">
        <v>2997</v>
      </c>
      <c r="H980" s="10" t="s">
        <v>9</v>
      </c>
      <c r="I980" s="12" t="s">
        <v>2459</v>
      </c>
      <c r="J980" s="9">
        <f t="shared" si="31"/>
        <v>2002</v>
      </c>
      <c r="K980" s="13">
        <f t="shared" ca="1" si="32"/>
        <v>15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1"/>
        <v>2003</v>
      </c>
      <c r="K981" s="13">
        <f t="shared" ca="1" si="32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1"/>
        <v>2003</v>
      </c>
      <c r="K982" s="13">
        <f t="shared" ca="1" si="32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1"/>
        <v>2003</v>
      </c>
      <c r="K983" s="13">
        <f t="shared" ca="1" si="32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1"/>
        <v>2003</v>
      </c>
      <c r="K984" s="13">
        <f t="shared" ca="1" si="32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1"/>
        <v>2003</v>
      </c>
      <c r="K985" s="13">
        <f t="shared" ca="1" si="32"/>
        <v>14</v>
      </c>
      <c r="L985">
        <v>2003</v>
      </c>
      <c r="N985" s="20"/>
    </row>
    <row r="986" spans="1:14" ht="22.5" customHeight="1" x14ac:dyDescent="0.25">
      <c r="A986" s="17" t="s">
        <v>3001</v>
      </c>
      <c r="B986" s="17">
        <v>100</v>
      </c>
      <c r="C986" s="10">
        <v>8</v>
      </c>
      <c r="D986" s="10" t="s">
        <v>1669</v>
      </c>
      <c r="E986" s="11" t="s">
        <v>1681</v>
      </c>
      <c r="F986" s="12" t="s">
        <v>877</v>
      </c>
      <c r="G986" s="15" t="s">
        <v>2998</v>
      </c>
      <c r="H986" s="10" t="s">
        <v>8</v>
      </c>
      <c r="I986" s="12" t="s">
        <v>2393</v>
      </c>
      <c r="J986" s="9">
        <f t="shared" si="31"/>
        <v>2004</v>
      </c>
      <c r="K986" s="13">
        <f t="shared" ca="1" si="32"/>
        <v>13</v>
      </c>
      <c r="L986">
        <v>2003</v>
      </c>
      <c r="N986" s="20"/>
    </row>
    <row r="987" spans="1:14" ht="22.5" customHeight="1" x14ac:dyDescent="0.25">
      <c r="A987" s="17" t="s">
        <v>3001</v>
      </c>
      <c r="B987" s="17">
        <v>101</v>
      </c>
      <c r="C987" s="10">
        <v>9</v>
      </c>
      <c r="D987" s="10" t="s">
        <v>1667</v>
      </c>
      <c r="E987" s="11" t="s">
        <v>1681</v>
      </c>
      <c r="F987" s="12" t="s">
        <v>1025</v>
      </c>
      <c r="G987" s="15" t="s">
        <v>2998</v>
      </c>
      <c r="H987" s="10" t="s">
        <v>8</v>
      </c>
      <c r="I987" s="12" t="s">
        <v>2492</v>
      </c>
      <c r="J987" s="9">
        <f t="shared" ref="J987:J1050" si="33">YEAR(I987)</f>
        <v>2003</v>
      </c>
      <c r="K987" s="13">
        <f t="shared" ca="1" si="32"/>
        <v>14</v>
      </c>
      <c r="L987">
        <v>2004</v>
      </c>
      <c r="N987" s="20"/>
    </row>
    <row r="988" spans="1:14" ht="22.5" customHeight="1" x14ac:dyDescent="0.25">
      <c r="A988" s="17" t="s">
        <v>3002</v>
      </c>
      <c r="B988" s="17">
        <v>102</v>
      </c>
      <c r="C988" s="10">
        <v>9</v>
      </c>
      <c r="D988" s="10" t="s">
        <v>1666</v>
      </c>
      <c r="E988" s="11" t="s">
        <v>1704</v>
      </c>
      <c r="F988" s="12" t="s">
        <v>1021</v>
      </c>
      <c r="G988" s="15" t="s">
        <v>2998</v>
      </c>
      <c r="H988" s="10" t="s">
        <v>8</v>
      </c>
      <c r="I988" s="12" t="s">
        <v>2488</v>
      </c>
      <c r="J988" s="9">
        <f t="shared" si="33"/>
        <v>2003</v>
      </c>
      <c r="K988" s="13">
        <f t="shared" ca="1" si="32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3"/>
        <v>2003</v>
      </c>
      <c r="K989" s="13">
        <f t="shared" ca="1" si="32"/>
        <v>14</v>
      </c>
      <c r="L989">
        <v>2003</v>
      </c>
      <c r="N989" s="20"/>
    </row>
    <row r="990" spans="1:14" ht="22.5" customHeight="1" x14ac:dyDescent="0.25">
      <c r="A990" s="17" t="s">
        <v>3001</v>
      </c>
      <c r="B990" s="17">
        <v>103</v>
      </c>
      <c r="C990" s="10">
        <v>8</v>
      </c>
      <c r="D990" s="10" t="s">
        <v>1669</v>
      </c>
      <c r="E990" s="11" t="s">
        <v>1700</v>
      </c>
      <c r="F990" s="12" t="s">
        <v>895</v>
      </c>
      <c r="G990" s="15" t="s">
        <v>2998</v>
      </c>
      <c r="H990" s="10" t="s">
        <v>8</v>
      </c>
      <c r="I990" s="12" t="s">
        <v>2247</v>
      </c>
      <c r="J990" s="9">
        <f t="shared" si="33"/>
        <v>2003</v>
      </c>
      <c r="K990" s="13">
        <f t="shared" ca="1" si="32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3"/>
        <v>2003</v>
      </c>
      <c r="K991" s="13">
        <f t="shared" ca="1" si="32"/>
        <v>14</v>
      </c>
      <c r="L991">
        <v>2003</v>
      </c>
      <c r="N991" s="20"/>
    </row>
    <row r="992" spans="1:14" ht="22.5" customHeight="1" x14ac:dyDescent="0.25">
      <c r="A992" s="17" t="s">
        <v>3001</v>
      </c>
      <c r="B992" s="17">
        <v>104</v>
      </c>
      <c r="C992" s="10">
        <v>8</v>
      </c>
      <c r="D992" s="10" t="s">
        <v>1669</v>
      </c>
      <c r="E992" s="11" t="s">
        <v>1684</v>
      </c>
      <c r="F992" s="12" t="s">
        <v>880</v>
      </c>
      <c r="G992" s="15" t="s">
        <v>2998</v>
      </c>
      <c r="H992" s="10" t="s">
        <v>8</v>
      </c>
      <c r="I992" s="12" t="s">
        <v>2396</v>
      </c>
      <c r="J992" s="9">
        <f t="shared" si="33"/>
        <v>2004</v>
      </c>
      <c r="K992" s="13">
        <f t="shared" ca="1" si="32"/>
        <v>13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3"/>
        <v>2003</v>
      </c>
      <c r="K993" s="13">
        <f t="shared" ca="1" si="32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3"/>
        <v>2003</v>
      </c>
      <c r="K994" s="13">
        <f t="shared" ca="1" si="32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3"/>
        <v>2003</v>
      </c>
      <c r="K995" s="13">
        <f t="shared" ca="1" si="32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3"/>
        <v>2001</v>
      </c>
      <c r="K996" s="13">
        <f t="shared" ca="1" si="32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3"/>
        <v>2003</v>
      </c>
      <c r="K997" s="13">
        <f t="shared" ca="1" si="32"/>
        <v>14</v>
      </c>
      <c r="L997">
        <v>2003</v>
      </c>
      <c r="N997" s="20"/>
    </row>
    <row r="998" spans="1:14" ht="22.5" customHeight="1" x14ac:dyDescent="0.25">
      <c r="A998" s="17" t="s">
        <v>3001</v>
      </c>
      <c r="B998" s="17">
        <v>105</v>
      </c>
      <c r="C998" s="10">
        <v>9</v>
      </c>
      <c r="D998" s="10" t="s">
        <v>1667</v>
      </c>
      <c r="E998" s="11" t="s">
        <v>1704</v>
      </c>
      <c r="F998" s="12" t="s">
        <v>1048</v>
      </c>
      <c r="G998" s="15" t="s">
        <v>2998</v>
      </c>
      <c r="H998" s="10" t="s">
        <v>8</v>
      </c>
      <c r="I998" s="12" t="s">
        <v>2509</v>
      </c>
      <c r="J998" s="9">
        <f t="shared" si="33"/>
        <v>2003</v>
      </c>
      <c r="K998" s="13">
        <f t="shared" ca="1" si="32"/>
        <v>14</v>
      </c>
      <c r="L998">
        <v>2003</v>
      </c>
      <c r="N998" s="20"/>
    </row>
    <row r="999" spans="1:14" ht="22.5" customHeight="1" x14ac:dyDescent="0.25">
      <c r="A999" s="17" t="s">
        <v>3001</v>
      </c>
      <c r="B999" s="17">
        <v>106</v>
      </c>
      <c r="C999" s="10">
        <v>9</v>
      </c>
      <c r="D999" s="10" t="s">
        <v>1667</v>
      </c>
      <c r="E999" s="11" t="s">
        <v>1706</v>
      </c>
      <c r="F999" s="12" t="s">
        <v>1050</v>
      </c>
      <c r="G999" s="15" t="s">
        <v>2998</v>
      </c>
      <c r="H999" s="10" t="s">
        <v>8</v>
      </c>
      <c r="I999" s="12" t="s">
        <v>2471</v>
      </c>
      <c r="J999" s="9">
        <f t="shared" si="33"/>
        <v>2003</v>
      </c>
      <c r="K999" s="13">
        <f t="shared" ca="1" si="32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3"/>
        <v>2001</v>
      </c>
      <c r="K1000" s="13">
        <f t="shared" ca="1" si="32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3"/>
        <v>2003</v>
      </c>
      <c r="K1001" s="13">
        <f t="shared" ca="1" si="32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3"/>
        <v>2002</v>
      </c>
      <c r="K1002" s="13">
        <f t="shared" ca="1" si="32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3"/>
        <v>2003</v>
      </c>
      <c r="K1003" s="13">
        <f t="shared" ca="1" si="32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3"/>
        <v>2003</v>
      </c>
      <c r="K1004" s="13">
        <f t="shared" ca="1" si="32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3"/>
        <v>2003</v>
      </c>
      <c r="K1005" s="13">
        <f t="shared" ca="1" si="32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3"/>
        <v>2003</v>
      </c>
      <c r="K1006" s="13">
        <f t="shared" ca="1" si="32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3"/>
        <v>2003</v>
      </c>
      <c r="K1007" s="13">
        <f t="shared" ca="1" si="32"/>
        <v>14</v>
      </c>
      <c r="L1007">
        <v>2003</v>
      </c>
      <c r="N1007" s="20"/>
    </row>
    <row r="1008" spans="1:14" ht="22.5" customHeight="1" x14ac:dyDescent="0.25">
      <c r="A1008" s="17" t="s">
        <v>3001</v>
      </c>
      <c r="B1008" s="17">
        <v>107</v>
      </c>
      <c r="C1008" s="10">
        <v>8</v>
      </c>
      <c r="D1008" s="10" t="s">
        <v>1670</v>
      </c>
      <c r="E1008" s="11" t="s">
        <v>1686</v>
      </c>
      <c r="F1008" s="12" t="s">
        <v>923</v>
      </c>
      <c r="G1008" s="15" t="s">
        <v>2998</v>
      </c>
      <c r="H1008" s="10" t="s">
        <v>8</v>
      </c>
      <c r="I1008" s="12" t="s">
        <v>2343</v>
      </c>
      <c r="J1008" s="9">
        <f t="shared" si="33"/>
        <v>2004</v>
      </c>
      <c r="K1008" s="13">
        <f t="shared" ca="1" si="32"/>
        <v>13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3"/>
        <v>2003</v>
      </c>
      <c r="K1009" s="13">
        <f t="shared" ca="1" si="32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3"/>
        <v>2002</v>
      </c>
      <c r="K1010" s="13">
        <f t="shared" ca="1" si="32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3"/>
        <v>2003</v>
      </c>
      <c r="K1011" s="13">
        <f t="shared" ca="1" si="32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3"/>
        <v>2002</v>
      </c>
      <c r="K1012" s="13">
        <f t="shared" ca="1" si="32"/>
        <v>15</v>
      </c>
      <c r="L1012">
        <v>2002</v>
      </c>
      <c r="N1012" s="20"/>
    </row>
    <row r="1013" spans="1:14" ht="22.5" customHeight="1" x14ac:dyDescent="0.25">
      <c r="A1013" s="17" t="s">
        <v>3001</v>
      </c>
      <c r="B1013" s="17">
        <v>108</v>
      </c>
      <c r="C1013" s="10">
        <v>8</v>
      </c>
      <c r="D1013" s="10" t="s">
        <v>1667</v>
      </c>
      <c r="E1013" s="11" t="s">
        <v>1707</v>
      </c>
      <c r="F1013" s="12" t="s">
        <v>849</v>
      </c>
      <c r="G1013" s="15" t="s">
        <v>2998</v>
      </c>
      <c r="H1013" s="10" t="s">
        <v>8</v>
      </c>
      <c r="I1013" s="12" t="s">
        <v>2373</v>
      </c>
      <c r="J1013" s="9">
        <f t="shared" si="33"/>
        <v>2004</v>
      </c>
      <c r="K1013" s="13">
        <f t="shared" ca="1" si="32"/>
        <v>13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3"/>
        <v>2003</v>
      </c>
      <c r="K1014" s="13">
        <f t="shared" ca="1" si="32"/>
        <v>14</v>
      </c>
      <c r="L1014">
        <v>2003</v>
      </c>
      <c r="N1014" s="20"/>
    </row>
    <row r="1015" spans="1:14" ht="22.5" customHeight="1" x14ac:dyDescent="0.25">
      <c r="A1015" s="17" t="s">
        <v>3001</v>
      </c>
      <c r="B1015" s="17">
        <v>109</v>
      </c>
      <c r="C1015" s="10">
        <v>8</v>
      </c>
      <c r="D1015" s="10" t="s">
        <v>1665</v>
      </c>
      <c r="E1015" s="11" t="s">
        <v>1707</v>
      </c>
      <c r="F1015" s="12" t="s">
        <v>797</v>
      </c>
      <c r="G1015" s="15" t="s">
        <v>2998</v>
      </c>
      <c r="H1015" s="10" t="s">
        <v>8</v>
      </c>
      <c r="I1015" s="12" t="s">
        <v>2318</v>
      </c>
      <c r="J1015" s="9">
        <f t="shared" si="33"/>
        <v>2004</v>
      </c>
      <c r="K1015" s="13">
        <f t="shared" ca="1" si="32"/>
        <v>13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3"/>
        <v>2003</v>
      </c>
      <c r="K1016" s="13">
        <f t="shared" ca="1" si="32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3"/>
        <v>2003</v>
      </c>
      <c r="K1017" s="13">
        <f t="shared" ca="1" si="32"/>
        <v>14</v>
      </c>
      <c r="L1017">
        <v>2003</v>
      </c>
      <c r="N1017" s="20"/>
    </row>
    <row r="1018" spans="1:14" ht="22.5" customHeight="1" x14ac:dyDescent="0.25">
      <c r="A1018" s="17" t="s">
        <v>3001</v>
      </c>
      <c r="B1018" s="17">
        <v>110</v>
      </c>
      <c r="C1018" s="10">
        <v>8</v>
      </c>
      <c r="D1018" s="10" t="s">
        <v>1669</v>
      </c>
      <c r="E1018" s="11" t="s">
        <v>1692</v>
      </c>
      <c r="F1018" s="12" t="s">
        <v>887</v>
      </c>
      <c r="G1018" s="15" t="s">
        <v>2998</v>
      </c>
      <c r="H1018" s="10" t="s">
        <v>8</v>
      </c>
      <c r="I1018" s="12" t="s">
        <v>2402</v>
      </c>
      <c r="J1018" s="9">
        <f t="shared" si="33"/>
        <v>2004</v>
      </c>
      <c r="K1018" s="13">
        <f t="shared" ca="1" si="32"/>
        <v>13</v>
      </c>
      <c r="L1018">
        <v>2003</v>
      </c>
      <c r="N1018" s="20"/>
    </row>
    <row r="1019" spans="1:14" ht="22.5" customHeight="1" x14ac:dyDescent="0.25">
      <c r="A1019" s="17" t="s">
        <v>3001</v>
      </c>
      <c r="B1019" s="17">
        <v>111</v>
      </c>
      <c r="C1019" s="10">
        <v>8</v>
      </c>
      <c r="D1019" s="10" t="s">
        <v>1665</v>
      </c>
      <c r="E1019" s="11" t="s">
        <v>1701</v>
      </c>
      <c r="F1019" s="12" t="s">
        <v>791</v>
      </c>
      <c r="G1019" s="15" t="s">
        <v>2998</v>
      </c>
      <c r="H1019" s="10" t="s">
        <v>8</v>
      </c>
      <c r="I1019" s="12" t="s">
        <v>2324</v>
      </c>
      <c r="J1019" s="9">
        <f t="shared" si="33"/>
        <v>2004</v>
      </c>
      <c r="K1019" s="13">
        <f t="shared" ca="1" si="32"/>
        <v>13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3"/>
        <v>2003</v>
      </c>
      <c r="K1020" s="13">
        <f t="shared" ca="1" si="32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3"/>
        <v>2003</v>
      </c>
      <c r="K1021" s="13">
        <f t="shared" ca="1" si="32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3"/>
        <v>2003</v>
      </c>
      <c r="K1022" s="13">
        <f t="shared" ca="1" si="32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3"/>
        <v>2003</v>
      </c>
      <c r="K1023" s="13">
        <f t="shared" ca="1" si="32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3"/>
        <v>2003</v>
      </c>
      <c r="K1024" s="13">
        <f t="shared" ca="1" si="32"/>
        <v>14</v>
      </c>
      <c r="L1024">
        <v>2003</v>
      </c>
      <c r="N1024" s="20"/>
    </row>
    <row r="1025" spans="1:14" ht="22.5" customHeight="1" x14ac:dyDescent="0.25">
      <c r="A1025" s="17" t="s">
        <v>3001</v>
      </c>
      <c r="B1025" s="17">
        <v>112</v>
      </c>
      <c r="C1025" s="10">
        <v>8</v>
      </c>
      <c r="D1025" s="10" t="s">
        <v>1667</v>
      </c>
      <c r="E1025" s="11" t="s">
        <v>1689</v>
      </c>
      <c r="F1025" s="12" t="s">
        <v>831</v>
      </c>
      <c r="G1025" s="15" t="s">
        <v>2998</v>
      </c>
      <c r="H1025" s="10" t="s">
        <v>8</v>
      </c>
      <c r="I1025" s="12" t="s">
        <v>2358</v>
      </c>
      <c r="J1025" s="9">
        <f t="shared" si="33"/>
        <v>2004</v>
      </c>
      <c r="K1025" s="13">
        <f t="shared" ca="1" si="32"/>
        <v>13</v>
      </c>
      <c r="L1025">
        <v>2003</v>
      </c>
      <c r="N1025" s="20"/>
    </row>
    <row r="1026" spans="1:14" ht="22.5" customHeight="1" x14ac:dyDescent="0.25">
      <c r="A1026" s="17" t="s">
        <v>3001</v>
      </c>
      <c r="B1026" s="17">
        <v>113</v>
      </c>
      <c r="C1026" s="10">
        <v>8</v>
      </c>
      <c r="D1026" s="10" t="s">
        <v>1665</v>
      </c>
      <c r="E1026" s="11" t="s">
        <v>1690</v>
      </c>
      <c r="F1026" s="12" t="s">
        <v>780</v>
      </c>
      <c r="G1026" s="15" t="s">
        <v>2998</v>
      </c>
      <c r="H1026" s="10" t="s">
        <v>8</v>
      </c>
      <c r="I1026" s="12" t="s">
        <v>2313</v>
      </c>
      <c r="J1026" s="9">
        <f t="shared" si="33"/>
        <v>2004</v>
      </c>
      <c r="K1026" s="13">
        <f t="shared" ca="1" si="32"/>
        <v>13</v>
      </c>
      <c r="L1026">
        <v>2003</v>
      </c>
      <c r="N1026" s="20"/>
    </row>
    <row r="1027" spans="1:14" ht="22.5" customHeight="1" x14ac:dyDescent="0.25">
      <c r="A1027" s="17" t="s">
        <v>3001</v>
      </c>
      <c r="B1027" s="17">
        <v>114</v>
      </c>
      <c r="C1027" s="10">
        <v>8</v>
      </c>
      <c r="D1027" s="10" t="s">
        <v>1665</v>
      </c>
      <c r="E1027" s="11" t="s">
        <v>1691</v>
      </c>
      <c r="F1027" s="12" t="s">
        <v>781</v>
      </c>
      <c r="G1027" s="15" t="s">
        <v>2998</v>
      </c>
      <c r="H1027" s="10" t="s">
        <v>8</v>
      </c>
      <c r="I1027" s="12" t="s">
        <v>2314</v>
      </c>
      <c r="J1027" s="9">
        <f t="shared" si="33"/>
        <v>2004</v>
      </c>
      <c r="K1027" s="13">
        <f t="shared" ca="1" si="32"/>
        <v>13</v>
      </c>
      <c r="L1027">
        <v>2003</v>
      </c>
      <c r="N1027" s="20"/>
    </row>
    <row r="1028" spans="1:14" ht="22.5" customHeight="1" x14ac:dyDescent="0.25">
      <c r="A1028" s="17" t="s">
        <v>3001</v>
      </c>
      <c r="B1028" s="17">
        <v>115</v>
      </c>
      <c r="C1028" s="10">
        <v>8</v>
      </c>
      <c r="D1028" s="10" t="s">
        <v>1665</v>
      </c>
      <c r="E1028" s="11" t="s">
        <v>1688</v>
      </c>
      <c r="F1028" s="12" t="s">
        <v>778</v>
      </c>
      <c r="G1028" s="15" t="s">
        <v>2998</v>
      </c>
      <c r="H1028" s="10" t="s">
        <v>8</v>
      </c>
      <c r="I1028" s="12" t="s">
        <v>2311</v>
      </c>
      <c r="J1028" s="9">
        <f t="shared" si="33"/>
        <v>2004</v>
      </c>
      <c r="K1028" s="13">
        <f t="shared" ref="K1028:K1091" ca="1" si="34">(YEAR(NOW())-YEAR(I1028))</f>
        <v>13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3"/>
        <v>2003</v>
      </c>
      <c r="K1029" s="13">
        <f t="shared" ca="1" si="34"/>
        <v>14</v>
      </c>
      <c r="L1029">
        <v>2003</v>
      </c>
      <c r="N1029" s="20"/>
    </row>
    <row r="1030" spans="1:14" ht="22.5" hidden="1" customHeight="1" x14ac:dyDescent="0.25">
      <c r="A1030" s="17"/>
      <c r="B1030" s="17"/>
      <c r="C1030" s="10">
        <v>6</v>
      </c>
      <c r="D1030" s="10" t="s">
        <v>1666</v>
      </c>
      <c r="E1030" s="11" t="s">
        <v>1685</v>
      </c>
      <c r="F1030" s="12" t="s">
        <v>414</v>
      </c>
      <c r="G1030" s="15" t="s">
        <v>2998</v>
      </c>
      <c r="H1030" s="10" t="s">
        <v>8</v>
      </c>
      <c r="I1030" s="12" t="s">
        <v>2044</v>
      </c>
      <c r="J1030" s="9">
        <f t="shared" si="33"/>
        <v>2003</v>
      </c>
      <c r="K1030" s="13">
        <f t="shared" ca="1" si="34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3"/>
        <v>2003</v>
      </c>
      <c r="K1031" s="13">
        <f t="shared" ca="1" si="34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3"/>
        <v>2003</v>
      </c>
      <c r="K1032" s="13">
        <f t="shared" ca="1" si="34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3"/>
        <v>2003</v>
      </c>
      <c r="K1033" s="13">
        <f t="shared" ca="1" si="34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3"/>
        <v>2003</v>
      </c>
      <c r="K1034" s="13">
        <f t="shared" ca="1" si="34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3"/>
        <v>2003</v>
      </c>
      <c r="K1035" s="13">
        <f t="shared" ca="1" si="34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3"/>
        <v>2003</v>
      </c>
      <c r="K1036" s="13">
        <f t="shared" ca="1" si="34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3"/>
        <v>2003</v>
      </c>
      <c r="K1037" s="13">
        <f t="shared" ca="1" si="34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3"/>
        <v>2003</v>
      </c>
      <c r="K1038" s="13">
        <f t="shared" ca="1" si="34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3"/>
        <v>2003</v>
      </c>
      <c r="K1039" s="13">
        <f t="shared" ca="1" si="34"/>
        <v>14</v>
      </c>
      <c r="L1039">
        <v>2003</v>
      </c>
      <c r="N1039" s="20"/>
    </row>
    <row r="1040" spans="1:14" ht="22.5" hidden="1" customHeight="1" x14ac:dyDescent="0.25">
      <c r="A1040" s="17"/>
      <c r="B1040" s="17"/>
      <c r="C1040" s="10">
        <v>7</v>
      </c>
      <c r="D1040" s="10" t="s">
        <v>1666</v>
      </c>
      <c r="E1040" s="11" t="s">
        <v>1706</v>
      </c>
      <c r="F1040" s="12" t="s">
        <v>614</v>
      </c>
      <c r="G1040" s="15" t="s">
        <v>2998</v>
      </c>
      <c r="H1040" s="10" t="s">
        <v>8</v>
      </c>
      <c r="I1040" s="12" t="s">
        <v>2194</v>
      </c>
      <c r="J1040" s="9">
        <f t="shared" si="33"/>
        <v>2004</v>
      </c>
      <c r="K1040" s="13">
        <f t="shared" ca="1" si="34"/>
        <v>13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3"/>
        <v>2002</v>
      </c>
      <c r="K1041" s="13">
        <f t="shared" ca="1" si="34"/>
        <v>15</v>
      </c>
      <c r="L1041">
        <v>2002</v>
      </c>
      <c r="N1041" s="20"/>
    </row>
    <row r="1042" spans="1:14" ht="22.5" hidden="1" customHeight="1" x14ac:dyDescent="0.25">
      <c r="A1042" s="17"/>
      <c r="B1042" s="17"/>
      <c r="C1042" s="10">
        <v>7</v>
      </c>
      <c r="D1042" s="10" t="s">
        <v>1670</v>
      </c>
      <c r="E1042" s="11" t="s">
        <v>1703</v>
      </c>
      <c r="F1042" s="12" t="s">
        <v>743</v>
      </c>
      <c r="G1042" s="15" t="s">
        <v>2998</v>
      </c>
      <c r="H1042" s="10" t="s">
        <v>8</v>
      </c>
      <c r="I1042" s="12" t="s">
        <v>2288</v>
      </c>
      <c r="J1042" s="9">
        <f t="shared" si="33"/>
        <v>2004</v>
      </c>
      <c r="K1042" s="13">
        <f t="shared" ca="1" si="34"/>
        <v>13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3"/>
        <v>2003</v>
      </c>
      <c r="K1043" s="13">
        <f t="shared" ca="1" si="34"/>
        <v>14</v>
      </c>
      <c r="L1043">
        <v>2003</v>
      </c>
      <c r="N1043" s="20"/>
    </row>
    <row r="1044" spans="1:14" ht="22.5" hidden="1" customHeight="1" x14ac:dyDescent="0.25">
      <c r="A1044" s="17"/>
      <c r="B1044" s="17"/>
      <c r="C1044" s="10">
        <v>8</v>
      </c>
      <c r="D1044" s="10" t="s">
        <v>1665</v>
      </c>
      <c r="E1044" s="11" t="s">
        <v>1686</v>
      </c>
      <c r="F1044" s="12" t="s">
        <v>776</v>
      </c>
      <c r="G1044" s="15" t="s">
        <v>2998</v>
      </c>
      <c r="H1044" s="10" t="s">
        <v>8</v>
      </c>
      <c r="I1044" s="12" t="s">
        <v>2310</v>
      </c>
      <c r="J1044" s="9">
        <f t="shared" si="33"/>
        <v>2003</v>
      </c>
      <c r="K1044" s="13">
        <f t="shared" ca="1" si="34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3"/>
        <v>2003</v>
      </c>
      <c r="K1045" s="13">
        <f t="shared" ca="1" si="34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3"/>
        <v>2002</v>
      </c>
      <c r="K1046" s="13">
        <f t="shared" ca="1" si="34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3"/>
        <v>2003</v>
      </c>
      <c r="K1047" s="13">
        <f t="shared" ca="1" si="34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3"/>
        <v>2002</v>
      </c>
      <c r="K1048" s="13">
        <f t="shared" ca="1" si="34"/>
        <v>15</v>
      </c>
      <c r="L1048">
        <v>2002</v>
      </c>
      <c r="N1048" s="20"/>
    </row>
    <row r="1049" spans="1:14" ht="22.5" hidden="1" customHeight="1" x14ac:dyDescent="0.25">
      <c r="A1049" s="17"/>
      <c r="B1049" s="17"/>
      <c r="C1049" s="10">
        <v>8</v>
      </c>
      <c r="D1049" s="10" t="s">
        <v>1665</v>
      </c>
      <c r="E1049" s="11" t="s">
        <v>1692</v>
      </c>
      <c r="F1049" s="12" t="s">
        <v>782</v>
      </c>
      <c r="G1049" s="15" t="s">
        <v>2998</v>
      </c>
      <c r="H1049" s="10" t="s">
        <v>8</v>
      </c>
      <c r="I1049" s="12" t="s">
        <v>2315</v>
      </c>
      <c r="J1049" s="9">
        <f t="shared" si="33"/>
        <v>2004</v>
      </c>
      <c r="K1049" s="13">
        <f t="shared" ca="1" si="34"/>
        <v>13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3"/>
        <v>2003</v>
      </c>
      <c r="K1050" s="13">
        <f t="shared" ca="1" si="34"/>
        <v>14</v>
      </c>
      <c r="L1050">
        <v>2003</v>
      </c>
      <c r="N1050" s="20"/>
    </row>
    <row r="1051" spans="1:14" ht="22.5" hidden="1" customHeight="1" x14ac:dyDescent="0.25">
      <c r="A1051" s="17"/>
      <c r="B1051" s="17"/>
      <c r="C1051" s="10">
        <v>8</v>
      </c>
      <c r="D1051" s="10" t="s">
        <v>1665</v>
      </c>
      <c r="E1051" s="11" t="s">
        <v>1705</v>
      </c>
      <c r="F1051" s="12" t="s">
        <v>795</v>
      </c>
      <c r="G1051" s="15" t="s">
        <v>2998</v>
      </c>
      <c r="H1051" s="10" t="s">
        <v>8</v>
      </c>
      <c r="I1051" s="12" t="s">
        <v>2327</v>
      </c>
      <c r="J1051" s="9">
        <f t="shared" ref="J1051:J1114" si="35">YEAR(I1051)</f>
        <v>2003</v>
      </c>
      <c r="K1051" s="13">
        <f t="shared" ca="1" si="34"/>
        <v>14</v>
      </c>
      <c r="L1051">
        <v>2003</v>
      </c>
      <c r="N1051" s="20"/>
    </row>
    <row r="1052" spans="1:14" ht="22.5" hidden="1" customHeight="1" x14ac:dyDescent="0.25">
      <c r="A1052" s="17"/>
      <c r="B1052" s="17"/>
      <c r="C1052" s="10">
        <v>8</v>
      </c>
      <c r="D1052" s="10" t="s">
        <v>1666</v>
      </c>
      <c r="E1052" s="11" t="s">
        <v>1688</v>
      </c>
      <c r="F1052" s="12" t="s">
        <v>805</v>
      </c>
      <c r="G1052" s="15" t="s">
        <v>2998</v>
      </c>
      <c r="H1052" s="10" t="s">
        <v>8</v>
      </c>
      <c r="I1052" s="12" t="s">
        <v>2333</v>
      </c>
      <c r="J1052" s="9">
        <f t="shared" si="35"/>
        <v>2003</v>
      </c>
      <c r="K1052" s="13">
        <f t="shared" ca="1" si="34"/>
        <v>14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5"/>
        <v>2003</v>
      </c>
      <c r="K1053" s="13">
        <f t="shared" ca="1" si="34"/>
        <v>14</v>
      </c>
      <c r="L1053">
        <v>2003</v>
      </c>
      <c r="N1053" s="20"/>
    </row>
    <row r="1054" spans="1:14" ht="22.5" hidden="1" customHeight="1" x14ac:dyDescent="0.25">
      <c r="A1054" s="17" t="s">
        <v>3001</v>
      </c>
      <c r="B1054" s="17"/>
      <c r="C1054" s="10">
        <v>9</v>
      </c>
      <c r="D1054" s="10" t="s">
        <v>1668</v>
      </c>
      <c r="E1054" s="11" t="s">
        <v>1689</v>
      </c>
      <c r="F1054" s="12" t="s">
        <v>1060</v>
      </c>
      <c r="G1054" s="15" t="s">
        <v>2997</v>
      </c>
      <c r="H1054" s="10" t="s">
        <v>9</v>
      </c>
      <c r="I1054" s="12" t="s">
        <v>2450</v>
      </c>
      <c r="J1054" s="9">
        <f t="shared" si="35"/>
        <v>2002</v>
      </c>
      <c r="K1054" s="13">
        <f t="shared" ca="1" si="34"/>
        <v>15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5"/>
        <v>2003</v>
      </c>
      <c r="K1055" s="13">
        <f t="shared" ca="1" si="34"/>
        <v>14</v>
      </c>
      <c r="L1055">
        <v>2003</v>
      </c>
      <c r="N1055" s="20"/>
    </row>
    <row r="1056" spans="1:14" ht="22.5" hidden="1" customHeight="1" x14ac:dyDescent="0.25">
      <c r="A1056" s="17"/>
      <c r="B1056" s="17"/>
      <c r="C1056" s="10">
        <v>8</v>
      </c>
      <c r="D1056" s="10" t="s">
        <v>1666</v>
      </c>
      <c r="E1056" s="11" t="s">
        <v>1691</v>
      </c>
      <c r="F1056" s="12" t="s">
        <v>808</v>
      </c>
      <c r="G1056" s="15" t="s">
        <v>2998</v>
      </c>
      <c r="H1056" s="10" t="s">
        <v>8</v>
      </c>
      <c r="I1056" s="12" t="s">
        <v>2336</v>
      </c>
      <c r="J1056" s="9">
        <f t="shared" si="35"/>
        <v>2003</v>
      </c>
      <c r="K1056" s="13">
        <f t="shared" ca="1" si="34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5"/>
        <v>2003</v>
      </c>
      <c r="K1057" s="13">
        <f t="shared" ca="1" si="34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5"/>
        <v>2003</v>
      </c>
      <c r="K1058" s="13">
        <f t="shared" ca="1" si="34"/>
        <v>14</v>
      </c>
      <c r="L1058">
        <v>2003</v>
      </c>
      <c r="N1058" s="20"/>
    </row>
    <row r="1059" spans="1:14" ht="22.5" hidden="1" customHeight="1" x14ac:dyDescent="0.25">
      <c r="A1059" s="17"/>
      <c r="B1059" s="17"/>
      <c r="C1059" s="10">
        <v>8</v>
      </c>
      <c r="D1059" s="10" t="s">
        <v>1666</v>
      </c>
      <c r="E1059" s="11" t="s">
        <v>1702</v>
      </c>
      <c r="F1059" s="12" t="s">
        <v>819</v>
      </c>
      <c r="G1059" s="15" t="s">
        <v>2998</v>
      </c>
      <c r="H1059" s="10" t="s">
        <v>8</v>
      </c>
      <c r="I1059" s="12" t="s">
        <v>2347</v>
      </c>
      <c r="J1059" s="9">
        <f t="shared" si="35"/>
        <v>2004</v>
      </c>
      <c r="K1059" s="13">
        <f t="shared" ca="1" si="34"/>
        <v>13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5"/>
        <v>2003</v>
      </c>
      <c r="K1060" s="13">
        <f t="shared" ca="1" si="34"/>
        <v>14</v>
      </c>
      <c r="L1060">
        <v>2003</v>
      </c>
      <c r="N1060" s="20"/>
    </row>
    <row r="1061" spans="1:14" ht="22.5" hidden="1" customHeight="1" x14ac:dyDescent="0.25">
      <c r="A1061" s="17" t="s">
        <v>3001</v>
      </c>
      <c r="B1061" s="17"/>
      <c r="C1061" s="10">
        <v>9</v>
      </c>
      <c r="D1061" s="10" t="s">
        <v>1668</v>
      </c>
      <c r="E1061" s="11" t="s">
        <v>1696</v>
      </c>
      <c r="F1061" s="12" t="s">
        <v>1067</v>
      </c>
      <c r="G1061" s="15" t="s">
        <v>2997</v>
      </c>
      <c r="H1061" s="10" t="s">
        <v>9</v>
      </c>
      <c r="I1061" s="12" t="s">
        <v>2523</v>
      </c>
      <c r="J1061" s="9">
        <f t="shared" si="35"/>
        <v>2002</v>
      </c>
      <c r="K1061" s="13">
        <f t="shared" ca="1" si="34"/>
        <v>15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5"/>
        <v>2003</v>
      </c>
      <c r="K1062" s="13">
        <f t="shared" ca="1" si="34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5"/>
        <v>2003</v>
      </c>
      <c r="K1063" s="13">
        <f t="shared" ca="1" si="34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5"/>
        <v>2002</v>
      </c>
      <c r="K1064" s="13">
        <f t="shared" ca="1" si="34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5"/>
        <v>2002</v>
      </c>
      <c r="K1065" s="13">
        <f t="shared" ca="1" si="34"/>
        <v>15</v>
      </c>
      <c r="L1065">
        <v>2002</v>
      </c>
      <c r="N1065" s="20"/>
    </row>
    <row r="1066" spans="1:14" ht="22.5" hidden="1" customHeight="1" x14ac:dyDescent="0.25">
      <c r="A1066" s="17"/>
      <c r="B1066" s="17"/>
      <c r="C1066" s="10">
        <v>8</v>
      </c>
      <c r="D1066" s="10" t="s">
        <v>1667</v>
      </c>
      <c r="E1066" s="11" t="s">
        <v>1688</v>
      </c>
      <c r="F1066" s="12" t="s">
        <v>830</v>
      </c>
      <c r="G1066" s="15" t="s">
        <v>2998</v>
      </c>
      <c r="H1066" s="10" t="s">
        <v>8</v>
      </c>
      <c r="I1066" s="12" t="s">
        <v>2357</v>
      </c>
      <c r="J1066" s="9">
        <f t="shared" si="35"/>
        <v>2004</v>
      </c>
      <c r="K1066" s="13">
        <f t="shared" ca="1" si="34"/>
        <v>13</v>
      </c>
      <c r="L1066">
        <v>2003</v>
      </c>
      <c r="N1066" s="20"/>
    </row>
    <row r="1067" spans="1:14" ht="22.5" hidden="1" customHeight="1" x14ac:dyDescent="0.25">
      <c r="A1067" s="17" t="s">
        <v>3001</v>
      </c>
      <c r="B1067" s="17"/>
      <c r="C1067" s="10">
        <v>9</v>
      </c>
      <c r="D1067" s="10" t="s">
        <v>1668</v>
      </c>
      <c r="E1067" s="11" t="s">
        <v>1702</v>
      </c>
      <c r="F1067" s="12" t="s">
        <v>1073</v>
      </c>
      <c r="G1067" s="15" t="s">
        <v>2997</v>
      </c>
      <c r="H1067" s="10" t="s">
        <v>9</v>
      </c>
      <c r="I1067" s="12" t="s">
        <v>2528</v>
      </c>
      <c r="J1067" s="9">
        <f t="shared" si="35"/>
        <v>2002</v>
      </c>
      <c r="K1067" s="13">
        <f t="shared" ca="1" si="34"/>
        <v>15</v>
      </c>
      <c r="L1067">
        <v>2002</v>
      </c>
      <c r="N1067" s="20"/>
    </row>
    <row r="1068" spans="1:14" ht="22.5" hidden="1" customHeight="1" x14ac:dyDescent="0.25">
      <c r="A1068" s="17"/>
      <c r="B1068" s="17"/>
      <c r="C1068" s="10">
        <v>8</v>
      </c>
      <c r="D1068" s="10" t="s">
        <v>1667</v>
      </c>
      <c r="E1068" s="11" t="s">
        <v>1703</v>
      </c>
      <c r="F1068" s="12" t="s">
        <v>845</v>
      </c>
      <c r="G1068" s="15" t="s">
        <v>2998</v>
      </c>
      <c r="H1068" s="10" t="s">
        <v>8</v>
      </c>
      <c r="I1068" s="12" t="s">
        <v>2314</v>
      </c>
      <c r="J1068" s="9">
        <f t="shared" si="35"/>
        <v>2004</v>
      </c>
      <c r="K1068" s="13">
        <f t="shared" ca="1" si="34"/>
        <v>13</v>
      </c>
      <c r="L1068">
        <v>2003</v>
      </c>
      <c r="N1068" s="20"/>
    </row>
    <row r="1069" spans="1:14" ht="22.5" hidden="1" customHeight="1" x14ac:dyDescent="0.25">
      <c r="A1069" s="17" t="s">
        <v>3001</v>
      </c>
      <c r="B1069" s="17"/>
      <c r="C1069" s="10">
        <v>9</v>
      </c>
      <c r="D1069" s="10" t="s">
        <v>1668</v>
      </c>
      <c r="E1069" s="11" t="s">
        <v>1704</v>
      </c>
      <c r="F1069" s="12" t="s">
        <v>1075</v>
      </c>
      <c r="G1069" s="15" t="s">
        <v>2997</v>
      </c>
      <c r="H1069" s="10" t="s">
        <v>9</v>
      </c>
      <c r="I1069" s="12" t="s">
        <v>2529</v>
      </c>
      <c r="J1069" s="9">
        <f t="shared" si="35"/>
        <v>2002</v>
      </c>
      <c r="K1069" s="13">
        <f t="shared" ca="1" si="34"/>
        <v>15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5"/>
        <v>2003</v>
      </c>
      <c r="K1070" s="13">
        <f t="shared" ca="1" si="34"/>
        <v>14</v>
      </c>
      <c r="L1070">
        <v>2003</v>
      </c>
      <c r="N1070" s="20"/>
    </row>
    <row r="1071" spans="1:14" ht="22.5" hidden="1" customHeight="1" x14ac:dyDescent="0.25">
      <c r="A1071" s="17"/>
      <c r="B1071" s="17"/>
      <c r="C1071" s="10">
        <v>8</v>
      </c>
      <c r="D1071" s="10" t="s">
        <v>1668</v>
      </c>
      <c r="E1071" s="11" t="s">
        <v>1691</v>
      </c>
      <c r="F1071" s="12" t="s">
        <v>861</v>
      </c>
      <c r="G1071" s="15" t="s">
        <v>2998</v>
      </c>
      <c r="H1071" s="10" t="s">
        <v>8</v>
      </c>
      <c r="I1071" s="12" t="s">
        <v>2381</v>
      </c>
      <c r="J1071" s="9">
        <f t="shared" si="35"/>
        <v>2004</v>
      </c>
      <c r="K1071" s="13">
        <f t="shared" ca="1" si="34"/>
        <v>13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5"/>
        <v>2003</v>
      </c>
      <c r="K1072" s="13">
        <f t="shared" ca="1" si="34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5"/>
        <v>2003</v>
      </c>
      <c r="K1073" s="13">
        <f t="shared" ca="1" si="34"/>
        <v>14</v>
      </c>
      <c r="L1073">
        <v>2003</v>
      </c>
      <c r="N1073" s="20"/>
    </row>
    <row r="1074" spans="1:14" ht="22.5" hidden="1" customHeight="1" x14ac:dyDescent="0.25">
      <c r="A1074" s="17"/>
      <c r="B1074" s="17"/>
      <c r="C1074" s="10">
        <v>8</v>
      </c>
      <c r="D1074" s="10" t="s">
        <v>1668</v>
      </c>
      <c r="E1074" s="11" t="s">
        <v>1695</v>
      </c>
      <c r="F1074" s="12" t="s">
        <v>865</v>
      </c>
      <c r="G1074" s="15" t="s">
        <v>2998</v>
      </c>
      <c r="H1074" s="10" t="s">
        <v>8</v>
      </c>
      <c r="I1074" s="12" t="s">
        <v>2384</v>
      </c>
      <c r="J1074" s="9">
        <f t="shared" si="35"/>
        <v>2004</v>
      </c>
      <c r="K1074" s="13">
        <f t="shared" ca="1" si="34"/>
        <v>13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5"/>
        <v>2003</v>
      </c>
      <c r="K1075" s="13">
        <f t="shared" ca="1" si="34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5"/>
        <v>2002</v>
      </c>
      <c r="K1076" s="13">
        <f t="shared" ca="1" si="34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si="35"/>
        <v>2002</v>
      </c>
      <c r="K1077" s="13">
        <f t="shared" ca="1" si="34"/>
        <v>15</v>
      </c>
      <c r="L1077">
        <v>2002</v>
      </c>
      <c r="N1077" s="20"/>
    </row>
    <row r="1078" spans="1:14" ht="22.5" hidden="1" customHeight="1" x14ac:dyDescent="0.25">
      <c r="A1078" s="17"/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5"/>
        <v>2003</v>
      </c>
      <c r="K1078" s="13">
        <f t="shared" ca="1" si="34"/>
        <v>14</v>
      </c>
      <c r="L1078">
        <v>2003</v>
      </c>
      <c r="N1078" s="20"/>
    </row>
    <row r="1079" spans="1:14" ht="22.5" hidden="1" customHeight="1" x14ac:dyDescent="0.25">
      <c r="A1079" s="17"/>
      <c r="B1079" s="17"/>
      <c r="C1079" s="10">
        <v>8</v>
      </c>
      <c r="D1079" s="10" t="s">
        <v>1668</v>
      </c>
      <c r="E1079" s="11" t="s">
        <v>1701</v>
      </c>
      <c r="F1079" s="12" t="s">
        <v>870</v>
      </c>
      <c r="G1079" s="15" t="s">
        <v>2998</v>
      </c>
      <c r="H1079" s="10" t="s">
        <v>8</v>
      </c>
      <c r="I1079" s="12" t="s">
        <v>2388</v>
      </c>
      <c r="J1079" s="9">
        <f t="shared" si="35"/>
        <v>2004</v>
      </c>
      <c r="K1079" s="13">
        <f t="shared" ca="1" si="34"/>
        <v>13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5"/>
        <v>2002</v>
      </c>
      <c r="K1080" s="13">
        <f t="shared" ca="1" si="34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5"/>
        <v>2003</v>
      </c>
      <c r="K1081" s="13">
        <f t="shared" ca="1" si="34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5"/>
        <v>2003</v>
      </c>
      <c r="K1082" s="13">
        <f t="shared" ca="1" si="34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5"/>
        <v>2003</v>
      </c>
      <c r="K1083" s="13">
        <f t="shared" ca="1" si="34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5"/>
        <v>2002</v>
      </c>
      <c r="K1084" s="13">
        <f t="shared" ca="1" si="34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5"/>
        <v>2003</v>
      </c>
      <c r="K1085" s="13">
        <f t="shared" ca="1" si="34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5"/>
        <v>2003</v>
      </c>
      <c r="K1086" s="13">
        <f t="shared" ca="1" si="34"/>
        <v>14</v>
      </c>
      <c r="L1086">
        <v>2003</v>
      </c>
      <c r="N1086" s="20"/>
    </row>
    <row r="1087" spans="1:14" ht="22.5" hidden="1" customHeight="1" x14ac:dyDescent="0.25">
      <c r="A1087" s="17"/>
      <c r="B1087" s="17"/>
      <c r="C1087" s="10">
        <v>8</v>
      </c>
      <c r="D1087" s="10" t="s">
        <v>1668</v>
      </c>
      <c r="E1087" s="11" t="s">
        <v>1705</v>
      </c>
      <c r="F1087" s="12" t="s">
        <v>874</v>
      </c>
      <c r="G1087" s="15" t="s">
        <v>2998</v>
      </c>
      <c r="H1087" s="10" t="s">
        <v>8</v>
      </c>
      <c r="I1087" s="12" t="s">
        <v>2344</v>
      </c>
      <c r="J1087" s="9">
        <f t="shared" si="35"/>
        <v>2004</v>
      </c>
      <c r="K1087" s="13">
        <f t="shared" ca="1" si="34"/>
        <v>13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5"/>
        <v>2003</v>
      </c>
      <c r="K1088" s="13">
        <f t="shared" ca="1" si="34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5"/>
        <v>2002</v>
      </c>
      <c r="K1089" s="13">
        <f t="shared" ca="1" si="34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5"/>
        <v>2003</v>
      </c>
      <c r="K1090" s="13">
        <f t="shared" ca="1" si="34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5"/>
        <v>2003</v>
      </c>
      <c r="K1091" s="13">
        <f t="shared" ca="1" si="34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si="35"/>
        <v>2003</v>
      </c>
      <c r="K1092" s="13">
        <f t="shared" ref="K1092:K1155" ca="1" si="36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5"/>
        <v>2003</v>
      </c>
      <c r="K1093" s="13">
        <f t="shared" ca="1" si="36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5"/>
        <v>2003</v>
      </c>
      <c r="K1094" s="13">
        <f t="shared" ca="1" si="36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9</v>
      </c>
      <c r="I1095" s="12" t="s">
        <v>2522</v>
      </c>
      <c r="J1095" s="9">
        <f t="shared" si="35"/>
        <v>2003</v>
      </c>
      <c r="K1095" s="13">
        <f t="shared" ca="1" si="36"/>
        <v>14</v>
      </c>
      <c r="L1095">
        <v>2003</v>
      </c>
      <c r="N1095" s="20"/>
    </row>
    <row r="1096" spans="1:14" ht="22.5" hidden="1" customHeight="1" x14ac:dyDescent="0.25">
      <c r="A1096" s="17"/>
      <c r="B1096" s="17"/>
      <c r="C1096" s="10">
        <v>8</v>
      </c>
      <c r="D1096" s="10" t="s">
        <v>1669</v>
      </c>
      <c r="E1096" s="11" t="s">
        <v>1689</v>
      </c>
      <c r="F1096" s="12" t="s">
        <v>884</v>
      </c>
      <c r="G1096" s="15" t="s">
        <v>2998</v>
      </c>
      <c r="H1096" s="10" t="s">
        <v>8</v>
      </c>
      <c r="I1096" s="12" t="s">
        <v>2399</v>
      </c>
      <c r="J1096" s="9">
        <f t="shared" si="35"/>
        <v>2004</v>
      </c>
      <c r="K1096" s="13">
        <f t="shared" ca="1" si="36"/>
        <v>13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5"/>
        <v>2003</v>
      </c>
      <c r="K1097" s="13">
        <f t="shared" ca="1" si="36"/>
        <v>14</v>
      </c>
      <c r="L1097">
        <v>2003</v>
      </c>
      <c r="N1097" s="20"/>
    </row>
    <row r="1098" spans="1:14" ht="22.5" hidden="1" customHeight="1" x14ac:dyDescent="0.25">
      <c r="A1098" s="17"/>
      <c r="B1098" s="17"/>
      <c r="C1098" s="10">
        <v>8</v>
      </c>
      <c r="D1098" s="10" t="s">
        <v>1669</v>
      </c>
      <c r="E1098" s="11" t="s">
        <v>1701</v>
      </c>
      <c r="F1098" s="12" t="s">
        <v>896</v>
      </c>
      <c r="G1098" s="15" t="s">
        <v>2998</v>
      </c>
      <c r="H1098" s="10" t="s">
        <v>8</v>
      </c>
      <c r="I1098" s="12" t="s">
        <v>2408</v>
      </c>
      <c r="J1098" s="9">
        <f t="shared" si="35"/>
        <v>2004</v>
      </c>
      <c r="K1098" s="13">
        <f t="shared" ca="1" si="36"/>
        <v>13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5"/>
        <v>2001</v>
      </c>
      <c r="K1099" s="13">
        <f t="shared" ca="1" si="36"/>
        <v>16</v>
      </c>
      <c r="L1099">
        <v>2001</v>
      </c>
      <c r="N1099" s="20"/>
    </row>
    <row r="1100" spans="1:14" ht="22.5" hidden="1" customHeight="1" x14ac:dyDescent="0.25">
      <c r="A1100" s="17"/>
      <c r="B1100" s="17"/>
      <c r="C1100" s="10">
        <v>8</v>
      </c>
      <c r="D1100" s="10" t="s">
        <v>1670</v>
      </c>
      <c r="E1100" s="11" t="s">
        <v>1701</v>
      </c>
      <c r="F1100" s="12" t="s">
        <v>936</v>
      </c>
      <c r="G1100" s="15" t="s">
        <v>2998</v>
      </c>
      <c r="H1100" s="10" t="s">
        <v>8</v>
      </c>
      <c r="I1100" s="12" t="s">
        <v>2433</v>
      </c>
      <c r="J1100" s="9">
        <f t="shared" si="35"/>
        <v>2004</v>
      </c>
      <c r="K1100" s="13">
        <f t="shared" ca="1" si="36"/>
        <v>13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5"/>
        <v>2003</v>
      </c>
      <c r="K1101" s="13">
        <f t="shared" ca="1" si="36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5"/>
        <v>2002</v>
      </c>
      <c r="K1102" s="13">
        <f t="shared" ca="1" si="36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5"/>
        <v>2003</v>
      </c>
      <c r="K1103" s="13">
        <f t="shared" ca="1" si="36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5"/>
        <v>2004</v>
      </c>
      <c r="K1104" s="13">
        <f t="shared" ca="1" si="36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5"/>
        <v>2003</v>
      </c>
      <c r="K1105" s="13">
        <f t="shared" ca="1" si="36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5"/>
        <v>2003</v>
      </c>
      <c r="K1106" s="13">
        <f t="shared" ca="1" si="36"/>
        <v>14</v>
      </c>
      <c r="L1106">
        <v>2003</v>
      </c>
      <c r="N1106" s="20"/>
    </row>
    <row r="1107" spans="1:14" ht="22.5" hidden="1" customHeight="1" x14ac:dyDescent="0.25">
      <c r="A1107" s="17" t="s">
        <v>3001</v>
      </c>
      <c r="B1107" s="17"/>
      <c r="C1107" s="10">
        <v>9</v>
      </c>
      <c r="D1107" s="10" t="s">
        <v>9</v>
      </c>
      <c r="E1107" s="11" t="s">
        <v>1685</v>
      </c>
      <c r="F1107" s="12" t="s">
        <v>1113</v>
      </c>
      <c r="G1107" s="15" t="s">
        <v>2997</v>
      </c>
      <c r="H1107" s="10" t="s">
        <v>9</v>
      </c>
      <c r="I1107" s="12" t="s">
        <v>2555</v>
      </c>
      <c r="J1107" s="9">
        <f t="shared" si="35"/>
        <v>2002</v>
      </c>
      <c r="K1107" s="13">
        <f t="shared" ca="1" si="36"/>
        <v>15</v>
      </c>
      <c r="L1107">
        <v>2002</v>
      </c>
      <c r="N1107" s="20"/>
    </row>
    <row r="1108" spans="1:14" ht="22.5" hidden="1" customHeight="1" x14ac:dyDescent="0.25">
      <c r="A1108" s="17" t="s">
        <v>3001</v>
      </c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5"/>
        <v>2002</v>
      </c>
      <c r="K1108" s="13">
        <f t="shared" ca="1" si="36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5"/>
        <v>2003</v>
      </c>
      <c r="K1109" s="13">
        <f t="shared" ca="1" si="36"/>
        <v>14</v>
      </c>
      <c r="L1109">
        <v>2003</v>
      </c>
      <c r="N1109" s="20"/>
    </row>
    <row r="1110" spans="1:14" ht="22.5" hidden="1" customHeight="1" x14ac:dyDescent="0.25">
      <c r="A1110" s="17" t="s">
        <v>3001</v>
      </c>
      <c r="B1110" s="17"/>
      <c r="C1110" s="10">
        <v>9</v>
      </c>
      <c r="D1110" s="10" t="s">
        <v>9</v>
      </c>
      <c r="E1110" s="11" t="s">
        <v>1688</v>
      </c>
      <c r="F1110" s="12" t="s">
        <v>1116</v>
      </c>
      <c r="G1110" s="15" t="s">
        <v>2997</v>
      </c>
      <c r="H1110" s="10" t="s">
        <v>9</v>
      </c>
      <c r="I1110" s="12" t="s">
        <v>2557</v>
      </c>
      <c r="J1110" s="9">
        <f t="shared" si="35"/>
        <v>2002</v>
      </c>
      <c r="K1110" s="13">
        <f t="shared" ca="1" si="36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5"/>
        <v>2002</v>
      </c>
      <c r="K1111" s="13">
        <f t="shared" ca="1" si="36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5"/>
        <v>2003</v>
      </c>
      <c r="K1112" s="13">
        <f t="shared" ca="1" si="36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5"/>
        <v>2003</v>
      </c>
      <c r="K1113" s="13">
        <f t="shared" ca="1" si="36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5"/>
        <v>2000</v>
      </c>
      <c r="K1114" s="13">
        <f t="shared" ca="1" si="36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ref="J1115:J1155" si="37">YEAR(I1115)</f>
        <v>2003</v>
      </c>
      <c r="K1115" s="13">
        <f t="shared" ca="1" si="36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7"/>
        <v>2003</v>
      </c>
      <c r="K1116" s="13">
        <f t="shared" ca="1" si="36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7"/>
        <v>2002</v>
      </c>
      <c r="K1117" s="13">
        <f t="shared" ca="1" si="36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7"/>
        <v>2003</v>
      </c>
      <c r="K1118" s="13">
        <f t="shared" ca="1" si="36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7"/>
        <v>2003</v>
      </c>
      <c r="K1119" s="13">
        <f t="shared" ca="1" si="36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7"/>
        <v>2003</v>
      </c>
      <c r="K1120" s="13">
        <f t="shared" ca="1" si="36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7"/>
        <v>2003</v>
      </c>
      <c r="K1121" s="13">
        <f t="shared" ca="1" si="36"/>
        <v>14</v>
      </c>
      <c r="L1121">
        <v>2003</v>
      </c>
      <c r="N1121" s="20"/>
    </row>
    <row r="1122" spans="1:14" ht="22.5" hidden="1" customHeight="1" x14ac:dyDescent="0.25">
      <c r="A1122" s="17"/>
      <c r="B1122" s="17">
        <v>110</v>
      </c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7"/>
        <v>2003</v>
      </c>
      <c r="K1122" s="13">
        <f t="shared" ca="1" si="36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7"/>
        <v>2003</v>
      </c>
      <c r="K1123" s="13">
        <f t="shared" ca="1" si="36"/>
        <v>14</v>
      </c>
      <c r="L1123">
        <v>2003</v>
      </c>
      <c r="N1123" s="20"/>
    </row>
    <row r="1124" spans="1:14" ht="22.5" hidden="1" customHeight="1" x14ac:dyDescent="0.25">
      <c r="A1124" s="17"/>
      <c r="B1124" s="17"/>
      <c r="C1124" s="10">
        <v>8</v>
      </c>
      <c r="D1124" s="10" t="s">
        <v>1670</v>
      </c>
      <c r="E1124" s="11" t="s">
        <v>1703</v>
      </c>
      <c r="F1124" s="12" t="s">
        <v>938</v>
      </c>
      <c r="G1124" s="15" t="s">
        <v>2998</v>
      </c>
      <c r="H1124" s="10" t="s">
        <v>8</v>
      </c>
      <c r="I1124" s="12" t="s">
        <v>2435</v>
      </c>
      <c r="J1124" s="9">
        <f t="shared" si="37"/>
        <v>2003</v>
      </c>
      <c r="K1124" s="13">
        <f t="shared" ca="1" si="36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7"/>
        <v>2002</v>
      </c>
      <c r="K1125" s="13">
        <f t="shared" ca="1" si="36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7"/>
        <v>2002</v>
      </c>
      <c r="K1126" s="13">
        <f t="shared" ca="1" si="36"/>
        <v>15</v>
      </c>
      <c r="L1126">
        <v>2002</v>
      </c>
      <c r="N1126" s="20"/>
    </row>
    <row r="1127" spans="1:14" ht="22.5" hidden="1" customHeight="1" x14ac:dyDescent="0.25">
      <c r="A1127" s="17"/>
      <c r="B1127" s="17"/>
      <c r="C1127" s="10">
        <v>8</v>
      </c>
      <c r="D1127" s="10" t="s">
        <v>1671</v>
      </c>
      <c r="E1127" s="11" t="s">
        <v>1682</v>
      </c>
      <c r="F1127" s="12" t="s">
        <v>944</v>
      </c>
      <c r="G1127" s="15" t="s">
        <v>2998</v>
      </c>
      <c r="H1127" s="10" t="s">
        <v>8</v>
      </c>
      <c r="I1127" s="12" t="s">
        <v>2318</v>
      </c>
      <c r="J1127" s="9">
        <f t="shared" si="37"/>
        <v>2004</v>
      </c>
      <c r="K1127" s="13">
        <f t="shared" ca="1" si="36"/>
        <v>13</v>
      </c>
      <c r="L1127">
        <v>2003</v>
      </c>
      <c r="N1127" s="20"/>
    </row>
    <row r="1128" spans="1:14" ht="22.5" hidden="1" customHeight="1" x14ac:dyDescent="0.25">
      <c r="A1128" s="17" t="s">
        <v>3001</v>
      </c>
      <c r="B1128" s="17"/>
      <c r="C1128" s="10">
        <v>9</v>
      </c>
      <c r="D1128" s="10" t="s">
        <v>9</v>
      </c>
      <c r="E1128" s="11" t="s">
        <v>1708</v>
      </c>
      <c r="F1128" s="12" t="s">
        <v>1134</v>
      </c>
      <c r="G1128" s="15" t="s">
        <v>2997</v>
      </c>
      <c r="H1128" s="10" t="s">
        <v>9</v>
      </c>
      <c r="I1128" s="12" t="s">
        <v>2570</v>
      </c>
      <c r="J1128" s="9">
        <f t="shared" si="37"/>
        <v>2002</v>
      </c>
      <c r="K1128" s="13">
        <f t="shared" ca="1" si="36"/>
        <v>15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9</v>
      </c>
      <c r="I1129" s="12" t="s">
        <v>2480</v>
      </c>
      <c r="J1129" s="9">
        <f t="shared" si="37"/>
        <v>2003</v>
      </c>
      <c r="K1129" s="13">
        <f t="shared" ca="1" si="36"/>
        <v>14</v>
      </c>
      <c r="L1129">
        <v>2003</v>
      </c>
      <c r="N1129" s="20"/>
    </row>
    <row r="1130" spans="1:14" ht="22.5" hidden="1" customHeight="1" x14ac:dyDescent="0.25">
      <c r="A1130" s="17"/>
      <c r="B1130" s="17"/>
      <c r="C1130" s="10">
        <v>8</v>
      </c>
      <c r="D1130" s="10" t="s">
        <v>1671</v>
      </c>
      <c r="E1130" s="11" t="s">
        <v>1692</v>
      </c>
      <c r="F1130" s="12" t="s">
        <v>953</v>
      </c>
      <c r="G1130" s="15" t="s">
        <v>2998</v>
      </c>
      <c r="H1130" s="10" t="s">
        <v>8</v>
      </c>
      <c r="I1130" s="12" t="s">
        <v>2439</v>
      </c>
      <c r="J1130" s="9">
        <f t="shared" si="37"/>
        <v>2004</v>
      </c>
      <c r="K1130" s="13">
        <f t="shared" ca="1" si="36"/>
        <v>13</v>
      </c>
      <c r="L1130">
        <v>2003</v>
      </c>
      <c r="N1130" s="20"/>
    </row>
    <row r="1131" spans="1:14" ht="22.5" hidden="1" customHeight="1" x14ac:dyDescent="0.25">
      <c r="A1131" s="17"/>
      <c r="B1131" s="17"/>
      <c r="C1131" s="10">
        <v>8</v>
      </c>
      <c r="D1131" s="10" t="s">
        <v>1671</v>
      </c>
      <c r="E1131" s="11" t="s">
        <v>1709</v>
      </c>
      <c r="F1131" s="12" t="s">
        <v>970</v>
      </c>
      <c r="G1131" s="15" t="s">
        <v>2998</v>
      </c>
      <c r="H1131" s="10" t="s">
        <v>8</v>
      </c>
      <c r="I1131" s="12" t="s">
        <v>2308</v>
      </c>
      <c r="J1131" s="9">
        <f t="shared" si="37"/>
        <v>2004</v>
      </c>
      <c r="K1131" s="13">
        <f t="shared" ca="1" si="36"/>
        <v>13</v>
      </c>
      <c r="L1131">
        <v>2003</v>
      </c>
      <c r="N1131" s="20"/>
    </row>
    <row r="1132" spans="1:14" ht="22.5" hidden="1" customHeight="1" x14ac:dyDescent="0.25">
      <c r="A1132" s="17"/>
      <c r="B1132" s="17"/>
      <c r="C1132" s="10">
        <v>9</v>
      </c>
      <c r="D1132" s="10" t="s">
        <v>1666</v>
      </c>
      <c r="E1132" s="11" t="s">
        <v>1681</v>
      </c>
      <c r="F1132" s="12" t="s">
        <v>998</v>
      </c>
      <c r="G1132" s="15" t="s">
        <v>2998</v>
      </c>
      <c r="H1132" s="10" t="s">
        <v>8</v>
      </c>
      <c r="I1132" s="12" t="s">
        <v>2468</v>
      </c>
      <c r="J1132" s="9">
        <f t="shared" si="37"/>
        <v>2003</v>
      </c>
      <c r="K1132" s="13">
        <f t="shared" ca="1" si="36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7"/>
        <v>2002</v>
      </c>
      <c r="K1133" s="13">
        <f t="shared" ca="1" si="36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7"/>
        <v>2003</v>
      </c>
      <c r="K1134" s="13">
        <f t="shared" ca="1" si="36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7"/>
        <v>2003</v>
      </c>
      <c r="K1135" s="13">
        <f t="shared" ca="1" si="36"/>
        <v>14</v>
      </c>
      <c r="L1135">
        <v>2003</v>
      </c>
      <c r="N1135" s="20"/>
    </row>
    <row r="1136" spans="1:14" ht="22.5" hidden="1" customHeight="1" x14ac:dyDescent="0.25">
      <c r="A1136" s="17"/>
      <c r="B1136" s="17"/>
      <c r="C1136" s="10">
        <v>9</v>
      </c>
      <c r="D1136" s="10" t="s">
        <v>1666</v>
      </c>
      <c r="E1136" s="11" t="s">
        <v>1697</v>
      </c>
      <c r="F1136" s="12" t="s">
        <v>1014</v>
      </c>
      <c r="G1136" s="15" t="s">
        <v>2998</v>
      </c>
      <c r="H1136" s="10" t="s">
        <v>8</v>
      </c>
      <c r="I1136" s="12" t="s">
        <v>2484</v>
      </c>
      <c r="J1136" s="9">
        <f t="shared" si="37"/>
        <v>2003</v>
      </c>
      <c r="K1136" s="13">
        <f t="shared" ca="1" si="36"/>
        <v>14</v>
      </c>
      <c r="L1136">
        <v>2003</v>
      </c>
      <c r="N1136" s="20"/>
    </row>
    <row r="1137" spans="1:14" ht="22.5" hidden="1" customHeight="1" x14ac:dyDescent="0.25">
      <c r="A1137" s="17"/>
      <c r="B1137" s="17"/>
      <c r="C1137" s="10">
        <v>9</v>
      </c>
      <c r="D1137" s="10" t="s">
        <v>1668</v>
      </c>
      <c r="E1137" s="11" t="s">
        <v>1686</v>
      </c>
      <c r="F1137" s="12" t="s">
        <v>1057</v>
      </c>
      <c r="G1137" s="15" t="s">
        <v>2998</v>
      </c>
      <c r="H1137" s="10" t="s">
        <v>8</v>
      </c>
      <c r="I1137" s="12" t="s">
        <v>2517</v>
      </c>
      <c r="J1137" s="9">
        <f t="shared" si="37"/>
        <v>2003</v>
      </c>
      <c r="K1137" s="13">
        <f t="shared" ca="1" si="36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7"/>
        <v>2003</v>
      </c>
      <c r="K1138" s="13">
        <f t="shared" ca="1" si="36"/>
        <v>14</v>
      </c>
      <c r="L1138">
        <v>2003</v>
      </c>
      <c r="N1138" s="20"/>
    </row>
    <row r="1139" spans="1:14" ht="22.5" hidden="1" customHeight="1" x14ac:dyDescent="0.25">
      <c r="A1139" s="17"/>
      <c r="B1139" s="17"/>
      <c r="C1139" s="10">
        <v>9</v>
      </c>
      <c r="D1139" s="10" t="s">
        <v>1668</v>
      </c>
      <c r="E1139" s="11" t="s">
        <v>1687</v>
      </c>
      <c r="F1139" s="12" t="s">
        <v>1058</v>
      </c>
      <c r="G1139" s="15" t="s">
        <v>2998</v>
      </c>
      <c r="H1139" s="10" t="s">
        <v>8</v>
      </c>
      <c r="I1139" s="12" t="s">
        <v>2518</v>
      </c>
      <c r="J1139" s="9">
        <f t="shared" si="37"/>
        <v>2004</v>
      </c>
      <c r="K1139" s="13">
        <f t="shared" ca="1" si="36"/>
        <v>13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7"/>
        <v>2003</v>
      </c>
      <c r="K1140" s="13">
        <f t="shared" ca="1" si="36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si="37"/>
        <v>2003</v>
      </c>
      <c r="K1141" s="13">
        <f t="shared" ca="1" si="36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7"/>
        <v>1999</v>
      </c>
      <c r="K1142" s="13">
        <f t="shared" ca="1" si="36"/>
        <v>18</v>
      </c>
      <c r="L1142">
        <v>1999</v>
      </c>
      <c r="N1142" s="20"/>
    </row>
    <row r="1143" spans="1:14" ht="22.5" hidden="1" customHeight="1" x14ac:dyDescent="0.25">
      <c r="A1143" s="17"/>
      <c r="B1143" s="17"/>
      <c r="C1143" s="10">
        <v>9</v>
      </c>
      <c r="D1143" s="10" t="s">
        <v>1669</v>
      </c>
      <c r="E1143" s="11" t="s">
        <v>1685</v>
      </c>
      <c r="F1143" s="12" t="s">
        <v>1085</v>
      </c>
      <c r="G1143" s="15" t="s">
        <v>2998</v>
      </c>
      <c r="H1143" s="10" t="s">
        <v>8</v>
      </c>
      <c r="I1143" s="12" t="s">
        <v>2536</v>
      </c>
      <c r="J1143" s="9">
        <f t="shared" si="37"/>
        <v>2003</v>
      </c>
      <c r="K1143" s="13">
        <f t="shared" ca="1" si="36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7"/>
        <v>2002</v>
      </c>
      <c r="K1144" s="13">
        <f t="shared" ca="1" si="36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7"/>
        <v>2003</v>
      </c>
      <c r="K1145" s="13">
        <f t="shared" ca="1" si="36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7"/>
        <v>2003</v>
      </c>
      <c r="K1146" s="13">
        <f t="shared" ca="1" si="36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7"/>
        <v>2001</v>
      </c>
      <c r="K1147" s="13">
        <f t="shared" ca="1" si="36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7"/>
        <v>2003</v>
      </c>
      <c r="K1148" s="13">
        <f t="shared" ca="1" si="36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7"/>
        <v>2003</v>
      </c>
      <c r="K1149" s="13">
        <f t="shared" ca="1" si="36"/>
        <v>14</v>
      </c>
      <c r="L1149">
        <v>2003</v>
      </c>
      <c r="N1149" s="20"/>
    </row>
    <row r="1150" spans="1:14" ht="22.5" hidden="1" customHeight="1" x14ac:dyDescent="0.25">
      <c r="A1150" s="17"/>
      <c r="B1150" s="17"/>
      <c r="C1150" s="10">
        <v>9</v>
      </c>
      <c r="D1150" s="10" t="s">
        <v>1669</v>
      </c>
      <c r="E1150" s="11" t="s">
        <v>1702</v>
      </c>
      <c r="F1150" s="12" t="s">
        <v>1102</v>
      </c>
      <c r="G1150" s="15" t="s">
        <v>2998</v>
      </c>
      <c r="H1150" s="10" t="s">
        <v>8</v>
      </c>
      <c r="I1150" s="12" t="s">
        <v>2546</v>
      </c>
      <c r="J1150" s="9">
        <f t="shared" si="37"/>
        <v>2003</v>
      </c>
      <c r="K1150" s="13">
        <f t="shared" ca="1" si="36"/>
        <v>14</v>
      </c>
      <c r="L1150">
        <v>2003</v>
      </c>
      <c r="N1150" s="20"/>
    </row>
    <row r="1151" spans="1:14" ht="22.5" hidden="1" customHeight="1" x14ac:dyDescent="0.25">
      <c r="A1151" s="17"/>
      <c r="B1151" s="17"/>
      <c r="C1151" s="10">
        <v>9</v>
      </c>
      <c r="D1151" s="10" t="s">
        <v>9</v>
      </c>
      <c r="E1151" s="11" t="s">
        <v>1707</v>
      </c>
      <c r="F1151" s="12" t="s">
        <v>1133</v>
      </c>
      <c r="G1151" s="15" t="s">
        <v>2998</v>
      </c>
      <c r="H1151" s="10" t="s">
        <v>8</v>
      </c>
      <c r="I1151" s="12" t="s">
        <v>2569</v>
      </c>
      <c r="J1151" s="9">
        <f t="shared" si="37"/>
        <v>2003</v>
      </c>
      <c r="K1151" s="13">
        <f t="shared" ca="1" si="36"/>
        <v>14</v>
      </c>
      <c r="L1151">
        <v>2003</v>
      </c>
      <c r="N1151" s="20"/>
    </row>
    <row r="1152" spans="1:14" ht="22.5" hidden="1" customHeight="1" x14ac:dyDescent="0.25">
      <c r="A1152" s="17"/>
      <c r="B1152" s="17"/>
      <c r="C1152" s="10">
        <v>9</v>
      </c>
      <c r="D1152" s="10" t="s">
        <v>1670</v>
      </c>
      <c r="E1152" s="11" t="s">
        <v>1682</v>
      </c>
      <c r="F1152" s="12" t="s">
        <v>1136</v>
      </c>
      <c r="G1152" s="15" t="s">
        <v>2998</v>
      </c>
      <c r="H1152" s="10" t="s">
        <v>8</v>
      </c>
      <c r="I1152" s="12" t="s">
        <v>2571</v>
      </c>
      <c r="J1152" s="9">
        <f t="shared" si="37"/>
        <v>2003</v>
      </c>
      <c r="K1152" s="13">
        <f t="shared" ca="1" si="36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7"/>
        <v>2002</v>
      </c>
      <c r="K1153" s="13">
        <f t="shared" ca="1" si="36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7"/>
        <v>2003</v>
      </c>
      <c r="K1154" s="13">
        <f t="shared" ca="1" si="36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1704</v>
      </c>
      <c r="F1155" s="12" t="s">
        <v>1158</v>
      </c>
      <c r="G1155" s="15" t="s">
        <v>2998</v>
      </c>
      <c r="H1155" s="10" t="s">
        <v>8</v>
      </c>
      <c r="I1155" s="12" t="s">
        <v>2587</v>
      </c>
      <c r="J1155" s="9">
        <f t="shared" si="37"/>
        <v>2003</v>
      </c>
      <c r="K1155" s="13">
        <f t="shared" ca="1" si="36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ref="J1156:J1219" si="38">YEAR(I1156)</f>
        <v>2002</v>
      </c>
      <c r="K1156" s="13">
        <f t="shared" ref="K1156:K1219" ca="1" si="39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38"/>
        <v>2002</v>
      </c>
      <c r="K1157" s="13">
        <f t="shared" ca="1" si="39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38"/>
        <v>2002</v>
      </c>
      <c r="K1158" s="13">
        <f t="shared" ca="1" si="39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38"/>
        <v>2002</v>
      </c>
      <c r="K1159" s="13">
        <f t="shared" ca="1" si="39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38"/>
        <v>2002</v>
      </c>
      <c r="K1160" s="13">
        <f t="shared" ca="1" si="39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38"/>
        <v>2002</v>
      </c>
      <c r="K1161" s="13">
        <f t="shared" ca="1" si="39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38"/>
        <v>2001</v>
      </c>
      <c r="K1162" s="13">
        <f t="shared" ca="1" si="39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38"/>
        <v>2000</v>
      </c>
      <c r="K1163" s="13">
        <f t="shared" ca="1" si="39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38"/>
        <v>2002</v>
      </c>
      <c r="K1164" s="13">
        <f t="shared" ca="1" si="39"/>
        <v>15</v>
      </c>
      <c r="L1164">
        <v>2002</v>
      </c>
      <c r="N1164" s="20"/>
    </row>
    <row r="1165" spans="1:14" ht="22.5" hidden="1" customHeight="1" x14ac:dyDescent="0.25">
      <c r="A1165" s="17" t="s">
        <v>3001</v>
      </c>
      <c r="B1165" s="17"/>
      <c r="C1165" s="10">
        <v>10</v>
      </c>
      <c r="D1165" s="10" t="s">
        <v>1672</v>
      </c>
      <c r="E1165" s="11" t="s">
        <v>1691</v>
      </c>
      <c r="F1165" s="12" t="s">
        <v>1171</v>
      </c>
      <c r="G1165" s="15" t="s">
        <v>2997</v>
      </c>
      <c r="H1165" s="10" t="s">
        <v>9</v>
      </c>
      <c r="I1165" s="12" t="s">
        <v>2598</v>
      </c>
      <c r="J1165" s="9">
        <f t="shared" si="38"/>
        <v>2002</v>
      </c>
      <c r="K1165" s="13">
        <f t="shared" ca="1" si="39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38"/>
        <v>2002</v>
      </c>
      <c r="K1166" s="13">
        <f t="shared" ca="1" si="39"/>
        <v>15</v>
      </c>
      <c r="L1166">
        <v>2002</v>
      </c>
      <c r="N1166" s="20"/>
    </row>
    <row r="1167" spans="1:14" ht="22.5" hidden="1" customHeight="1" x14ac:dyDescent="0.25">
      <c r="A1167" s="17" t="s">
        <v>3001</v>
      </c>
      <c r="B1167" s="17"/>
      <c r="C1167" s="10">
        <v>10</v>
      </c>
      <c r="D1167" s="10" t="s">
        <v>1672</v>
      </c>
      <c r="E1167" s="11" t="s">
        <v>1693</v>
      </c>
      <c r="F1167" s="12" t="s">
        <v>1173</v>
      </c>
      <c r="G1167" s="15" t="s">
        <v>2997</v>
      </c>
      <c r="H1167" s="10" t="s">
        <v>9</v>
      </c>
      <c r="I1167" s="12" t="s">
        <v>2599</v>
      </c>
      <c r="J1167" s="9">
        <f t="shared" si="38"/>
        <v>2002</v>
      </c>
      <c r="K1167" s="13">
        <f t="shared" ca="1" si="39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38"/>
        <v>2002</v>
      </c>
      <c r="K1168" s="13">
        <f t="shared" ca="1" si="39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38"/>
        <v>2002</v>
      </c>
      <c r="K1169" s="13">
        <f t="shared" ca="1" si="39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38"/>
        <v>2002</v>
      </c>
      <c r="K1170" s="13">
        <f t="shared" ca="1" si="39"/>
        <v>15</v>
      </c>
      <c r="L1170">
        <v>2002</v>
      </c>
      <c r="N1170" s="20"/>
    </row>
    <row r="1171" spans="1:14" ht="22.5" hidden="1" customHeight="1" x14ac:dyDescent="0.25">
      <c r="A1171" s="17" t="s">
        <v>3001</v>
      </c>
      <c r="B1171" s="17"/>
      <c r="C1171" s="10">
        <v>10</v>
      </c>
      <c r="D1171" s="10" t="s">
        <v>1672</v>
      </c>
      <c r="E1171" s="11" t="s">
        <v>1698</v>
      </c>
      <c r="F1171" s="12" t="s">
        <v>1177</v>
      </c>
      <c r="G1171" s="15" t="s">
        <v>2997</v>
      </c>
      <c r="H1171" s="10" t="s">
        <v>9</v>
      </c>
      <c r="I1171" s="12" t="s">
        <v>2603</v>
      </c>
      <c r="J1171" s="9">
        <f t="shared" si="38"/>
        <v>2002</v>
      </c>
      <c r="K1171" s="13">
        <f t="shared" ca="1" si="39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38"/>
        <v>2002</v>
      </c>
      <c r="K1172" s="13">
        <f t="shared" ca="1" si="39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38"/>
        <v>2002</v>
      </c>
      <c r="K1173" s="13">
        <f t="shared" ca="1" si="39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38"/>
        <v>2002</v>
      </c>
      <c r="K1174" s="13">
        <f t="shared" ca="1" si="39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38"/>
        <v>2002</v>
      </c>
      <c r="K1175" s="13">
        <f t="shared" ca="1" si="39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38"/>
        <v>2002</v>
      </c>
      <c r="K1176" s="13">
        <f t="shared" ca="1" si="39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38"/>
        <v>2002</v>
      </c>
      <c r="K1177" s="13">
        <f t="shared" ca="1" si="39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38"/>
        <v>2002</v>
      </c>
      <c r="K1178" s="13">
        <f t="shared" ca="1" si="39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38"/>
        <v>2002</v>
      </c>
      <c r="K1179" s="13">
        <f t="shared" ca="1" si="39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38"/>
        <v>2002</v>
      </c>
      <c r="K1180" s="13">
        <f t="shared" ca="1" si="39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38"/>
        <v>2002</v>
      </c>
      <c r="K1181" s="13">
        <f t="shared" ca="1" si="39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38"/>
        <v>2002</v>
      </c>
      <c r="K1182" s="13">
        <f t="shared" ca="1" si="39"/>
        <v>15</v>
      </c>
      <c r="L1182">
        <v>2002</v>
      </c>
      <c r="N1182" s="20"/>
    </row>
    <row r="1183" spans="1:14" ht="22.5" hidden="1" customHeight="1" x14ac:dyDescent="0.25">
      <c r="A1183" s="17" t="s">
        <v>3001</v>
      </c>
      <c r="B1183" s="17"/>
      <c r="C1183" s="10">
        <v>10</v>
      </c>
      <c r="D1183" s="10" t="s">
        <v>1673</v>
      </c>
      <c r="E1183" s="11" t="s">
        <v>1682</v>
      </c>
      <c r="F1183" s="12" t="s">
        <v>1189</v>
      </c>
      <c r="G1183" s="15" t="s">
        <v>2997</v>
      </c>
      <c r="H1183" s="10" t="s">
        <v>9</v>
      </c>
      <c r="I1183" s="12" t="s">
        <v>2614</v>
      </c>
      <c r="J1183" s="9">
        <f t="shared" si="38"/>
        <v>2002</v>
      </c>
      <c r="K1183" s="13">
        <f t="shared" ca="1" si="39"/>
        <v>15</v>
      </c>
      <c r="L1183">
        <v>2002</v>
      </c>
      <c r="N1183" s="20"/>
    </row>
    <row r="1184" spans="1:14" ht="22.5" hidden="1" customHeight="1" x14ac:dyDescent="0.25">
      <c r="A1184" s="17" t="s">
        <v>3001</v>
      </c>
      <c r="B1184" s="17"/>
      <c r="C1184" s="10">
        <v>10</v>
      </c>
      <c r="D1184" s="10" t="s">
        <v>1673</v>
      </c>
      <c r="E1184" s="11" t="s">
        <v>1683</v>
      </c>
      <c r="F1184" s="12" t="s">
        <v>1190</v>
      </c>
      <c r="G1184" s="15" t="s">
        <v>2997</v>
      </c>
      <c r="H1184" s="10" t="s">
        <v>9</v>
      </c>
      <c r="I1184" s="12" t="s">
        <v>2615</v>
      </c>
      <c r="J1184" s="9">
        <f t="shared" si="38"/>
        <v>2002</v>
      </c>
      <c r="K1184" s="13">
        <f t="shared" ca="1" si="39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38"/>
        <v>2002</v>
      </c>
      <c r="K1185" s="13">
        <f t="shared" ca="1" si="39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38"/>
        <v>2002</v>
      </c>
      <c r="K1186" s="13">
        <f t="shared" ca="1" si="39"/>
        <v>15</v>
      </c>
      <c r="L1186">
        <v>2002</v>
      </c>
      <c r="N1186" s="20"/>
    </row>
    <row r="1187" spans="1:14" ht="22.5" hidden="1" customHeight="1" x14ac:dyDescent="0.25">
      <c r="A1187" s="17" t="s">
        <v>3001</v>
      </c>
      <c r="B1187" s="17"/>
      <c r="C1187" s="10">
        <v>10</v>
      </c>
      <c r="D1187" s="10" t="s">
        <v>1673</v>
      </c>
      <c r="E1187" s="11" t="s">
        <v>1686</v>
      </c>
      <c r="F1187" s="12" t="s">
        <v>1193</v>
      </c>
      <c r="G1187" s="15" t="s">
        <v>2997</v>
      </c>
      <c r="H1187" s="10" t="s">
        <v>9</v>
      </c>
      <c r="I1187" s="12" t="s">
        <v>2617</v>
      </c>
      <c r="J1187" s="9">
        <f t="shared" si="38"/>
        <v>2002</v>
      </c>
      <c r="K1187" s="13">
        <f t="shared" ca="1" si="39"/>
        <v>15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38"/>
        <v>2002</v>
      </c>
      <c r="K1188" s="13">
        <f t="shared" ca="1" si="39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38"/>
        <v>2002</v>
      </c>
      <c r="K1189" s="13">
        <f t="shared" ca="1" si="39"/>
        <v>15</v>
      </c>
      <c r="L1189">
        <v>2002</v>
      </c>
      <c r="N1189" s="20"/>
    </row>
    <row r="1190" spans="1:14" ht="22.5" hidden="1" customHeight="1" x14ac:dyDescent="0.25">
      <c r="A1190" s="17" t="s">
        <v>3001</v>
      </c>
      <c r="B1190" s="17"/>
      <c r="C1190" s="10">
        <v>10</v>
      </c>
      <c r="D1190" s="10" t="s">
        <v>1673</v>
      </c>
      <c r="E1190" s="11" t="s">
        <v>1689</v>
      </c>
      <c r="F1190" s="12" t="s">
        <v>1196</v>
      </c>
      <c r="G1190" s="15" t="s">
        <v>2997</v>
      </c>
      <c r="H1190" s="10" t="s">
        <v>9</v>
      </c>
      <c r="I1190" s="12" t="s">
        <v>2528</v>
      </c>
      <c r="J1190" s="9">
        <f t="shared" si="38"/>
        <v>2002</v>
      </c>
      <c r="K1190" s="13">
        <f t="shared" ca="1" si="39"/>
        <v>15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38"/>
        <v>2002</v>
      </c>
      <c r="K1191" s="13">
        <f t="shared" ca="1" si="39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38"/>
        <v>2001</v>
      </c>
      <c r="K1192" s="13">
        <f t="shared" ca="1" si="39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38"/>
        <v>2002</v>
      </c>
      <c r="K1193" s="13">
        <f t="shared" ca="1" si="39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38"/>
        <v>2002</v>
      </c>
      <c r="K1194" s="13">
        <f t="shared" ca="1" si="39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38"/>
        <v>2001</v>
      </c>
      <c r="K1195" s="13">
        <f t="shared" ca="1" si="39"/>
        <v>16</v>
      </c>
      <c r="L1195">
        <v>2001</v>
      </c>
      <c r="N1195" s="20"/>
    </row>
    <row r="1196" spans="1:14" ht="22.5" hidden="1" customHeight="1" x14ac:dyDescent="0.25">
      <c r="A1196" s="17" t="s">
        <v>3001</v>
      </c>
      <c r="B1196" s="17"/>
      <c r="C1196" s="10">
        <v>10</v>
      </c>
      <c r="D1196" s="10" t="s">
        <v>1673</v>
      </c>
      <c r="E1196" s="11" t="s">
        <v>1695</v>
      </c>
      <c r="F1196" s="12" t="s">
        <v>1202</v>
      </c>
      <c r="G1196" s="15" t="s">
        <v>2997</v>
      </c>
      <c r="H1196" s="10" t="s">
        <v>9</v>
      </c>
      <c r="I1196" s="12" t="s">
        <v>2603</v>
      </c>
      <c r="J1196" s="9">
        <f t="shared" si="38"/>
        <v>2002</v>
      </c>
      <c r="K1196" s="13">
        <f t="shared" ca="1" si="39"/>
        <v>15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38"/>
        <v>2002</v>
      </c>
      <c r="K1197" s="13">
        <f t="shared" ca="1" si="39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38"/>
        <v>2002</v>
      </c>
      <c r="K1198" s="13">
        <f t="shared" ca="1" si="39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38"/>
        <v>2002</v>
      </c>
      <c r="K1199" s="13">
        <f t="shared" ca="1" si="39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38"/>
        <v>2000</v>
      </c>
      <c r="K1200" s="13">
        <f t="shared" ca="1" si="39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38"/>
        <v>2002</v>
      </c>
      <c r="K1201" s="13">
        <f t="shared" ca="1" si="39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38"/>
        <v>2002</v>
      </c>
      <c r="K1202" s="13">
        <f t="shared" ca="1" si="39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38"/>
        <v>2002</v>
      </c>
      <c r="K1203" s="13">
        <f t="shared" ca="1" si="39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38"/>
        <v>2002</v>
      </c>
      <c r="K1204" s="13">
        <f t="shared" ca="1" si="39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si="38"/>
        <v>2002</v>
      </c>
      <c r="K1205" s="13">
        <f t="shared" ca="1" si="39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38"/>
        <v>2002</v>
      </c>
      <c r="K1206" s="13">
        <f t="shared" ca="1" si="39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38"/>
        <v>2002</v>
      </c>
      <c r="K1207" s="13">
        <f t="shared" ca="1" si="39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38"/>
        <v>2002</v>
      </c>
      <c r="K1208" s="13">
        <f t="shared" ca="1" si="39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38"/>
        <v>2002</v>
      </c>
      <c r="K1209" s="13">
        <f t="shared" ca="1" si="39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38"/>
        <v>2002</v>
      </c>
      <c r="K1210" s="13">
        <f t="shared" ca="1" si="39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38"/>
        <v>2002</v>
      </c>
      <c r="K1211" s="13">
        <f t="shared" ca="1" si="39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38"/>
        <v>2002</v>
      </c>
      <c r="K1212" s="13">
        <f t="shared" ca="1" si="39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38"/>
        <v>2002</v>
      </c>
      <c r="K1213" s="13">
        <f t="shared" ca="1" si="39"/>
        <v>15</v>
      </c>
      <c r="L1213">
        <v>2002</v>
      </c>
      <c r="N1213" s="20"/>
    </row>
    <row r="1214" spans="1:14" ht="22.5" hidden="1" customHeight="1" x14ac:dyDescent="0.25">
      <c r="A1214" s="17" t="s">
        <v>3001</v>
      </c>
      <c r="B1214" s="17"/>
      <c r="C1214" s="10">
        <v>10</v>
      </c>
      <c r="D1214" s="10" t="s">
        <v>1674</v>
      </c>
      <c r="E1214" s="11" t="s">
        <v>1684</v>
      </c>
      <c r="F1214" s="12" t="s">
        <v>1220</v>
      </c>
      <c r="G1214" s="15" t="s">
        <v>2997</v>
      </c>
      <c r="H1214" s="10" t="s">
        <v>9</v>
      </c>
      <c r="I1214" s="12" t="s">
        <v>2638</v>
      </c>
      <c r="J1214" s="9">
        <f t="shared" si="38"/>
        <v>2002</v>
      </c>
      <c r="K1214" s="13">
        <f t="shared" ca="1" si="39"/>
        <v>15</v>
      </c>
      <c r="L1214">
        <v>2002</v>
      </c>
      <c r="N1214" s="20"/>
    </row>
    <row r="1215" spans="1:14" ht="22.5" hidden="1" customHeight="1" x14ac:dyDescent="0.25">
      <c r="A1215" s="17" t="s">
        <v>3001</v>
      </c>
      <c r="B1215" s="17"/>
      <c r="C1215" s="10">
        <v>10</v>
      </c>
      <c r="D1215" s="10" t="s">
        <v>1674</v>
      </c>
      <c r="E1215" s="11" t="s">
        <v>1685</v>
      </c>
      <c r="F1215" s="12" t="s">
        <v>1221</v>
      </c>
      <c r="G1215" s="15" t="s">
        <v>2997</v>
      </c>
      <c r="H1215" s="10" t="s">
        <v>9</v>
      </c>
      <c r="I1215" s="12" t="s">
        <v>2639</v>
      </c>
      <c r="J1215" s="9">
        <f t="shared" si="38"/>
        <v>2002</v>
      </c>
      <c r="K1215" s="13">
        <f t="shared" ca="1" si="39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38"/>
        <v>2002</v>
      </c>
      <c r="K1216" s="13">
        <f t="shared" ca="1" si="39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38"/>
        <v>2002</v>
      </c>
      <c r="K1217" s="13">
        <f t="shared" ca="1" si="39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38"/>
        <v>2002</v>
      </c>
      <c r="K1218" s="13">
        <f t="shared" ca="1" si="39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38"/>
        <v>2002</v>
      </c>
      <c r="K1219" s="13">
        <f t="shared" ca="1" si="39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ref="J1220:J1283" si="40">YEAR(I1220)</f>
        <v>2002</v>
      </c>
      <c r="K1220" s="13">
        <f t="shared" ref="K1220:K1283" ca="1" si="41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40"/>
        <v>2002</v>
      </c>
      <c r="K1221" s="13">
        <f t="shared" ca="1" si="41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40"/>
        <v>2002</v>
      </c>
      <c r="K1222" s="13">
        <f t="shared" ca="1" si="41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40"/>
        <v>2002</v>
      </c>
      <c r="K1223" s="13">
        <f t="shared" ca="1" si="41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40"/>
        <v>2002</v>
      </c>
      <c r="K1224" s="13">
        <f t="shared" ca="1" si="41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40"/>
        <v>2002</v>
      </c>
      <c r="K1225" s="13">
        <f t="shared" ca="1" si="41"/>
        <v>15</v>
      </c>
      <c r="L1225">
        <v>2002</v>
      </c>
      <c r="N1225" s="20"/>
    </row>
    <row r="1226" spans="1:14" ht="22.5" hidden="1" customHeight="1" x14ac:dyDescent="0.25">
      <c r="A1226" s="17" t="s">
        <v>3001</v>
      </c>
      <c r="B1226" s="17"/>
      <c r="C1226" s="10">
        <v>10</v>
      </c>
      <c r="D1226" s="10" t="s">
        <v>1674</v>
      </c>
      <c r="E1226" s="11" t="s">
        <v>1698</v>
      </c>
      <c r="F1226" s="12" t="s">
        <v>1232</v>
      </c>
      <c r="G1226" s="15" t="s">
        <v>2997</v>
      </c>
      <c r="H1226" s="10" t="s">
        <v>9</v>
      </c>
      <c r="I1226" s="12" t="s">
        <v>2648</v>
      </c>
      <c r="J1226" s="9">
        <f t="shared" si="40"/>
        <v>2002</v>
      </c>
      <c r="K1226" s="13">
        <f t="shared" ca="1" si="41"/>
        <v>15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40"/>
        <v>2002</v>
      </c>
      <c r="K1227" s="13">
        <f t="shared" ca="1" si="41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40"/>
        <v>2002</v>
      </c>
      <c r="K1228" s="13">
        <f t="shared" ca="1" si="41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40"/>
        <v>2002</v>
      </c>
      <c r="K1229" s="13">
        <f t="shared" ca="1" si="41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40"/>
        <v>2002</v>
      </c>
      <c r="K1230" s="13">
        <f t="shared" ca="1" si="41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40"/>
        <v>2002</v>
      </c>
      <c r="K1231" s="13">
        <f t="shared" ca="1" si="41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40"/>
        <v>2002</v>
      </c>
      <c r="K1232" s="13">
        <f t="shared" ca="1" si="41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40"/>
        <v>2002</v>
      </c>
      <c r="K1233" s="13">
        <f t="shared" ca="1" si="41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40"/>
        <v>2002</v>
      </c>
      <c r="K1234" s="13">
        <f t="shared" ca="1" si="41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40"/>
        <v>2002</v>
      </c>
      <c r="K1235" s="13">
        <f t="shared" ca="1" si="41"/>
        <v>15</v>
      </c>
      <c r="L1235">
        <v>2002</v>
      </c>
      <c r="N1235" s="20"/>
    </row>
    <row r="1236" spans="1:14" ht="22.5" hidden="1" customHeight="1" x14ac:dyDescent="0.25">
      <c r="A1236" s="17" t="s">
        <v>3001</v>
      </c>
      <c r="B1236" s="17"/>
      <c r="C1236" s="10">
        <v>10</v>
      </c>
      <c r="D1236" s="10" t="s">
        <v>1674</v>
      </c>
      <c r="E1236" s="11" t="s">
        <v>1708</v>
      </c>
      <c r="F1236" s="12" t="s">
        <v>1242</v>
      </c>
      <c r="G1236" s="15" t="s">
        <v>2997</v>
      </c>
      <c r="H1236" s="10" t="s">
        <v>9</v>
      </c>
      <c r="I1236" s="12" t="s">
        <v>2655</v>
      </c>
      <c r="J1236" s="9">
        <f t="shared" si="40"/>
        <v>2002</v>
      </c>
      <c r="K1236" s="13">
        <f t="shared" ca="1" si="41"/>
        <v>15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40"/>
        <v>2002</v>
      </c>
      <c r="K1237" s="13">
        <f t="shared" ca="1" si="41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40"/>
        <v>2002</v>
      </c>
      <c r="K1238" s="13">
        <f t="shared" ca="1" si="41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40"/>
        <v>2002</v>
      </c>
      <c r="K1239" s="13">
        <f t="shared" ca="1" si="41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40"/>
        <v>2001</v>
      </c>
      <c r="K1240" s="13">
        <f t="shared" ca="1" si="41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40"/>
        <v>2002</v>
      </c>
      <c r="K1241" s="13">
        <f t="shared" ca="1" si="41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40"/>
        <v>2002</v>
      </c>
      <c r="K1242" s="13">
        <f t="shared" ca="1" si="41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40"/>
        <v>2001</v>
      </c>
      <c r="K1243" s="13">
        <f t="shared" ca="1" si="41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40"/>
        <v>2002</v>
      </c>
      <c r="K1244" s="13">
        <f t="shared" ca="1" si="41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40"/>
        <v>2002</v>
      </c>
      <c r="K1245" s="13">
        <f t="shared" ca="1" si="41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40"/>
        <v>2002</v>
      </c>
      <c r="K1246" s="13">
        <f t="shared" ca="1" si="41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40"/>
        <v>2002</v>
      </c>
      <c r="K1247" s="13">
        <f t="shared" ca="1" si="41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40"/>
        <v>2002</v>
      </c>
      <c r="K1248" s="13">
        <f t="shared" ca="1" si="41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40"/>
        <v>2002</v>
      </c>
      <c r="K1249" s="13">
        <f t="shared" ca="1" si="41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40"/>
        <v>2002</v>
      </c>
      <c r="K1250" s="13">
        <f t="shared" ca="1" si="41"/>
        <v>15</v>
      </c>
      <c r="L1250">
        <v>2002</v>
      </c>
      <c r="N1250" s="20"/>
    </row>
    <row r="1251" spans="1:14" ht="22.5" hidden="1" customHeight="1" x14ac:dyDescent="0.25">
      <c r="A1251" s="17" t="s">
        <v>3001</v>
      </c>
      <c r="B1251" s="17"/>
      <c r="C1251" s="10">
        <v>10</v>
      </c>
      <c r="D1251" s="10" t="s">
        <v>1675</v>
      </c>
      <c r="E1251" s="11" t="s">
        <v>1694</v>
      </c>
      <c r="F1251" s="12" t="s">
        <v>1257</v>
      </c>
      <c r="G1251" s="15" t="s">
        <v>2997</v>
      </c>
      <c r="H1251" s="10" t="s">
        <v>9</v>
      </c>
      <c r="I1251" s="12" t="s">
        <v>2665</v>
      </c>
      <c r="J1251" s="9">
        <f t="shared" si="40"/>
        <v>2002</v>
      </c>
      <c r="K1251" s="13">
        <f t="shared" ca="1" si="41"/>
        <v>15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40"/>
        <v>2002</v>
      </c>
      <c r="K1252" s="13">
        <f t="shared" ca="1" si="41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40"/>
        <v>2002</v>
      </c>
      <c r="K1253" s="13">
        <f t="shared" ca="1" si="41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40"/>
        <v>2002</v>
      </c>
      <c r="K1254" s="13">
        <f t="shared" ca="1" si="41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40"/>
        <v>2001</v>
      </c>
      <c r="K1255" s="13">
        <f t="shared" ca="1" si="41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40"/>
        <v>2002</v>
      </c>
      <c r="K1256" s="13">
        <f t="shared" ca="1" si="41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40"/>
        <v>2002</v>
      </c>
      <c r="K1257" s="13">
        <f t="shared" ca="1" si="41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40"/>
        <v>2002</v>
      </c>
      <c r="K1258" s="13">
        <f t="shared" ca="1" si="41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40"/>
        <v>2002</v>
      </c>
      <c r="K1259" s="13">
        <f t="shared" ca="1" si="41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40"/>
        <v>2002</v>
      </c>
      <c r="K1260" s="13">
        <f t="shared" ca="1" si="41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40"/>
        <v>2002</v>
      </c>
      <c r="K1261" s="13">
        <f t="shared" ca="1" si="41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40"/>
        <v>2002</v>
      </c>
      <c r="K1262" s="13">
        <f t="shared" ca="1" si="41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40"/>
        <v>2002</v>
      </c>
      <c r="K1263" s="13">
        <f t="shared" ca="1" si="41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40"/>
        <v>2002</v>
      </c>
      <c r="K1264" s="13">
        <f t="shared" ca="1" si="41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40"/>
        <v>2002</v>
      </c>
      <c r="K1265" s="13">
        <f t="shared" ca="1" si="41"/>
        <v>15</v>
      </c>
      <c r="L1265">
        <v>2002</v>
      </c>
      <c r="N1265" s="20"/>
    </row>
    <row r="1266" spans="1:14" ht="22.5" hidden="1" customHeight="1" x14ac:dyDescent="0.25">
      <c r="A1266" s="17" t="s">
        <v>3001</v>
      </c>
      <c r="B1266" s="17"/>
      <c r="C1266" s="10">
        <v>10</v>
      </c>
      <c r="D1266" s="10" t="s">
        <v>1676</v>
      </c>
      <c r="E1266" s="11" t="s">
        <v>1682</v>
      </c>
      <c r="F1266" s="12" t="s">
        <v>1272</v>
      </c>
      <c r="G1266" s="15" t="s">
        <v>2997</v>
      </c>
      <c r="H1266" s="10" t="s">
        <v>9</v>
      </c>
      <c r="I1266" s="12" t="s">
        <v>2663</v>
      </c>
      <c r="J1266" s="9">
        <f t="shared" si="40"/>
        <v>2002</v>
      </c>
      <c r="K1266" s="13">
        <f t="shared" ca="1" si="41"/>
        <v>15</v>
      </c>
      <c r="L1266">
        <v>2002</v>
      </c>
      <c r="N1266" s="20"/>
    </row>
    <row r="1267" spans="1:14" ht="22.5" hidden="1" customHeight="1" x14ac:dyDescent="0.25">
      <c r="A1267" s="17" t="s">
        <v>3001</v>
      </c>
      <c r="B1267" s="17"/>
      <c r="C1267" s="10">
        <v>10</v>
      </c>
      <c r="D1267" s="10" t="s">
        <v>1676</v>
      </c>
      <c r="E1267" s="11" t="s">
        <v>1683</v>
      </c>
      <c r="F1267" s="12" t="s">
        <v>1273</v>
      </c>
      <c r="G1267" s="15" t="s">
        <v>2997</v>
      </c>
      <c r="H1267" s="10" t="s">
        <v>9</v>
      </c>
      <c r="I1267" s="12" t="s">
        <v>2645</v>
      </c>
      <c r="J1267" s="9">
        <f t="shared" si="40"/>
        <v>2002</v>
      </c>
      <c r="K1267" s="13">
        <f t="shared" ca="1" si="41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40"/>
        <v>2002</v>
      </c>
      <c r="K1268" s="13">
        <f t="shared" ca="1" si="41"/>
        <v>15</v>
      </c>
      <c r="L1268">
        <v>2002</v>
      </c>
      <c r="N1268" s="20"/>
    </row>
    <row r="1269" spans="1:14" ht="22.5" hidden="1" customHeight="1" x14ac:dyDescent="0.25">
      <c r="A1269" s="17" t="s">
        <v>3001</v>
      </c>
      <c r="B1269" s="17"/>
      <c r="C1269" s="10">
        <v>10</v>
      </c>
      <c r="D1269" s="10" t="s">
        <v>1676</v>
      </c>
      <c r="E1269" s="11" t="s">
        <v>1685</v>
      </c>
      <c r="F1269" s="12" t="s">
        <v>1275</v>
      </c>
      <c r="G1269" s="15" t="s">
        <v>2997</v>
      </c>
      <c r="H1269" s="10" t="s">
        <v>9</v>
      </c>
      <c r="I1269" s="12" t="s">
        <v>2598</v>
      </c>
      <c r="J1269" s="9">
        <f t="shared" si="40"/>
        <v>2002</v>
      </c>
      <c r="K1269" s="13">
        <f t="shared" ca="1" si="41"/>
        <v>15</v>
      </c>
      <c r="L1269">
        <v>2002</v>
      </c>
      <c r="N1269" s="20"/>
    </row>
    <row r="1270" spans="1:14" ht="22.5" hidden="1" customHeight="1" x14ac:dyDescent="0.25">
      <c r="A1270" s="17" t="s">
        <v>3001</v>
      </c>
      <c r="B1270" s="17"/>
      <c r="C1270" s="10">
        <v>10</v>
      </c>
      <c r="D1270" s="10" t="s">
        <v>1676</v>
      </c>
      <c r="E1270" s="11" t="s">
        <v>1687</v>
      </c>
      <c r="F1270" s="12" t="s">
        <v>1276</v>
      </c>
      <c r="G1270" s="15" t="s">
        <v>2997</v>
      </c>
      <c r="H1270" s="10" t="s">
        <v>9</v>
      </c>
      <c r="I1270" s="12" t="s">
        <v>2677</v>
      </c>
      <c r="J1270" s="9">
        <f t="shared" si="40"/>
        <v>2002</v>
      </c>
      <c r="K1270" s="13">
        <f t="shared" ca="1" si="41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0"/>
        <v>2001</v>
      </c>
      <c r="K1271" s="13">
        <f t="shared" ca="1" si="41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0"/>
        <v>2002</v>
      </c>
      <c r="K1272" s="13">
        <f t="shared" ca="1" si="41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0"/>
        <v>2002</v>
      </c>
      <c r="K1273" s="13">
        <f t="shared" ca="1" si="41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0"/>
        <v>2002</v>
      </c>
      <c r="K1274" s="13">
        <f t="shared" ca="1" si="41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0"/>
        <v>2002</v>
      </c>
      <c r="K1275" s="13">
        <f t="shared" ca="1" si="41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0"/>
        <v>2001</v>
      </c>
      <c r="K1276" s="13">
        <f t="shared" ca="1" si="41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0"/>
        <v>2002</v>
      </c>
      <c r="K1277" s="13">
        <f t="shared" ca="1" si="41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0"/>
        <v>2002</v>
      </c>
      <c r="K1278" s="13">
        <f t="shared" ca="1" si="41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0"/>
        <v>2000</v>
      </c>
      <c r="K1279" s="13">
        <f t="shared" ca="1" si="41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0"/>
        <v>2002</v>
      </c>
      <c r="K1280" s="13">
        <f t="shared" ca="1" si="41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0"/>
        <v>2002</v>
      </c>
      <c r="K1281" s="13">
        <f t="shared" ca="1" si="41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0"/>
        <v>2002</v>
      </c>
      <c r="K1282" s="13">
        <f t="shared" ca="1" si="41"/>
        <v>15</v>
      </c>
      <c r="L1282">
        <v>2002</v>
      </c>
      <c r="N1282" s="20"/>
    </row>
    <row r="1283" spans="1:14" ht="22.5" hidden="1" customHeight="1" x14ac:dyDescent="0.25">
      <c r="A1283" s="17" t="s">
        <v>3001</v>
      </c>
      <c r="B1283" s="17"/>
      <c r="C1283" s="10">
        <v>10</v>
      </c>
      <c r="D1283" s="10" t="s">
        <v>1676</v>
      </c>
      <c r="E1283" s="11" t="s">
        <v>1701</v>
      </c>
      <c r="F1283" s="12" t="s">
        <v>1289</v>
      </c>
      <c r="G1283" s="15" t="s">
        <v>2997</v>
      </c>
      <c r="H1283" s="10" t="s">
        <v>9</v>
      </c>
      <c r="I1283" s="12" t="s">
        <v>2683</v>
      </c>
      <c r="J1283" s="9">
        <f t="shared" si="40"/>
        <v>2002</v>
      </c>
      <c r="K1283" s="13">
        <f t="shared" ca="1" si="41"/>
        <v>15</v>
      </c>
      <c r="L1283">
        <v>2002</v>
      </c>
      <c r="N1283" s="20"/>
    </row>
    <row r="1284" spans="1:14" ht="22.5" hidden="1" customHeight="1" x14ac:dyDescent="0.25">
      <c r="A1284" s="17" t="s">
        <v>3001</v>
      </c>
      <c r="B1284" s="17"/>
      <c r="C1284" s="10">
        <v>10</v>
      </c>
      <c r="D1284" s="10" t="s">
        <v>1676</v>
      </c>
      <c r="E1284" s="11" t="s">
        <v>1702</v>
      </c>
      <c r="F1284" s="12" t="s">
        <v>1290</v>
      </c>
      <c r="G1284" s="15" t="s">
        <v>2997</v>
      </c>
      <c r="H1284" s="10" t="s">
        <v>9</v>
      </c>
      <c r="I1284" s="12" t="s">
        <v>2684</v>
      </c>
      <c r="J1284" s="9">
        <f t="shared" ref="J1284:J1347" si="42">YEAR(I1284)</f>
        <v>2002</v>
      </c>
      <c r="K1284" s="13">
        <f t="shared" ref="K1284:K1347" ca="1" si="43">(YEAR(NOW())-YEAR(I1284))</f>
        <v>15</v>
      </c>
      <c r="L1284">
        <v>2002</v>
      </c>
      <c r="N1284" s="20"/>
    </row>
    <row r="1285" spans="1:14" ht="22.5" hidden="1" customHeight="1" x14ac:dyDescent="0.25">
      <c r="A1285" s="17" t="s">
        <v>3001</v>
      </c>
      <c r="B1285" s="17"/>
      <c r="C1285" s="10">
        <v>10</v>
      </c>
      <c r="D1285" s="10" t="s">
        <v>1676</v>
      </c>
      <c r="E1285" s="11" t="s">
        <v>1703</v>
      </c>
      <c r="F1285" s="12" t="s">
        <v>1291</v>
      </c>
      <c r="G1285" s="15" t="s">
        <v>2997</v>
      </c>
      <c r="H1285" s="10" t="s">
        <v>9</v>
      </c>
      <c r="I1285" s="12" t="s">
        <v>2685</v>
      </c>
      <c r="J1285" s="9">
        <f t="shared" si="42"/>
        <v>2002</v>
      </c>
      <c r="K1285" s="13">
        <f t="shared" ca="1" si="43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2"/>
        <v>2002</v>
      </c>
      <c r="K1286" s="13">
        <f t="shared" ca="1" si="43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2"/>
        <v>2002</v>
      </c>
      <c r="K1287" s="13">
        <f t="shared" ca="1" si="43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2"/>
        <v>2002</v>
      </c>
      <c r="K1288" s="13">
        <f t="shared" ca="1" si="43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2"/>
        <v>2001</v>
      </c>
      <c r="K1289" s="13">
        <f t="shared" ca="1" si="43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2"/>
        <v>2002</v>
      </c>
      <c r="K1290" s="13">
        <f t="shared" ca="1" si="43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2"/>
        <v>2002</v>
      </c>
      <c r="K1291" s="13">
        <f t="shared" ca="1" si="43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2"/>
        <v>2001</v>
      </c>
      <c r="K1292" s="13">
        <f t="shared" ca="1" si="43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2"/>
        <v>2002</v>
      </c>
      <c r="K1293" s="13">
        <f t="shared" ca="1" si="43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2"/>
        <v>2002</v>
      </c>
      <c r="K1294" s="13">
        <f t="shared" ca="1" si="43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2"/>
        <v>2002</v>
      </c>
      <c r="K1295" s="13">
        <f t="shared" ca="1" si="43"/>
        <v>15</v>
      </c>
      <c r="L1295">
        <v>2002</v>
      </c>
      <c r="N1295" s="20"/>
    </row>
    <row r="1296" spans="1:14" ht="22.5" hidden="1" customHeight="1" x14ac:dyDescent="0.25">
      <c r="A1296" s="17" t="s">
        <v>3001</v>
      </c>
      <c r="B1296" s="17"/>
      <c r="C1296" s="10">
        <v>10</v>
      </c>
      <c r="D1296" s="10" t="s">
        <v>1677</v>
      </c>
      <c r="E1296" s="11" t="s">
        <v>1686</v>
      </c>
      <c r="F1296" s="12" t="s">
        <v>1302</v>
      </c>
      <c r="G1296" s="15" t="s">
        <v>2997</v>
      </c>
      <c r="H1296" s="10" t="s">
        <v>9</v>
      </c>
      <c r="I1296" s="12" t="s">
        <v>2694</v>
      </c>
      <c r="J1296" s="9">
        <f t="shared" si="42"/>
        <v>2002</v>
      </c>
      <c r="K1296" s="13">
        <f t="shared" ca="1" si="43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2"/>
        <v>2002</v>
      </c>
      <c r="K1297" s="13">
        <f t="shared" ca="1" si="43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2"/>
        <v>2002</v>
      </c>
      <c r="K1298" s="13">
        <f t="shared" ca="1" si="43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2"/>
        <v>2002</v>
      </c>
      <c r="K1299" s="13">
        <f t="shared" ca="1" si="43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2"/>
        <v>2002</v>
      </c>
      <c r="K1300" s="13">
        <f t="shared" ca="1" si="43"/>
        <v>15</v>
      </c>
      <c r="L1300">
        <v>2002</v>
      </c>
      <c r="N1300" s="20"/>
    </row>
    <row r="1301" spans="1:14" ht="22.5" hidden="1" customHeight="1" x14ac:dyDescent="0.25">
      <c r="A1301" s="17" t="s">
        <v>3001</v>
      </c>
      <c r="B1301" s="17"/>
      <c r="C1301" s="10">
        <v>10</v>
      </c>
      <c r="D1301" s="10" t="s">
        <v>1677</v>
      </c>
      <c r="E1301" s="11" t="s">
        <v>1691</v>
      </c>
      <c r="F1301" s="12" t="s">
        <v>1307</v>
      </c>
      <c r="G1301" s="15" t="s">
        <v>2997</v>
      </c>
      <c r="H1301" s="10" t="s">
        <v>9</v>
      </c>
      <c r="I1301" s="12" t="s">
        <v>2556</v>
      </c>
      <c r="J1301" s="9">
        <f t="shared" si="42"/>
        <v>2002</v>
      </c>
      <c r="K1301" s="13">
        <f t="shared" ca="1" si="43"/>
        <v>15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2"/>
        <v>2002</v>
      </c>
      <c r="K1302" s="13">
        <f t="shared" ca="1" si="43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2"/>
        <v>2002</v>
      </c>
      <c r="K1303" s="13">
        <f t="shared" ca="1" si="43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2"/>
        <v>2002</v>
      </c>
      <c r="K1304" s="13">
        <f t="shared" ca="1" si="43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2"/>
        <v>2000</v>
      </c>
      <c r="K1305" s="13">
        <f t="shared" ca="1" si="43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2"/>
        <v>2002</v>
      </c>
      <c r="K1306" s="13">
        <f t="shared" ca="1" si="43"/>
        <v>15</v>
      </c>
      <c r="L1306">
        <v>2002</v>
      </c>
      <c r="N1306" s="20"/>
    </row>
    <row r="1307" spans="1:14" ht="22.5" hidden="1" customHeight="1" x14ac:dyDescent="0.25">
      <c r="A1307" s="17" t="s">
        <v>3001</v>
      </c>
      <c r="B1307" s="17"/>
      <c r="C1307" s="10">
        <v>10</v>
      </c>
      <c r="D1307" s="10" t="s">
        <v>1677</v>
      </c>
      <c r="E1307" s="11" t="s">
        <v>1697</v>
      </c>
      <c r="F1307" s="12" t="s">
        <v>1313</v>
      </c>
      <c r="G1307" s="15" t="s">
        <v>2997</v>
      </c>
      <c r="H1307" s="10" t="s">
        <v>9</v>
      </c>
      <c r="I1307" s="12" t="s">
        <v>2647</v>
      </c>
      <c r="J1307" s="9">
        <f t="shared" si="42"/>
        <v>2002</v>
      </c>
      <c r="K1307" s="13">
        <f t="shared" ca="1" si="43"/>
        <v>15</v>
      </c>
      <c r="L1307">
        <v>2002</v>
      </c>
      <c r="N1307" s="20"/>
    </row>
    <row r="1308" spans="1:14" ht="22.5" hidden="1" customHeight="1" x14ac:dyDescent="0.25">
      <c r="A1308" s="17" t="s">
        <v>3001</v>
      </c>
      <c r="B1308" s="17"/>
      <c r="C1308" s="10">
        <v>10</v>
      </c>
      <c r="D1308" s="10" t="s">
        <v>1677</v>
      </c>
      <c r="E1308" s="11" t="s">
        <v>1698</v>
      </c>
      <c r="F1308" s="12" t="s">
        <v>1314</v>
      </c>
      <c r="G1308" s="15" t="s">
        <v>2997</v>
      </c>
      <c r="H1308" s="10" t="s">
        <v>9</v>
      </c>
      <c r="I1308" s="12" t="s">
        <v>2702</v>
      </c>
      <c r="J1308" s="9">
        <f t="shared" si="42"/>
        <v>2002</v>
      </c>
      <c r="K1308" s="13">
        <f t="shared" ca="1" si="43"/>
        <v>15</v>
      </c>
      <c r="L1308">
        <v>2002</v>
      </c>
      <c r="N1308" s="20"/>
    </row>
    <row r="1309" spans="1:14" ht="22.5" hidden="1" customHeight="1" x14ac:dyDescent="0.25">
      <c r="A1309" s="17" t="s">
        <v>3001</v>
      </c>
      <c r="B1309" s="17"/>
      <c r="C1309" s="10">
        <v>10</v>
      </c>
      <c r="D1309" s="10" t="s">
        <v>1677</v>
      </c>
      <c r="E1309" s="11" t="s">
        <v>1699</v>
      </c>
      <c r="F1309" s="12" t="s">
        <v>1315</v>
      </c>
      <c r="G1309" s="15" t="s">
        <v>2997</v>
      </c>
      <c r="H1309" s="10" t="s">
        <v>9</v>
      </c>
      <c r="I1309" s="12" t="s">
        <v>2620</v>
      </c>
      <c r="J1309" s="9">
        <f t="shared" si="42"/>
        <v>2002</v>
      </c>
      <c r="K1309" s="13">
        <f t="shared" ca="1" si="43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2"/>
        <v>2002</v>
      </c>
      <c r="K1310" s="13">
        <f t="shared" ca="1" si="43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2"/>
        <v>2001</v>
      </c>
      <c r="K1311" s="13">
        <f t="shared" ca="1" si="43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2"/>
        <v>2002</v>
      </c>
      <c r="K1312" s="13">
        <f t="shared" ca="1" si="43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2"/>
        <v>2002</v>
      </c>
      <c r="K1313" s="13">
        <f t="shared" ca="1" si="43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2"/>
        <v>1999</v>
      </c>
      <c r="K1314" s="13">
        <f t="shared" ca="1" si="43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2"/>
        <v>2002</v>
      </c>
      <c r="K1315" s="13">
        <f t="shared" ca="1" si="43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2"/>
        <v>2002</v>
      </c>
      <c r="K1316" s="13">
        <f t="shared" ca="1" si="43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2"/>
        <v>2002</v>
      </c>
      <c r="K1317" s="13">
        <f t="shared" ca="1" si="43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2"/>
        <v>2002</v>
      </c>
      <c r="K1318" s="13">
        <f t="shared" ca="1" si="43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2"/>
        <v>2001</v>
      </c>
      <c r="K1319" s="13">
        <f t="shared" ca="1" si="43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2"/>
        <v>2001</v>
      </c>
      <c r="K1320" s="13">
        <f t="shared" ca="1" si="43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2"/>
        <v>2002</v>
      </c>
      <c r="K1321" s="13">
        <f t="shared" ca="1" si="43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2"/>
        <v>2002</v>
      </c>
      <c r="K1322" s="13">
        <f t="shared" ca="1" si="43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2"/>
        <v>2000</v>
      </c>
      <c r="K1323" s="13">
        <f t="shared" ca="1" si="43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2"/>
        <v>2002</v>
      </c>
      <c r="K1324" s="13">
        <f t="shared" ca="1" si="43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2"/>
        <v>2002</v>
      </c>
      <c r="K1325" s="13">
        <f t="shared" ca="1" si="43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2"/>
        <v>2002</v>
      </c>
      <c r="K1326" s="13">
        <f t="shared" ca="1" si="43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2"/>
        <v>2002</v>
      </c>
      <c r="K1327" s="13">
        <f t="shared" ca="1" si="43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2"/>
        <v>2002</v>
      </c>
      <c r="K1328" s="13">
        <f t="shared" ca="1" si="43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2"/>
        <v>2002</v>
      </c>
      <c r="K1329" s="13">
        <f t="shared" ca="1" si="43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2"/>
        <v>2002</v>
      </c>
      <c r="K1330" s="13">
        <f t="shared" ca="1" si="43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2"/>
        <v>2002</v>
      </c>
      <c r="K1331" s="13">
        <f t="shared" ca="1" si="43"/>
        <v>15</v>
      </c>
      <c r="L1331">
        <v>2002</v>
      </c>
      <c r="N1331" s="20"/>
    </row>
    <row r="1332" spans="1:14" ht="22.5" hidden="1" customHeight="1" x14ac:dyDescent="0.25">
      <c r="A1332" s="17" t="s">
        <v>3001</v>
      </c>
      <c r="B1332" s="17"/>
      <c r="C1332" s="10">
        <v>10</v>
      </c>
      <c r="D1332" s="10" t="s">
        <v>1678</v>
      </c>
      <c r="E1332" s="11" t="s">
        <v>1701</v>
      </c>
      <c r="F1332" s="12" t="s">
        <v>1338</v>
      </c>
      <c r="G1332" s="15" t="s">
        <v>2997</v>
      </c>
      <c r="H1332" s="10" t="s">
        <v>9</v>
      </c>
      <c r="I1332" s="12" t="s">
        <v>2719</v>
      </c>
      <c r="J1332" s="9">
        <f t="shared" si="42"/>
        <v>2001</v>
      </c>
      <c r="K1332" s="13">
        <f t="shared" ca="1" si="43"/>
        <v>16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si="42"/>
        <v>2000</v>
      </c>
      <c r="K1333" s="13">
        <f t="shared" ca="1" si="43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2"/>
        <v>2001</v>
      </c>
      <c r="K1334" s="13">
        <f t="shared" ca="1" si="43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2"/>
        <v>2002</v>
      </c>
      <c r="K1335" s="13">
        <f t="shared" ca="1" si="43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2"/>
        <v>2002</v>
      </c>
      <c r="K1336" s="13">
        <f t="shared" ca="1" si="43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2"/>
        <v>2001</v>
      </c>
      <c r="K1337" s="13">
        <f t="shared" ca="1" si="43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2"/>
        <v>2000</v>
      </c>
      <c r="K1338" s="13">
        <f t="shared" ca="1" si="43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2"/>
        <v>2002</v>
      </c>
      <c r="K1339" s="13">
        <f t="shared" ca="1" si="43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2"/>
        <v>2000</v>
      </c>
      <c r="K1340" s="13">
        <f t="shared" ca="1" si="43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2"/>
        <v>2001</v>
      </c>
      <c r="K1341" s="13">
        <f t="shared" ca="1" si="43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2"/>
        <v>2001</v>
      </c>
      <c r="K1342" s="13">
        <f t="shared" ca="1" si="43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2"/>
        <v>2001</v>
      </c>
      <c r="K1343" s="13">
        <f t="shared" ca="1" si="43"/>
        <v>16</v>
      </c>
      <c r="L1343">
        <v>2001</v>
      </c>
      <c r="N1343" s="20"/>
    </row>
    <row r="1344" spans="1:14" ht="22.5" hidden="1" customHeight="1" x14ac:dyDescent="0.25">
      <c r="A1344" s="17" t="s">
        <v>3002</v>
      </c>
      <c r="B1344" s="17"/>
      <c r="C1344" s="10">
        <v>11</v>
      </c>
      <c r="D1344" s="10" t="s">
        <v>1672</v>
      </c>
      <c r="E1344" s="11" t="s">
        <v>1686</v>
      </c>
      <c r="F1344" s="12" t="s">
        <v>1350</v>
      </c>
      <c r="G1344" s="15" t="s">
        <v>2997</v>
      </c>
      <c r="H1344" s="10" t="s">
        <v>9</v>
      </c>
      <c r="I1344" s="12" t="s">
        <v>2730</v>
      </c>
      <c r="J1344" s="9">
        <f t="shared" si="42"/>
        <v>2001</v>
      </c>
      <c r="K1344" s="13">
        <f t="shared" ca="1" si="43"/>
        <v>16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2"/>
        <v>2000</v>
      </c>
      <c r="K1345" s="13">
        <f t="shared" ca="1" si="43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2"/>
        <v>2001</v>
      </c>
      <c r="K1346" s="13">
        <f t="shared" ca="1" si="43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2"/>
        <v>2001</v>
      </c>
      <c r="K1347" s="13">
        <f t="shared" ca="1" si="43"/>
        <v>16</v>
      </c>
      <c r="L1347">
        <v>2001</v>
      </c>
      <c r="N1347" s="20"/>
    </row>
    <row r="1348" spans="1:14" ht="22.5" hidden="1" customHeight="1" x14ac:dyDescent="0.25">
      <c r="A1348" s="17" t="s">
        <v>3002</v>
      </c>
      <c r="B1348" s="17"/>
      <c r="C1348" s="10">
        <v>11</v>
      </c>
      <c r="D1348" s="10" t="s">
        <v>1672</v>
      </c>
      <c r="E1348" s="11" t="s">
        <v>1691</v>
      </c>
      <c r="F1348" s="12" t="s">
        <v>1354</v>
      </c>
      <c r="G1348" s="15" t="s">
        <v>2997</v>
      </c>
      <c r="H1348" s="10" t="s">
        <v>9</v>
      </c>
      <c r="I1348" s="12" t="s">
        <v>2730</v>
      </c>
      <c r="J1348" s="9">
        <f t="shared" ref="J1348:J1411" si="44">YEAR(I1348)</f>
        <v>2001</v>
      </c>
      <c r="K1348" s="13">
        <f t="shared" ref="K1348:K1411" ca="1" si="45">(YEAR(NOW())-YEAR(I1348))</f>
        <v>16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4"/>
        <v>2001</v>
      </c>
      <c r="K1349" s="13">
        <f t="shared" ca="1" si="45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4"/>
        <v>2001</v>
      </c>
      <c r="K1350" s="13">
        <f t="shared" ca="1" si="45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4"/>
        <v>2001</v>
      </c>
      <c r="K1351" s="13">
        <f t="shared" ca="1" si="45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4"/>
        <v>2001</v>
      </c>
      <c r="K1352" s="13">
        <f t="shared" ca="1" si="45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4"/>
        <v>2001</v>
      </c>
      <c r="K1353" s="13">
        <f t="shared" ca="1" si="45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4"/>
        <v>2001</v>
      </c>
      <c r="K1354" s="13">
        <f t="shared" ca="1" si="45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4"/>
        <v>2001</v>
      </c>
      <c r="K1355" s="13">
        <f t="shared" ca="1" si="45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4"/>
        <v>2001</v>
      </c>
      <c r="K1356" s="13">
        <f t="shared" ca="1" si="45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4"/>
        <v>2001</v>
      </c>
      <c r="K1357" s="13">
        <f t="shared" ca="1" si="45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4"/>
        <v>2000</v>
      </c>
      <c r="K1358" s="13">
        <f t="shared" ca="1" si="45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4"/>
        <v>2001</v>
      </c>
      <c r="K1359" s="13">
        <f t="shared" ca="1" si="45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4"/>
        <v>2001</v>
      </c>
      <c r="K1360" s="13">
        <f t="shared" ca="1" si="45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4"/>
        <v>2001</v>
      </c>
      <c r="K1361" s="13">
        <f t="shared" ca="1" si="45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4"/>
        <v>2001</v>
      </c>
      <c r="K1362" s="13">
        <f t="shared" ca="1" si="45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4"/>
        <v>2001</v>
      </c>
      <c r="K1363" s="13">
        <f t="shared" ca="1" si="45"/>
        <v>16</v>
      </c>
      <c r="L1363">
        <v>2001</v>
      </c>
      <c r="N1363" s="20"/>
    </row>
    <row r="1364" spans="1:14" ht="22.5" hidden="1" customHeight="1" x14ac:dyDescent="0.25">
      <c r="A1364" s="17" t="s">
        <v>3001</v>
      </c>
      <c r="B1364" s="17"/>
      <c r="C1364" s="10">
        <v>11</v>
      </c>
      <c r="D1364" s="10" t="s">
        <v>1673</v>
      </c>
      <c r="E1364" s="11" t="s">
        <v>1681</v>
      </c>
      <c r="F1364" s="12" t="s">
        <v>1370</v>
      </c>
      <c r="G1364" s="15" t="s">
        <v>2997</v>
      </c>
      <c r="H1364" s="10" t="s">
        <v>9</v>
      </c>
      <c r="I1364" s="12" t="s">
        <v>2748</v>
      </c>
      <c r="J1364" s="9">
        <f t="shared" si="44"/>
        <v>2001</v>
      </c>
      <c r="K1364" s="13">
        <f t="shared" ca="1" si="45"/>
        <v>16</v>
      </c>
      <c r="L1364">
        <v>2001</v>
      </c>
      <c r="N1364" s="20"/>
    </row>
    <row r="1365" spans="1:14" ht="22.5" hidden="1" customHeight="1" x14ac:dyDescent="0.25">
      <c r="A1365" s="17" t="s">
        <v>3002</v>
      </c>
      <c r="B1365" s="17"/>
      <c r="C1365" s="10">
        <v>11</v>
      </c>
      <c r="D1365" s="10" t="s">
        <v>1673</v>
      </c>
      <c r="E1365" s="11" t="s">
        <v>1682</v>
      </c>
      <c r="F1365" s="12" t="s">
        <v>1371</v>
      </c>
      <c r="G1365" s="15" t="s">
        <v>2997</v>
      </c>
      <c r="H1365" s="10" t="s">
        <v>9</v>
      </c>
      <c r="I1365" s="12" t="s">
        <v>2749</v>
      </c>
      <c r="J1365" s="9">
        <f t="shared" si="44"/>
        <v>2001</v>
      </c>
      <c r="K1365" s="13">
        <f t="shared" ca="1" si="45"/>
        <v>16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4"/>
        <v>2001</v>
      </c>
      <c r="K1366" s="13">
        <f t="shared" ca="1" si="45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4"/>
        <v>2001</v>
      </c>
      <c r="K1367" s="13">
        <f t="shared" ca="1" si="45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4"/>
        <v>2001</v>
      </c>
      <c r="K1368" s="13">
        <f t="shared" ca="1" si="45"/>
        <v>16</v>
      </c>
      <c r="L1368">
        <v>2001</v>
      </c>
      <c r="N1368" s="20"/>
    </row>
    <row r="1369" spans="1:14" ht="22.5" hidden="1" customHeight="1" x14ac:dyDescent="0.25">
      <c r="A1369" s="17" t="s">
        <v>3001</v>
      </c>
      <c r="B1369" s="17"/>
      <c r="C1369" s="10">
        <v>11</v>
      </c>
      <c r="D1369" s="10" t="s">
        <v>1673</v>
      </c>
      <c r="E1369" s="11" t="s">
        <v>1686</v>
      </c>
      <c r="F1369" s="12" t="s">
        <v>1375</v>
      </c>
      <c r="G1369" s="15" t="s">
        <v>2997</v>
      </c>
      <c r="H1369" s="10" t="s">
        <v>9</v>
      </c>
      <c r="I1369" s="12" t="s">
        <v>2741</v>
      </c>
      <c r="J1369" s="9">
        <f t="shared" si="44"/>
        <v>2001</v>
      </c>
      <c r="K1369" s="13">
        <f t="shared" ca="1" si="45"/>
        <v>16</v>
      </c>
      <c r="L1369">
        <v>2001</v>
      </c>
      <c r="N1369" s="20"/>
    </row>
    <row r="1370" spans="1:14" ht="22.5" hidden="1" customHeight="1" x14ac:dyDescent="0.25">
      <c r="A1370" s="17" t="s">
        <v>3001</v>
      </c>
      <c r="B1370" s="17"/>
      <c r="C1370" s="10">
        <v>11</v>
      </c>
      <c r="D1370" s="10" t="s">
        <v>1673</v>
      </c>
      <c r="E1370" s="11" t="s">
        <v>1687</v>
      </c>
      <c r="F1370" s="12" t="s">
        <v>1376</v>
      </c>
      <c r="G1370" s="15" t="s">
        <v>2997</v>
      </c>
      <c r="H1370" s="10" t="s">
        <v>9</v>
      </c>
      <c r="I1370" s="12" t="s">
        <v>2752</v>
      </c>
      <c r="J1370" s="9">
        <f t="shared" si="44"/>
        <v>2001</v>
      </c>
      <c r="K1370" s="13">
        <f t="shared" ca="1" si="45"/>
        <v>16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4"/>
        <v>2001</v>
      </c>
      <c r="K1371" s="13">
        <f t="shared" ca="1" si="45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4"/>
        <v>2001</v>
      </c>
      <c r="K1372" s="13">
        <f t="shared" ca="1" si="45"/>
        <v>16</v>
      </c>
      <c r="L1372">
        <v>2001</v>
      </c>
      <c r="N1372" s="20"/>
    </row>
    <row r="1373" spans="1:14" ht="22.5" hidden="1" customHeight="1" x14ac:dyDescent="0.25">
      <c r="A1373" s="17" t="s">
        <v>3001</v>
      </c>
      <c r="B1373" s="17"/>
      <c r="C1373" s="10">
        <v>11</v>
      </c>
      <c r="D1373" s="10" t="s">
        <v>1673</v>
      </c>
      <c r="E1373" s="11" t="s">
        <v>1690</v>
      </c>
      <c r="F1373" s="12" t="s">
        <v>1379</v>
      </c>
      <c r="G1373" s="15" t="s">
        <v>2997</v>
      </c>
      <c r="H1373" s="10" t="s">
        <v>9</v>
      </c>
      <c r="I1373" s="12" t="s">
        <v>2755</v>
      </c>
      <c r="J1373" s="9">
        <f t="shared" si="44"/>
        <v>2000</v>
      </c>
      <c r="K1373" s="13">
        <f t="shared" ca="1" si="45"/>
        <v>17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4"/>
        <v>2001</v>
      </c>
      <c r="K1374" s="13">
        <f t="shared" ca="1" si="45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4"/>
        <v>2001</v>
      </c>
      <c r="K1375" s="13">
        <f t="shared" ca="1" si="45"/>
        <v>16</v>
      </c>
      <c r="L1375">
        <v>2001</v>
      </c>
      <c r="N1375" s="20"/>
    </row>
    <row r="1376" spans="1:14" ht="22.5" hidden="1" customHeight="1" x14ac:dyDescent="0.25">
      <c r="A1376" s="17" t="s">
        <v>3001</v>
      </c>
      <c r="B1376" s="17"/>
      <c r="C1376" s="10">
        <v>11</v>
      </c>
      <c r="D1376" s="10" t="s">
        <v>1673</v>
      </c>
      <c r="E1376" s="11" t="s">
        <v>1693</v>
      </c>
      <c r="F1376" s="12" t="s">
        <v>1382</v>
      </c>
      <c r="G1376" s="15" t="s">
        <v>2997</v>
      </c>
      <c r="H1376" s="10" t="s">
        <v>9</v>
      </c>
      <c r="I1376" s="12" t="s">
        <v>2757</v>
      </c>
      <c r="J1376" s="9">
        <f t="shared" si="44"/>
        <v>2001</v>
      </c>
      <c r="K1376" s="13">
        <f t="shared" ca="1" si="45"/>
        <v>16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4"/>
        <v>2001</v>
      </c>
      <c r="K1377" s="13">
        <f t="shared" ca="1" si="45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4"/>
        <v>2001</v>
      </c>
      <c r="K1378" s="13">
        <f t="shared" ca="1" si="45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4"/>
        <v>2001</v>
      </c>
      <c r="K1379" s="13">
        <f t="shared" ca="1" si="45"/>
        <v>16</v>
      </c>
      <c r="L1379">
        <v>2001</v>
      </c>
      <c r="N1379" s="20"/>
    </row>
    <row r="1380" spans="1:14" ht="22.5" hidden="1" customHeight="1" x14ac:dyDescent="0.25">
      <c r="A1380" s="17" t="s">
        <v>3002</v>
      </c>
      <c r="B1380" s="17"/>
      <c r="C1380" s="10">
        <v>11</v>
      </c>
      <c r="D1380" s="10" t="s">
        <v>1673</v>
      </c>
      <c r="E1380" s="11" t="s">
        <v>1697</v>
      </c>
      <c r="F1380" s="12" t="s">
        <v>1386</v>
      </c>
      <c r="G1380" s="15" t="s">
        <v>2997</v>
      </c>
      <c r="H1380" s="10" t="s">
        <v>9</v>
      </c>
      <c r="I1380" s="12" t="s">
        <v>2761</v>
      </c>
      <c r="J1380" s="9">
        <f t="shared" si="44"/>
        <v>2001</v>
      </c>
      <c r="K1380" s="13">
        <f t="shared" ca="1" si="45"/>
        <v>16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4"/>
        <v>2001</v>
      </c>
      <c r="K1381" s="13">
        <f t="shared" ca="1" si="45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4"/>
        <v>2001</v>
      </c>
      <c r="K1382" s="13">
        <f t="shared" ca="1" si="45"/>
        <v>16</v>
      </c>
      <c r="L1382">
        <v>2001</v>
      </c>
      <c r="N1382" s="20"/>
    </row>
    <row r="1383" spans="1:14" ht="22.5" hidden="1" customHeight="1" x14ac:dyDescent="0.25">
      <c r="A1383" s="17" t="s">
        <v>3001</v>
      </c>
      <c r="B1383" s="17"/>
      <c r="C1383" s="10">
        <v>11</v>
      </c>
      <c r="D1383" s="10" t="s">
        <v>1673</v>
      </c>
      <c r="E1383" s="11" t="s">
        <v>1700</v>
      </c>
      <c r="F1383" s="12" t="s">
        <v>1389</v>
      </c>
      <c r="G1383" s="15" t="s">
        <v>2997</v>
      </c>
      <c r="H1383" s="10" t="s">
        <v>9</v>
      </c>
      <c r="I1383" s="12" t="s">
        <v>2454</v>
      </c>
      <c r="J1383" s="9">
        <f t="shared" si="44"/>
        <v>2001</v>
      </c>
      <c r="K1383" s="13">
        <f t="shared" ca="1" si="45"/>
        <v>16</v>
      </c>
      <c r="L1383">
        <v>2001</v>
      </c>
      <c r="N1383" s="20"/>
    </row>
    <row r="1384" spans="1:14" ht="22.5" hidden="1" customHeight="1" x14ac:dyDescent="0.25">
      <c r="A1384" s="17" t="s">
        <v>3001</v>
      </c>
      <c r="B1384" s="17"/>
      <c r="C1384" s="10">
        <v>11</v>
      </c>
      <c r="D1384" s="10" t="s">
        <v>1674</v>
      </c>
      <c r="E1384" s="11" t="s">
        <v>1681</v>
      </c>
      <c r="F1384" s="12" t="s">
        <v>1390</v>
      </c>
      <c r="G1384" s="15" t="s">
        <v>2997</v>
      </c>
      <c r="H1384" s="10" t="s">
        <v>9</v>
      </c>
      <c r="I1384" s="12" t="s">
        <v>2764</v>
      </c>
      <c r="J1384" s="9">
        <f t="shared" si="44"/>
        <v>2001</v>
      </c>
      <c r="K1384" s="13">
        <f t="shared" ca="1" si="45"/>
        <v>16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4"/>
        <v>2001</v>
      </c>
      <c r="K1385" s="13">
        <f t="shared" ca="1" si="45"/>
        <v>16</v>
      </c>
      <c r="L1385">
        <v>2001</v>
      </c>
      <c r="N1385" s="20"/>
    </row>
    <row r="1386" spans="1:14" ht="22.5" hidden="1" customHeight="1" x14ac:dyDescent="0.25">
      <c r="A1386" s="17" t="s">
        <v>3001</v>
      </c>
      <c r="B1386" s="17"/>
      <c r="C1386" s="10">
        <v>11</v>
      </c>
      <c r="D1386" s="10" t="s">
        <v>1674</v>
      </c>
      <c r="E1386" s="11" t="s">
        <v>1683</v>
      </c>
      <c r="F1386" s="12" t="s">
        <v>1392</v>
      </c>
      <c r="G1386" s="15" t="s">
        <v>2997</v>
      </c>
      <c r="H1386" s="10" t="s">
        <v>9</v>
      </c>
      <c r="I1386" s="12" t="s">
        <v>2766</v>
      </c>
      <c r="J1386" s="9">
        <f t="shared" si="44"/>
        <v>2001</v>
      </c>
      <c r="K1386" s="13">
        <f t="shared" ca="1" si="45"/>
        <v>16</v>
      </c>
      <c r="L1386">
        <v>2001</v>
      </c>
      <c r="N1386" s="20"/>
    </row>
    <row r="1387" spans="1:14" ht="22.5" hidden="1" customHeight="1" x14ac:dyDescent="0.25">
      <c r="A1387" s="17" t="s">
        <v>3001</v>
      </c>
      <c r="B1387" s="17"/>
      <c r="C1387" s="10">
        <v>11</v>
      </c>
      <c r="D1387" s="10" t="s">
        <v>1674</v>
      </c>
      <c r="E1387" s="11" t="s">
        <v>1684</v>
      </c>
      <c r="F1387" s="12" t="s">
        <v>1393</v>
      </c>
      <c r="G1387" s="15" t="s">
        <v>2997</v>
      </c>
      <c r="H1387" s="10" t="s">
        <v>9</v>
      </c>
      <c r="I1387" s="12" t="s">
        <v>2767</v>
      </c>
      <c r="J1387" s="9">
        <f t="shared" si="44"/>
        <v>2001</v>
      </c>
      <c r="K1387" s="13">
        <f t="shared" ca="1" si="45"/>
        <v>16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4"/>
        <v>2001</v>
      </c>
      <c r="K1388" s="13">
        <f t="shared" ca="1" si="45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4"/>
        <v>2001</v>
      </c>
      <c r="K1389" s="13">
        <f t="shared" ca="1" si="45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4"/>
        <v>2001</v>
      </c>
      <c r="K1390" s="13">
        <f t="shared" ca="1" si="45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4"/>
        <v>2001</v>
      </c>
      <c r="K1391" s="13">
        <f t="shared" ca="1" si="45"/>
        <v>16</v>
      </c>
      <c r="L1391">
        <v>2001</v>
      </c>
      <c r="N1391" s="20"/>
    </row>
    <row r="1392" spans="1:14" ht="22.5" hidden="1" customHeight="1" x14ac:dyDescent="0.25">
      <c r="A1392" s="17" t="s">
        <v>3001</v>
      </c>
      <c r="B1392" s="17"/>
      <c r="C1392" s="10">
        <v>11</v>
      </c>
      <c r="D1392" s="10" t="s">
        <v>1674</v>
      </c>
      <c r="E1392" s="11" t="s">
        <v>1689</v>
      </c>
      <c r="F1392" s="12" t="s">
        <v>1398</v>
      </c>
      <c r="G1392" s="15" t="s">
        <v>2997</v>
      </c>
      <c r="H1392" s="10" t="s">
        <v>9</v>
      </c>
      <c r="I1392" s="12" t="s">
        <v>2770</v>
      </c>
      <c r="J1392" s="9">
        <f t="shared" si="44"/>
        <v>2001</v>
      </c>
      <c r="K1392" s="13">
        <f t="shared" ca="1" si="45"/>
        <v>16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4"/>
        <v>2001</v>
      </c>
      <c r="K1393" s="13">
        <f t="shared" ca="1" si="45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4"/>
        <v>2001</v>
      </c>
      <c r="K1394" s="13">
        <f t="shared" ca="1" si="45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4"/>
        <v>2001</v>
      </c>
      <c r="K1395" s="13">
        <f t="shared" ca="1" si="45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4"/>
        <v>2001</v>
      </c>
      <c r="K1396" s="13">
        <f t="shared" ca="1" si="45"/>
        <v>16</v>
      </c>
      <c r="L1396">
        <v>2001</v>
      </c>
      <c r="N1396" s="20"/>
    </row>
    <row r="1397" spans="1:14" ht="22.5" hidden="1" customHeight="1" x14ac:dyDescent="0.25">
      <c r="A1397" s="17" t="s">
        <v>3001</v>
      </c>
      <c r="B1397" s="17"/>
      <c r="C1397" s="10">
        <v>11</v>
      </c>
      <c r="D1397" s="10" t="s">
        <v>1674</v>
      </c>
      <c r="E1397" s="11" t="s">
        <v>1694</v>
      </c>
      <c r="F1397" s="12" t="s">
        <v>1403</v>
      </c>
      <c r="G1397" s="15" t="s">
        <v>2997</v>
      </c>
      <c r="H1397" s="10" t="s">
        <v>9</v>
      </c>
      <c r="I1397" s="12" t="s">
        <v>2775</v>
      </c>
      <c r="J1397" s="9">
        <f t="shared" si="44"/>
        <v>2001</v>
      </c>
      <c r="K1397" s="13">
        <f t="shared" ca="1" si="45"/>
        <v>16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11</v>
      </c>
      <c r="D1398" s="10" t="s">
        <v>1674</v>
      </c>
      <c r="E1398" s="11" t="s">
        <v>1695</v>
      </c>
      <c r="F1398" s="12" t="s">
        <v>1404</v>
      </c>
      <c r="G1398" s="15" t="s">
        <v>2997</v>
      </c>
      <c r="H1398" s="10" t="s">
        <v>9</v>
      </c>
      <c r="I1398" s="12" t="s">
        <v>2776</v>
      </c>
      <c r="J1398" s="9">
        <f t="shared" si="44"/>
        <v>2001</v>
      </c>
      <c r="K1398" s="13">
        <f t="shared" ca="1" si="45"/>
        <v>16</v>
      </c>
      <c r="L1398">
        <v>2001</v>
      </c>
      <c r="N1398" s="20"/>
    </row>
    <row r="1399" spans="1:14" ht="22.5" hidden="1" customHeight="1" x14ac:dyDescent="0.25">
      <c r="A1399" s="17" t="s">
        <v>3001</v>
      </c>
      <c r="B1399" s="17"/>
      <c r="C1399" s="10">
        <v>11</v>
      </c>
      <c r="D1399" s="10" t="s">
        <v>1674</v>
      </c>
      <c r="E1399" s="11" t="s">
        <v>1696</v>
      </c>
      <c r="F1399" s="12" t="s">
        <v>1405</v>
      </c>
      <c r="G1399" s="15" t="s">
        <v>2997</v>
      </c>
      <c r="H1399" s="10" t="s">
        <v>9</v>
      </c>
      <c r="I1399" s="12" t="s">
        <v>2769</v>
      </c>
      <c r="J1399" s="9">
        <f t="shared" si="44"/>
        <v>2001</v>
      </c>
      <c r="K1399" s="13">
        <f t="shared" ca="1" si="45"/>
        <v>16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4"/>
        <v>2001</v>
      </c>
      <c r="K1400" s="13">
        <f t="shared" ca="1" si="45"/>
        <v>16</v>
      </c>
      <c r="L1400">
        <v>2001</v>
      </c>
      <c r="N1400" s="20"/>
    </row>
    <row r="1401" spans="1:14" ht="22.5" hidden="1" customHeight="1" x14ac:dyDescent="0.25">
      <c r="A1401" s="17" t="s">
        <v>3001</v>
      </c>
      <c r="B1401" s="17"/>
      <c r="C1401" s="10">
        <v>11</v>
      </c>
      <c r="D1401" s="10" t="s">
        <v>1674</v>
      </c>
      <c r="E1401" s="11" t="s">
        <v>1698</v>
      </c>
      <c r="F1401" s="12" t="s">
        <v>1407</v>
      </c>
      <c r="G1401" s="15" t="s">
        <v>2997</v>
      </c>
      <c r="H1401" s="10" t="s">
        <v>9</v>
      </c>
      <c r="I1401" s="12" t="s">
        <v>2778</v>
      </c>
      <c r="J1401" s="9">
        <f t="shared" si="44"/>
        <v>2001</v>
      </c>
      <c r="K1401" s="13">
        <f t="shared" ca="1" si="45"/>
        <v>16</v>
      </c>
      <c r="L1401">
        <v>2001</v>
      </c>
      <c r="N1401" s="20"/>
    </row>
    <row r="1402" spans="1:14" ht="22.5" hidden="1" customHeight="1" x14ac:dyDescent="0.25">
      <c r="A1402" s="17" t="s">
        <v>3001</v>
      </c>
      <c r="B1402" s="17"/>
      <c r="C1402" s="10">
        <v>11</v>
      </c>
      <c r="D1402" s="10" t="s">
        <v>1674</v>
      </c>
      <c r="E1402" s="11" t="s">
        <v>1699</v>
      </c>
      <c r="F1402" s="12" t="s">
        <v>1408</v>
      </c>
      <c r="G1402" s="15" t="s">
        <v>2997</v>
      </c>
      <c r="H1402" s="10" t="s">
        <v>8</v>
      </c>
      <c r="I1402" s="12" t="s">
        <v>2779</v>
      </c>
      <c r="J1402" s="9">
        <f t="shared" si="44"/>
        <v>2001</v>
      </c>
      <c r="K1402" s="13">
        <f t="shared" ca="1" si="45"/>
        <v>16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1700</v>
      </c>
      <c r="F1403" s="12" t="s">
        <v>1409</v>
      </c>
      <c r="G1403" s="15" t="s">
        <v>2996</v>
      </c>
      <c r="H1403" s="10" t="s">
        <v>8</v>
      </c>
      <c r="I1403" s="12" t="s">
        <v>2780</v>
      </c>
      <c r="J1403" s="9">
        <f t="shared" si="44"/>
        <v>1999</v>
      </c>
      <c r="K1403" s="13">
        <f t="shared" ca="1" si="45"/>
        <v>18</v>
      </c>
      <c r="L1403">
        <v>1999</v>
      </c>
      <c r="N1403" s="20"/>
    </row>
    <row r="1404" spans="1:14" ht="22.5" hidden="1" customHeight="1" x14ac:dyDescent="0.25">
      <c r="A1404" s="17"/>
      <c r="B1404" s="17"/>
      <c r="C1404" s="10">
        <v>11</v>
      </c>
      <c r="D1404" s="10" t="s">
        <v>1675</v>
      </c>
      <c r="E1404" s="11" t="s">
        <v>1681</v>
      </c>
      <c r="F1404" s="12" t="s">
        <v>1410</v>
      </c>
      <c r="G1404" s="15" t="s">
        <v>2996</v>
      </c>
      <c r="H1404" s="10" t="s">
        <v>9</v>
      </c>
      <c r="I1404" s="12" t="s">
        <v>2781</v>
      </c>
      <c r="J1404" s="9">
        <f t="shared" si="44"/>
        <v>1999</v>
      </c>
      <c r="K1404" s="13">
        <f t="shared" ca="1" si="45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1682</v>
      </c>
      <c r="F1405" s="12" t="s">
        <v>1411</v>
      </c>
      <c r="G1405" s="15" t="s">
        <v>2997</v>
      </c>
      <c r="H1405" s="10" t="s">
        <v>9</v>
      </c>
      <c r="I1405" s="12" t="s">
        <v>2782</v>
      </c>
      <c r="J1405" s="9">
        <f t="shared" si="44"/>
        <v>2001</v>
      </c>
      <c r="K1405" s="13">
        <f t="shared" ca="1" si="45"/>
        <v>16</v>
      </c>
      <c r="L1405">
        <v>2001</v>
      </c>
      <c r="N1405" s="20"/>
    </row>
    <row r="1406" spans="1:14" ht="22.5" hidden="1" customHeight="1" x14ac:dyDescent="0.25">
      <c r="A1406" s="17" t="s">
        <v>3001</v>
      </c>
      <c r="B1406" s="17"/>
      <c r="C1406" s="10">
        <v>11</v>
      </c>
      <c r="D1406" s="10" t="s">
        <v>1675</v>
      </c>
      <c r="E1406" s="11" t="s">
        <v>1683</v>
      </c>
      <c r="F1406" s="12" t="s">
        <v>1412</v>
      </c>
      <c r="G1406" s="15" t="s">
        <v>2997</v>
      </c>
      <c r="H1406" s="10" t="s">
        <v>8</v>
      </c>
      <c r="I1406" s="12" t="s">
        <v>2783</v>
      </c>
      <c r="J1406" s="9">
        <f t="shared" si="44"/>
        <v>2001</v>
      </c>
      <c r="K1406" s="13">
        <f t="shared" ca="1" si="45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1684</v>
      </c>
      <c r="F1407" s="12" t="s">
        <v>1413</v>
      </c>
      <c r="G1407" s="15" t="s">
        <v>2997</v>
      </c>
      <c r="H1407" s="10" t="s">
        <v>8</v>
      </c>
      <c r="I1407" s="12" t="s">
        <v>2784</v>
      </c>
      <c r="J1407" s="9">
        <f t="shared" si="44"/>
        <v>2000</v>
      </c>
      <c r="K1407" s="13">
        <f t="shared" ca="1" si="45"/>
        <v>17</v>
      </c>
      <c r="L1407">
        <v>2000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1685</v>
      </c>
      <c r="F1408" s="12" t="s">
        <v>1414</v>
      </c>
      <c r="G1408" s="15" t="s">
        <v>2997</v>
      </c>
      <c r="H1408" s="10" t="s">
        <v>8</v>
      </c>
      <c r="I1408" s="12" t="s">
        <v>2785</v>
      </c>
      <c r="J1408" s="9">
        <f t="shared" si="44"/>
        <v>2001</v>
      </c>
      <c r="K1408" s="13">
        <f t="shared" ca="1" si="45"/>
        <v>16</v>
      </c>
      <c r="L1408">
        <v>2001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1686</v>
      </c>
      <c r="F1409" s="12" t="s">
        <v>1415</v>
      </c>
      <c r="G1409" s="15" t="s">
        <v>2997</v>
      </c>
      <c r="H1409" s="10" t="s">
        <v>9</v>
      </c>
      <c r="I1409" s="12" t="s">
        <v>2766</v>
      </c>
      <c r="J1409" s="9">
        <f t="shared" si="44"/>
        <v>2001</v>
      </c>
      <c r="K1409" s="13">
        <f t="shared" ca="1" si="45"/>
        <v>16</v>
      </c>
      <c r="L1409">
        <v>2001</v>
      </c>
      <c r="N1409" s="20"/>
    </row>
    <row r="1410" spans="1:14" ht="22.5" hidden="1" customHeight="1" x14ac:dyDescent="0.25">
      <c r="A1410" s="17" t="s">
        <v>3001</v>
      </c>
      <c r="B1410" s="17"/>
      <c r="C1410" s="10">
        <v>11</v>
      </c>
      <c r="D1410" s="10" t="s">
        <v>1675</v>
      </c>
      <c r="E1410" s="11" t="s">
        <v>1687</v>
      </c>
      <c r="F1410" s="12" t="s">
        <v>1416</v>
      </c>
      <c r="G1410" s="15" t="s">
        <v>2997</v>
      </c>
      <c r="H1410" s="10" t="s">
        <v>8</v>
      </c>
      <c r="I1410" s="12" t="s">
        <v>2786</v>
      </c>
      <c r="J1410" s="9">
        <f t="shared" si="44"/>
        <v>2001</v>
      </c>
      <c r="K1410" s="13">
        <f t="shared" ca="1" si="45"/>
        <v>16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1688</v>
      </c>
      <c r="F1411" s="12" t="s">
        <v>1417</v>
      </c>
      <c r="G1411" s="15" t="s">
        <v>2997</v>
      </c>
      <c r="H1411" s="10" t="s">
        <v>8</v>
      </c>
      <c r="I1411" s="12" t="s">
        <v>2787</v>
      </c>
      <c r="J1411" s="9">
        <f t="shared" si="44"/>
        <v>2001</v>
      </c>
      <c r="K1411" s="13">
        <f t="shared" ca="1" si="45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1689</v>
      </c>
      <c r="F1412" s="12" t="s">
        <v>1418</v>
      </c>
      <c r="G1412" s="15" t="s">
        <v>2997</v>
      </c>
      <c r="H1412" s="10" t="s">
        <v>8</v>
      </c>
      <c r="I1412" s="12" t="s">
        <v>2763</v>
      </c>
      <c r="J1412" s="9">
        <f t="shared" ref="J1412:J1475" si="46">YEAR(I1412)</f>
        <v>2001</v>
      </c>
      <c r="K1412" s="13">
        <f t="shared" ref="K1412:K1475" ca="1" si="47">(YEAR(NOW())-YEAR(I1412))</f>
        <v>16</v>
      </c>
      <c r="L1412">
        <v>2001</v>
      </c>
      <c r="N1412" s="20"/>
    </row>
    <row r="1413" spans="1:14" ht="22.5" hidden="1" customHeight="1" x14ac:dyDescent="0.25">
      <c r="A1413" s="17"/>
      <c r="B1413" s="17"/>
      <c r="C1413" s="10">
        <v>11</v>
      </c>
      <c r="D1413" s="10" t="s">
        <v>1675</v>
      </c>
      <c r="E1413" s="11" t="s">
        <v>1690</v>
      </c>
      <c r="F1413" s="12" t="s">
        <v>1419</v>
      </c>
      <c r="G1413" s="15" t="s">
        <v>2997</v>
      </c>
      <c r="H1413" s="10" t="s">
        <v>8</v>
      </c>
      <c r="I1413" s="12" t="s">
        <v>2788</v>
      </c>
      <c r="J1413" s="9">
        <f t="shared" si="46"/>
        <v>2001</v>
      </c>
      <c r="K1413" s="13">
        <f t="shared" ca="1" si="47"/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1691</v>
      </c>
      <c r="F1414" s="12" t="s">
        <v>1420</v>
      </c>
      <c r="G1414" s="15" t="s">
        <v>2997</v>
      </c>
      <c r="H1414" s="10" t="s">
        <v>9</v>
      </c>
      <c r="I1414" s="12" t="s">
        <v>2789</v>
      </c>
      <c r="J1414" s="9">
        <f t="shared" si="46"/>
        <v>2001</v>
      </c>
      <c r="K1414" s="13">
        <f t="shared" ca="1" si="47"/>
        <v>16</v>
      </c>
      <c r="L1414">
        <v>2001</v>
      </c>
      <c r="N1414" s="20"/>
    </row>
    <row r="1415" spans="1:14" ht="22.5" hidden="1" customHeight="1" x14ac:dyDescent="0.25">
      <c r="A1415" s="17" t="s">
        <v>3001</v>
      </c>
      <c r="B1415" s="17"/>
      <c r="C1415" s="10">
        <v>11</v>
      </c>
      <c r="D1415" s="10" t="s">
        <v>1675</v>
      </c>
      <c r="E1415" s="11" t="s">
        <v>1692</v>
      </c>
      <c r="F1415" s="12" t="s">
        <v>1421</v>
      </c>
      <c r="G1415" s="15" t="s">
        <v>2997</v>
      </c>
      <c r="H1415" s="10" t="s">
        <v>9</v>
      </c>
      <c r="I1415" s="12" t="s">
        <v>2790</v>
      </c>
      <c r="J1415" s="9">
        <f t="shared" si="46"/>
        <v>2001</v>
      </c>
      <c r="K1415" s="13">
        <f t="shared" ca="1" si="47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1675</v>
      </c>
      <c r="E1416" s="11" t="s">
        <v>1693</v>
      </c>
      <c r="F1416" s="12" t="s">
        <v>1422</v>
      </c>
      <c r="G1416" s="15" t="s">
        <v>2997</v>
      </c>
      <c r="H1416" s="10" t="s">
        <v>9</v>
      </c>
      <c r="I1416" s="12" t="s">
        <v>2745</v>
      </c>
      <c r="J1416" s="9">
        <f t="shared" si="46"/>
        <v>2001</v>
      </c>
      <c r="K1416" s="13">
        <f t="shared" ca="1" si="47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1694</v>
      </c>
      <c r="F1417" s="12" t="s">
        <v>1423</v>
      </c>
      <c r="G1417" s="15" t="s">
        <v>2997</v>
      </c>
      <c r="H1417" s="10" t="s">
        <v>9</v>
      </c>
      <c r="I1417" s="12" t="s">
        <v>2791</v>
      </c>
      <c r="J1417" s="9">
        <f t="shared" si="46"/>
        <v>2001</v>
      </c>
      <c r="K1417" s="13">
        <f t="shared" ca="1" si="47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1695</v>
      </c>
      <c r="F1418" s="12" t="s">
        <v>1424</v>
      </c>
      <c r="G1418" s="15" t="s">
        <v>2997</v>
      </c>
      <c r="H1418" s="10" t="s">
        <v>9</v>
      </c>
      <c r="I1418" s="12" t="s">
        <v>2792</v>
      </c>
      <c r="J1418" s="9">
        <f t="shared" si="46"/>
        <v>2001</v>
      </c>
      <c r="K1418" s="13">
        <f t="shared" ca="1" si="47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1696</v>
      </c>
      <c r="F1419" s="12" t="s">
        <v>1425</v>
      </c>
      <c r="G1419" s="15" t="s">
        <v>2997</v>
      </c>
      <c r="H1419" s="10" t="s">
        <v>9</v>
      </c>
      <c r="I1419" s="12" t="s">
        <v>2793</v>
      </c>
      <c r="J1419" s="9">
        <f t="shared" si="46"/>
        <v>2001</v>
      </c>
      <c r="K1419" s="13">
        <f t="shared" ca="1" si="47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1697</v>
      </c>
      <c r="F1420" s="12" t="s">
        <v>1426</v>
      </c>
      <c r="G1420" s="15" t="s">
        <v>2997</v>
      </c>
      <c r="H1420" s="10" t="s">
        <v>9</v>
      </c>
      <c r="I1420" s="12" t="s">
        <v>2794</v>
      </c>
      <c r="J1420" s="9">
        <f t="shared" si="46"/>
        <v>2000</v>
      </c>
      <c r="K1420" s="13">
        <f t="shared" ca="1" si="47"/>
        <v>17</v>
      </c>
      <c r="L1420">
        <v>2000</v>
      </c>
      <c r="N1420" s="20"/>
    </row>
    <row r="1421" spans="1:14" ht="22.5" hidden="1" customHeight="1" x14ac:dyDescent="0.25">
      <c r="A1421" s="17" t="s">
        <v>3001</v>
      </c>
      <c r="B1421" s="17"/>
      <c r="C1421" s="10">
        <v>11</v>
      </c>
      <c r="D1421" s="10" t="s">
        <v>1675</v>
      </c>
      <c r="E1421" s="11" t="s">
        <v>1698</v>
      </c>
      <c r="F1421" s="12" t="s">
        <v>1427</v>
      </c>
      <c r="G1421" s="15" t="s">
        <v>2997</v>
      </c>
      <c r="H1421" s="10" t="s">
        <v>9</v>
      </c>
      <c r="I1421" s="12" t="s">
        <v>2472</v>
      </c>
      <c r="J1421" s="9">
        <f t="shared" si="46"/>
        <v>2001</v>
      </c>
      <c r="K1421" s="13">
        <f t="shared" ca="1" si="47"/>
        <v>16</v>
      </c>
      <c r="L1421">
        <v>2001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1675</v>
      </c>
      <c r="E1422" s="11" t="s">
        <v>1699</v>
      </c>
      <c r="F1422" s="12" t="s">
        <v>1428</v>
      </c>
      <c r="G1422" s="15" t="s">
        <v>2997</v>
      </c>
      <c r="H1422" s="10" t="s">
        <v>9</v>
      </c>
      <c r="I1422" s="12" t="s">
        <v>2795</v>
      </c>
      <c r="J1422" s="9">
        <f t="shared" si="46"/>
        <v>2001</v>
      </c>
      <c r="K1422" s="13">
        <f t="shared" ca="1" si="47"/>
        <v>16</v>
      </c>
      <c r="L1422">
        <v>2001</v>
      </c>
      <c r="N1422" s="20"/>
    </row>
    <row r="1423" spans="1:14" ht="22.5" hidden="1" customHeight="1" x14ac:dyDescent="0.25">
      <c r="A1423" s="17" t="s">
        <v>3001</v>
      </c>
      <c r="B1423" s="17"/>
      <c r="C1423" s="10">
        <v>11</v>
      </c>
      <c r="D1423" s="10" t="s">
        <v>1675</v>
      </c>
      <c r="E1423" s="11" t="s">
        <v>1700</v>
      </c>
      <c r="F1423" s="12" t="s">
        <v>1429</v>
      </c>
      <c r="G1423" s="15" t="s">
        <v>2997</v>
      </c>
      <c r="H1423" s="10" t="s">
        <v>8</v>
      </c>
      <c r="I1423" s="12" t="s">
        <v>2796</v>
      </c>
      <c r="J1423" s="9">
        <f t="shared" si="46"/>
        <v>2001</v>
      </c>
      <c r="K1423" s="13">
        <f t="shared" ca="1" si="47"/>
        <v>16</v>
      </c>
      <c r="L1423">
        <v>2001</v>
      </c>
      <c r="N1423" s="20"/>
    </row>
    <row r="1424" spans="1:14" ht="22.5" hidden="1" customHeight="1" x14ac:dyDescent="0.25">
      <c r="A1424" s="17"/>
      <c r="B1424" s="17"/>
      <c r="C1424" s="10">
        <v>11</v>
      </c>
      <c r="D1424" s="10" t="s">
        <v>1675</v>
      </c>
      <c r="E1424" s="11" t="s">
        <v>1701</v>
      </c>
      <c r="F1424" s="12" t="s">
        <v>1430</v>
      </c>
      <c r="G1424" s="15" t="s">
        <v>2997</v>
      </c>
      <c r="H1424" s="10" t="s">
        <v>8</v>
      </c>
      <c r="I1424" s="12" t="s">
        <v>2797</v>
      </c>
      <c r="J1424" s="9">
        <f t="shared" si="46"/>
        <v>2000</v>
      </c>
      <c r="K1424" s="13">
        <f t="shared" ca="1" si="47"/>
        <v>17</v>
      </c>
      <c r="L1424">
        <v>2000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1702</v>
      </c>
      <c r="F1425" s="12" t="s">
        <v>1431</v>
      </c>
      <c r="G1425" s="15" t="s">
        <v>2996</v>
      </c>
      <c r="H1425" s="10" t="s">
        <v>9</v>
      </c>
      <c r="I1425" s="12" t="s">
        <v>2798</v>
      </c>
      <c r="J1425" s="9">
        <f t="shared" si="46"/>
        <v>1999</v>
      </c>
      <c r="K1425" s="13">
        <f t="shared" ca="1" si="47"/>
        <v>18</v>
      </c>
      <c r="L1425">
        <v>1999</v>
      </c>
      <c r="N1425" s="20"/>
    </row>
    <row r="1426" spans="1:14" ht="22.5" hidden="1" customHeight="1" x14ac:dyDescent="0.25">
      <c r="A1426" s="17" t="s">
        <v>3001</v>
      </c>
      <c r="B1426" s="17"/>
      <c r="C1426" s="10">
        <v>11</v>
      </c>
      <c r="D1426" s="10" t="s">
        <v>1675</v>
      </c>
      <c r="E1426" s="11" t="s">
        <v>1703</v>
      </c>
      <c r="F1426" s="12" t="s">
        <v>1432</v>
      </c>
      <c r="G1426" s="15" t="s">
        <v>2997</v>
      </c>
      <c r="H1426" s="10" t="s">
        <v>8</v>
      </c>
      <c r="I1426" s="12" t="s">
        <v>2799</v>
      </c>
      <c r="J1426" s="9">
        <f t="shared" si="46"/>
        <v>2000</v>
      </c>
      <c r="K1426" s="13">
        <f t="shared" ca="1" si="47"/>
        <v>17</v>
      </c>
      <c r="L1426">
        <v>2000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1704</v>
      </c>
      <c r="F1427" s="12" t="s">
        <v>1433</v>
      </c>
      <c r="G1427" s="15" t="s">
        <v>2997</v>
      </c>
      <c r="H1427" s="10" t="s">
        <v>8</v>
      </c>
      <c r="I1427" s="12" t="s">
        <v>2751</v>
      </c>
      <c r="J1427" s="9">
        <f t="shared" si="46"/>
        <v>2001</v>
      </c>
      <c r="K1427" s="13">
        <f t="shared" ca="1" si="47"/>
        <v>16</v>
      </c>
      <c r="L1427">
        <v>2001</v>
      </c>
      <c r="N1427" s="20"/>
    </row>
    <row r="1428" spans="1:14" ht="22.5" hidden="1" customHeight="1" x14ac:dyDescent="0.25">
      <c r="A1428" s="17"/>
      <c r="B1428" s="17"/>
      <c r="C1428" s="10">
        <v>11</v>
      </c>
      <c r="D1428" s="10" t="s">
        <v>1675</v>
      </c>
      <c r="E1428" s="11" t="s">
        <v>1705</v>
      </c>
      <c r="F1428" s="12" t="s">
        <v>1434</v>
      </c>
      <c r="G1428" s="15" t="s">
        <v>2997</v>
      </c>
      <c r="H1428" s="10" t="s">
        <v>9</v>
      </c>
      <c r="I1428" s="12" t="s">
        <v>2800</v>
      </c>
      <c r="J1428" s="9">
        <f t="shared" si="46"/>
        <v>2001</v>
      </c>
      <c r="K1428" s="13">
        <f t="shared" ca="1" si="47"/>
        <v>16</v>
      </c>
      <c r="L1428">
        <v>2001</v>
      </c>
      <c r="N1428" s="20"/>
    </row>
    <row r="1429" spans="1:14" ht="22.5" hidden="1" customHeight="1" x14ac:dyDescent="0.25">
      <c r="A1429" s="17" t="s">
        <v>3001</v>
      </c>
      <c r="B1429" s="17"/>
      <c r="C1429" s="10">
        <v>11</v>
      </c>
      <c r="D1429" s="10" t="s">
        <v>1675</v>
      </c>
      <c r="E1429" s="11" t="s">
        <v>1706</v>
      </c>
      <c r="F1429" s="12" t="s">
        <v>1435</v>
      </c>
      <c r="G1429" s="15" t="s">
        <v>2997</v>
      </c>
      <c r="H1429" s="10" t="s">
        <v>8</v>
      </c>
      <c r="I1429" s="12" t="s">
        <v>2801</v>
      </c>
      <c r="J1429" s="9">
        <f t="shared" si="46"/>
        <v>2001</v>
      </c>
      <c r="K1429" s="13">
        <f t="shared" ca="1" si="47"/>
        <v>16</v>
      </c>
      <c r="L1429">
        <v>2001</v>
      </c>
      <c r="N1429" s="20"/>
    </row>
    <row r="1430" spans="1:14" ht="22.5" hidden="1" customHeight="1" x14ac:dyDescent="0.25">
      <c r="A1430" s="17"/>
      <c r="B1430" s="17"/>
      <c r="C1430" s="10">
        <v>11</v>
      </c>
      <c r="D1430" s="10" t="s">
        <v>1675</v>
      </c>
      <c r="E1430" s="11" t="s">
        <v>1707</v>
      </c>
      <c r="F1430" s="12" t="s">
        <v>1436</v>
      </c>
      <c r="G1430" s="15" t="s">
        <v>2997</v>
      </c>
      <c r="H1430" s="10" t="s">
        <v>8</v>
      </c>
      <c r="I1430" s="12" t="s">
        <v>2802</v>
      </c>
      <c r="J1430" s="9">
        <f t="shared" si="46"/>
        <v>2001</v>
      </c>
      <c r="K1430" s="13">
        <f t="shared" ca="1" si="47"/>
        <v>16</v>
      </c>
      <c r="L1430">
        <v>2001</v>
      </c>
      <c r="N1430" s="20"/>
    </row>
    <row r="1431" spans="1:14" ht="22.5" hidden="1" customHeight="1" x14ac:dyDescent="0.25">
      <c r="A1431" s="17" t="s">
        <v>3001</v>
      </c>
      <c r="B1431" s="17"/>
      <c r="C1431" s="10">
        <v>11</v>
      </c>
      <c r="D1431" s="10" t="s">
        <v>1676</v>
      </c>
      <c r="E1431" s="11" t="s">
        <v>1681</v>
      </c>
      <c r="F1431" s="12" t="s">
        <v>1437</v>
      </c>
      <c r="G1431" s="15" t="s">
        <v>2997</v>
      </c>
      <c r="H1431" s="10" t="s">
        <v>8</v>
      </c>
      <c r="I1431" s="12" t="s">
        <v>2803</v>
      </c>
      <c r="J1431" s="9">
        <f t="shared" si="46"/>
        <v>2001</v>
      </c>
      <c r="K1431" s="13">
        <f t="shared" ca="1" si="47"/>
        <v>16</v>
      </c>
      <c r="L1431">
        <v>2001</v>
      </c>
      <c r="N1431" s="20"/>
    </row>
    <row r="1432" spans="1:14" ht="22.5" hidden="1" customHeight="1" x14ac:dyDescent="0.25">
      <c r="A1432" s="17"/>
      <c r="B1432" s="17"/>
      <c r="C1432" s="10">
        <v>11</v>
      </c>
      <c r="D1432" s="10" t="s">
        <v>1676</v>
      </c>
      <c r="E1432" s="11" t="s">
        <v>1682</v>
      </c>
      <c r="F1432" s="12" t="s">
        <v>1438</v>
      </c>
      <c r="G1432" s="15" t="s">
        <v>2997</v>
      </c>
      <c r="H1432" s="10" t="s">
        <v>9</v>
      </c>
      <c r="I1432" s="12" t="s">
        <v>2775</v>
      </c>
      <c r="J1432" s="9">
        <f t="shared" si="46"/>
        <v>2001</v>
      </c>
      <c r="K1432" s="13">
        <f t="shared" ca="1" si="47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1683</v>
      </c>
      <c r="F1433" s="12" t="s">
        <v>1439</v>
      </c>
      <c r="G1433" s="15" t="s">
        <v>2997</v>
      </c>
      <c r="H1433" s="10" t="s">
        <v>9</v>
      </c>
      <c r="I1433" s="12" t="s">
        <v>2804</v>
      </c>
      <c r="J1433" s="9">
        <f t="shared" si="46"/>
        <v>2000</v>
      </c>
      <c r="K1433" s="13">
        <f t="shared" ca="1" si="47"/>
        <v>17</v>
      </c>
      <c r="L1433">
        <v>2000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1684</v>
      </c>
      <c r="F1434" s="12" t="s">
        <v>1440</v>
      </c>
      <c r="G1434" s="15" t="s">
        <v>2997</v>
      </c>
      <c r="H1434" s="10" t="s">
        <v>8</v>
      </c>
      <c r="I1434" s="12" t="s">
        <v>2805</v>
      </c>
      <c r="J1434" s="9">
        <f t="shared" si="46"/>
        <v>2000</v>
      </c>
      <c r="K1434" s="13">
        <f t="shared" ca="1" si="47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1685</v>
      </c>
      <c r="F1435" s="12" t="s">
        <v>1441</v>
      </c>
      <c r="G1435" s="15" t="s">
        <v>2997</v>
      </c>
      <c r="H1435" s="10" t="s">
        <v>9</v>
      </c>
      <c r="I1435" s="12" t="s">
        <v>2800</v>
      </c>
      <c r="J1435" s="9">
        <f t="shared" si="46"/>
        <v>2001</v>
      </c>
      <c r="K1435" s="13">
        <f t="shared" ca="1" si="47"/>
        <v>16</v>
      </c>
      <c r="L1435">
        <v>2001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1686</v>
      </c>
      <c r="F1436" s="12" t="s">
        <v>1442</v>
      </c>
      <c r="G1436" s="15" t="s">
        <v>2997</v>
      </c>
      <c r="H1436" s="10" t="s">
        <v>9</v>
      </c>
      <c r="I1436" s="12" t="s">
        <v>2806</v>
      </c>
      <c r="J1436" s="9">
        <f t="shared" si="46"/>
        <v>2001</v>
      </c>
      <c r="K1436" s="13">
        <f t="shared" ca="1" si="47"/>
        <v>16</v>
      </c>
      <c r="L1436">
        <v>2001</v>
      </c>
      <c r="N1436" s="20"/>
    </row>
    <row r="1437" spans="1:14" ht="22.5" hidden="1" customHeight="1" x14ac:dyDescent="0.25">
      <c r="A1437" s="17" t="s">
        <v>3001</v>
      </c>
      <c r="B1437" s="17"/>
      <c r="C1437" s="10">
        <v>11</v>
      </c>
      <c r="D1437" s="10" t="s">
        <v>1676</v>
      </c>
      <c r="E1437" s="11" t="s">
        <v>1687</v>
      </c>
      <c r="F1437" s="12" t="s">
        <v>1443</v>
      </c>
      <c r="G1437" s="15" t="s">
        <v>2997</v>
      </c>
      <c r="H1437" s="10" t="s">
        <v>8</v>
      </c>
      <c r="I1437" s="12" t="s">
        <v>2807</v>
      </c>
      <c r="J1437" s="9">
        <f t="shared" si="46"/>
        <v>2001</v>
      </c>
      <c r="K1437" s="13">
        <f t="shared" ca="1" si="47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1688</v>
      </c>
      <c r="F1438" s="12" t="s">
        <v>1444</v>
      </c>
      <c r="G1438" s="15" t="s">
        <v>2997</v>
      </c>
      <c r="H1438" s="10" t="s">
        <v>8</v>
      </c>
      <c r="I1438" s="12" t="s">
        <v>2808</v>
      </c>
      <c r="J1438" s="9">
        <f t="shared" si="46"/>
        <v>2001</v>
      </c>
      <c r="K1438" s="13">
        <f t="shared" ca="1" si="47"/>
        <v>16</v>
      </c>
      <c r="L1438">
        <v>2001</v>
      </c>
      <c r="N1438" s="20"/>
    </row>
    <row r="1439" spans="1:14" ht="22.5" hidden="1" customHeight="1" x14ac:dyDescent="0.25">
      <c r="A1439" s="17"/>
      <c r="B1439" s="17"/>
      <c r="C1439" s="10">
        <v>11</v>
      </c>
      <c r="D1439" s="10" t="s">
        <v>1676</v>
      </c>
      <c r="E1439" s="11" t="s">
        <v>1689</v>
      </c>
      <c r="F1439" s="12" t="s">
        <v>1445</v>
      </c>
      <c r="G1439" s="15" t="s">
        <v>2997</v>
      </c>
      <c r="H1439" s="10" t="s">
        <v>8</v>
      </c>
      <c r="I1439" s="12" t="s">
        <v>2796</v>
      </c>
      <c r="J1439" s="9">
        <f t="shared" si="46"/>
        <v>2001</v>
      </c>
      <c r="K1439" s="13">
        <f t="shared" ca="1" si="47"/>
        <v>16</v>
      </c>
      <c r="L1439">
        <v>2001</v>
      </c>
      <c r="N1439" s="20"/>
    </row>
    <row r="1440" spans="1:14" ht="22.5" hidden="1" customHeight="1" x14ac:dyDescent="0.25">
      <c r="A1440" s="17" t="s">
        <v>3001</v>
      </c>
      <c r="B1440" s="17"/>
      <c r="C1440" s="10">
        <v>11</v>
      </c>
      <c r="D1440" s="10" t="s">
        <v>1676</v>
      </c>
      <c r="E1440" s="11" t="s">
        <v>1690</v>
      </c>
      <c r="F1440" s="12" t="s">
        <v>1446</v>
      </c>
      <c r="G1440" s="15" t="s">
        <v>2997</v>
      </c>
      <c r="H1440" s="10" t="s">
        <v>8</v>
      </c>
      <c r="I1440" s="12" t="s">
        <v>2809</v>
      </c>
      <c r="J1440" s="9">
        <f t="shared" si="46"/>
        <v>2000</v>
      </c>
      <c r="K1440" s="13">
        <f t="shared" ca="1" si="47"/>
        <v>17</v>
      </c>
      <c r="L1440">
        <v>2000</v>
      </c>
      <c r="N1440" s="20"/>
    </row>
    <row r="1441" spans="1:14" ht="22.5" hidden="1" customHeight="1" x14ac:dyDescent="0.25">
      <c r="A1441" s="17"/>
      <c r="B1441" s="17"/>
      <c r="C1441" s="10">
        <v>11</v>
      </c>
      <c r="D1441" s="10" t="s">
        <v>1676</v>
      </c>
      <c r="E1441" s="11" t="s">
        <v>1691</v>
      </c>
      <c r="F1441" s="12" t="s">
        <v>1447</v>
      </c>
      <c r="G1441" s="15" t="s">
        <v>2997</v>
      </c>
      <c r="H1441" s="10" t="s">
        <v>9</v>
      </c>
      <c r="I1441" s="12" t="s">
        <v>2667</v>
      </c>
      <c r="J1441" s="9">
        <f t="shared" si="46"/>
        <v>2001</v>
      </c>
      <c r="K1441" s="13">
        <f t="shared" ca="1" si="47"/>
        <v>16</v>
      </c>
      <c r="L1441">
        <v>2001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1692</v>
      </c>
      <c r="F1442" s="12" t="s">
        <v>1448</v>
      </c>
      <c r="G1442" s="15" t="s">
        <v>2997</v>
      </c>
      <c r="H1442" s="10" t="s">
        <v>9</v>
      </c>
      <c r="I1442" s="12" t="s">
        <v>2810</v>
      </c>
      <c r="J1442" s="9">
        <f t="shared" si="46"/>
        <v>2001</v>
      </c>
      <c r="K1442" s="13">
        <f t="shared" ca="1" si="47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1693</v>
      </c>
      <c r="F1443" s="12" t="s">
        <v>1449</v>
      </c>
      <c r="G1443" s="15" t="s">
        <v>2997</v>
      </c>
      <c r="H1443" s="10" t="s">
        <v>9</v>
      </c>
      <c r="I1443" s="12" t="s">
        <v>2811</v>
      </c>
      <c r="J1443" s="9">
        <f t="shared" si="46"/>
        <v>2001</v>
      </c>
      <c r="K1443" s="13">
        <f t="shared" ca="1" si="47"/>
        <v>16</v>
      </c>
      <c r="L1443">
        <v>2001</v>
      </c>
      <c r="N1443" s="20"/>
    </row>
    <row r="1444" spans="1:14" ht="22.5" hidden="1" customHeight="1" x14ac:dyDescent="0.25">
      <c r="A1444" s="17" t="s">
        <v>3001</v>
      </c>
      <c r="B1444" s="17"/>
      <c r="C1444" s="10">
        <v>11</v>
      </c>
      <c r="D1444" s="10" t="s">
        <v>1676</v>
      </c>
      <c r="E1444" s="11" t="s">
        <v>1694</v>
      </c>
      <c r="F1444" s="12" t="s">
        <v>1450</v>
      </c>
      <c r="G1444" s="15" t="s">
        <v>2997</v>
      </c>
      <c r="H1444" s="10" t="s">
        <v>8</v>
      </c>
      <c r="I1444" s="12" t="s">
        <v>2812</v>
      </c>
      <c r="J1444" s="9">
        <f t="shared" si="46"/>
        <v>2001</v>
      </c>
      <c r="K1444" s="13">
        <f t="shared" ca="1" si="47"/>
        <v>16</v>
      </c>
      <c r="L1444">
        <v>2001</v>
      </c>
      <c r="N1444" s="20"/>
    </row>
    <row r="1445" spans="1:14" ht="22.5" hidden="1" customHeight="1" x14ac:dyDescent="0.25">
      <c r="A1445" s="17"/>
      <c r="B1445" s="17"/>
      <c r="C1445" s="10">
        <v>11</v>
      </c>
      <c r="D1445" s="10" t="s">
        <v>1676</v>
      </c>
      <c r="E1445" s="11" t="s">
        <v>1695</v>
      </c>
      <c r="F1445" s="12" t="s">
        <v>1451</v>
      </c>
      <c r="G1445" s="15" t="s">
        <v>2997</v>
      </c>
      <c r="H1445" s="10" t="s">
        <v>9</v>
      </c>
      <c r="I1445" s="12" t="s">
        <v>2790</v>
      </c>
      <c r="J1445" s="9">
        <f t="shared" si="46"/>
        <v>2001</v>
      </c>
      <c r="K1445" s="13">
        <f t="shared" ca="1" si="47"/>
        <v>16</v>
      </c>
      <c r="L1445">
        <v>2001</v>
      </c>
      <c r="N1445" s="20"/>
    </row>
    <row r="1446" spans="1:14" ht="22.5" hidden="1" customHeight="1" x14ac:dyDescent="0.25">
      <c r="A1446" s="17" t="s">
        <v>3001</v>
      </c>
      <c r="B1446" s="17"/>
      <c r="C1446" s="10">
        <v>11</v>
      </c>
      <c r="D1446" s="10" t="s">
        <v>1676</v>
      </c>
      <c r="E1446" s="11" t="s">
        <v>1696</v>
      </c>
      <c r="F1446" s="12" t="s">
        <v>1452</v>
      </c>
      <c r="G1446" s="15" t="s">
        <v>2997</v>
      </c>
      <c r="H1446" s="10" t="s">
        <v>8</v>
      </c>
      <c r="I1446" s="12" t="s">
        <v>2813</v>
      </c>
      <c r="J1446" s="9">
        <f t="shared" si="46"/>
        <v>2001</v>
      </c>
      <c r="K1446" s="13">
        <f t="shared" ca="1" si="47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1697</v>
      </c>
      <c r="F1447" s="12" t="s">
        <v>1453</v>
      </c>
      <c r="G1447" s="15" t="s">
        <v>2997</v>
      </c>
      <c r="H1447" s="10" t="s">
        <v>8</v>
      </c>
      <c r="I1447" s="12" t="s">
        <v>2771</v>
      </c>
      <c r="J1447" s="9">
        <f t="shared" si="46"/>
        <v>2001</v>
      </c>
      <c r="K1447" s="13">
        <f t="shared" ca="1" si="47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1698</v>
      </c>
      <c r="F1448" s="12" t="s">
        <v>1454</v>
      </c>
      <c r="G1448" s="15" t="s">
        <v>2997</v>
      </c>
      <c r="H1448" s="10" t="s">
        <v>8</v>
      </c>
      <c r="I1448" s="12" t="s">
        <v>2733</v>
      </c>
      <c r="J1448" s="9">
        <f t="shared" si="46"/>
        <v>2001</v>
      </c>
      <c r="K1448" s="13">
        <f t="shared" ca="1" si="47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1699</v>
      </c>
      <c r="F1449" s="12" t="s">
        <v>1455</v>
      </c>
      <c r="G1449" s="15" t="s">
        <v>2997</v>
      </c>
      <c r="H1449" s="10" t="s">
        <v>8</v>
      </c>
      <c r="I1449" s="12" t="s">
        <v>2814</v>
      </c>
      <c r="J1449" s="9">
        <f t="shared" si="46"/>
        <v>2001</v>
      </c>
      <c r="K1449" s="13">
        <f t="shared" ca="1" si="47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1700</v>
      </c>
      <c r="F1450" s="12" t="s">
        <v>1456</v>
      </c>
      <c r="G1450" s="15" t="s">
        <v>2997</v>
      </c>
      <c r="H1450" s="10" t="s">
        <v>8</v>
      </c>
      <c r="I1450" s="12" t="s">
        <v>2815</v>
      </c>
      <c r="J1450" s="9">
        <f t="shared" si="46"/>
        <v>2001</v>
      </c>
      <c r="K1450" s="13">
        <f t="shared" ca="1" si="47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1701</v>
      </c>
      <c r="F1451" s="12" t="s">
        <v>1457</v>
      </c>
      <c r="G1451" s="15" t="s">
        <v>2997</v>
      </c>
      <c r="H1451" s="10" t="s">
        <v>8</v>
      </c>
      <c r="I1451" s="12" t="s">
        <v>2816</v>
      </c>
      <c r="J1451" s="9">
        <f t="shared" si="46"/>
        <v>2001</v>
      </c>
      <c r="K1451" s="13">
        <f t="shared" ca="1" si="47"/>
        <v>16</v>
      </c>
      <c r="L1451">
        <v>2001</v>
      </c>
      <c r="N1451" s="20"/>
    </row>
    <row r="1452" spans="1:14" ht="22.5" hidden="1" customHeight="1" x14ac:dyDescent="0.25">
      <c r="A1452" s="17"/>
      <c r="B1452" s="17"/>
      <c r="C1452" s="10">
        <v>11</v>
      </c>
      <c r="D1452" s="10" t="s">
        <v>1676</v>
      </c>
      <c r="E1452" s="11" t="s">
        <v>1702</v>
      </c>
      <c r="F1452" s="12" t="s">
        <v>1458</v>
      </c>
      <c r="G1452" s="15" t="s">
        <v>2997</v>
      </c>
      <c r="H1452" s="10" t="s">
        <v>9</v>
      </c>
      <c r="I1452" s="12" t="s">
        <v>2817</v>
      </c>
      <c r="J1452" s="9">
        <f t="shared" si="46"/>
        <v>2001</v>
      </c>
      <c r="K1452" s="13">
        <f t="shared" ca="1" si="47"/>
        <v>16</v>
      </c>
      <c r="L1452">
        <v>2001</v>
      </c>
      <c r="N1452" s="20"/>
    </row>
    <row r="1453" spans="1:14" ht="22.5" hidden="1" customHeight="1" x14ac:dyDescent="0.25">
      <c r="A1453" s="17" t="s">
        <v>3001</v>
      </c>
      <c r="B1453" s="17"/>
      <c r="C1453" s="10">
        <v>11</v>
      </c>
      <c r="D1453" s="10" t="s">
        <v>1676</v>
      </c>
      <c r="E1453" s="11" t="s">
        <v>1703</v>
      </c>
      <c r="F1453" s="12" t="s">
        <v>1459</v>
      </c>
      <c r="G1453" s="15" t="s">
        <v>2997</v>
      </c>
      <c r="H1453" s="10" t="s">
        <v>8</v>
      </c>
      <c r="I1453" s="12" t="s">
        <v>2818</v>
      </c>
      <c r="J1453" s="9">
        <f t="shared" si="46"/>
        <v>2001</v>
      </c>
      <c r="K1453" s="13">
        <f t="shared" ca="1" si="47"/>
        <v>16</v>
      </c>
      <c r="L1453">
        <v>2001</v>
      </c>
      <c r="N1453" s="20"/>
    </row>
    <row r="1454" spans="1:14" ht="22.5" hidden="1" customHeight="1" x14ac:dyDescent="0.25">
      <c r="A1454" s="17"/>
      <c r="B1454" s="17"/>
      <c r="C1454" s="10">
        <v>11</v>
      </c>
      <c r="D1454" s="10" t="s">
        <v>1679</v>
      </c>
      <c r="E1454" s="11" t="s">
        <v>1681</v>
      </c>
      <c r="F1454" s="12" t="s">
        <v>1460</v>
      </c>
      <c r="G1454" s="15" t="s">
        <v>2997</v>
      </c>
      <c r="H1454" s="10" t="s">
        <v>9</v>
      </c>
      <c r="I1454" s="12" t="s">
        <v>2559</v>
      </c>
      <c r="J1454" s="9">
        <f t="shared" si="46"/>
        <v>2000</v>
      </c>
      <c r="K1454" s="13">
        <f t="shared" ca="1" si="47"/>
        <v>17</v>
      </c>
      <c r="L1454">
        <v>2000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1682</v>
      </c>
      <c r="F1455" s="12" t="s">
        <v>1461</v>
      </c>
      <c r="G1455" s="15" t="s">
        <v>2997</v>
      </c>
      <c r="H1455" s="10" t="s">
        <v>9</v>
      </c>
      <c r="I1455" s="12" t="s">
        <v>2819</v>
      </c>
      <c r="J1455" s="9">
        <f t="shared" si="46"/>
        <v>2001</v>
      </c>
      <c r="K1455" s="13">
        <f t="shared" ca="1" si="47"/>
        <v>16</v>
      </c>
      <c r="L1455">
        <v>2001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1683</v>
      </c>
      <c r="F1456" s="12" t="s">
        <v>1462</v>
      </c>
      <c r="G1456" s="15" t="s">
        <v>2997</v>
      </c>
      <c r="H1456" s="10" t="s">
        <v>8</v>
      </c>
      <c r="I1456" s="12" t="s">
        <v>2820</v>
      </c>
      <c r="J1456" s="9">
        <f t="shared" si="46"/>
        <v>2000</v>
      </c>
      <c r="K1456" s="13">
        <f t="shared" ca="1" si="47"/>
        <v>17</v>
      </c>
      <c r="L1456">
        <v>2000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1684</v>
      </c>
      <c r="F1457" s="12" t="s">
        <v>1463</v>
      </c>
      <c r="G1457" s="15" t="s">
        <v>2997</v>
      </c>
      <c r="H1457" s="10" t="s">
        <v>9</v>
      </c>
      <c r="I1457" s="12" t="s">
        <v>2821</v>
      </c>
      <c r="J1457" s="9">
        <f t="shared" si="46"/>
        <v>2001</v>
      </c>
      <c r="K1457" s="13">
        <f t="shared" ca="1" si="47"/>
        <v>16</v>
      </c>
      <c r="L1457">
        <v>2001</v>
      </c>
      <c r="N1457" s="20"/>
    </row>
    <row r="1458" spans="1:14" ht="22.5" hidden="1" customHeight="1" x14ac:dyDescent="0.25">
      <c r="A1458" s="17" t="s">
        <v>3001</v>
      </c>
      <c r="B1458" s="17"/>
      <c r="C1458" s="10">
        <v>11</v>
      </c>
      <c r="D1458" s="10" t="s">
        <v>1679</v>
      </c>
      <c r="E1458" s="11" t="s">
        <v>1685</v>
      </c>
      <c r="F1458" s="12" t="s">
        <v>1464</v>
      </c>
      <c r="G1458" s="15" t="s">
        <v>2997</v>
      </c>
      <c r="H1458" s="10" t="s">
        <v>9</v>
      </c>
      <c r="I1458" s="12" t="s">
        <v>2772</v>
      </c>
      <c r="J1458" s="9">
        <f t="shared" si="46"/>
        <v>2001</v>
      </c>
      <c r="K1458" s="13">
        <f t="shared" ca="1" si="47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1679</v>
      </c>
      <c r="E1459" s="11" t="s">
        <v>1686</v>
      </c>
      <c r="F1459" s="12" t="s">
        <v>1465</v>
      </c>
      <c r="G1459" s="15" t="s">
        <v>2997</v>
      </c>
      <c r="H1459" s="10" t="s">
        <v>9</v>
      </c>
      <c r="I1459" s="12" t="s">
        <v>2822</v>
      </c>
      <c r="J1459" s="9">
        <f t="shared" si="46"/>
        <v>2001</v>
      </c>
      <c r="K1459" s="13">
        <f t="shared" ca="1" si="47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1687</v>
      </c>
      <c r="F1460" s="12" t="s">
        <v>1466</v>
      </c>
      <c r="G1460" s="15" t="s">
        <v>2997</v>
      </c>
      <c r="H1460" s="10" t="s">
        <v>8</v>
      </c>
      <c r="I1460" s="12" t="s">
        <v>2823</v>
      </c>
      <c r="J1460" s="9">
        <f t="shared" si="46"/>
        <v>2001</v>
      </c>
      <c r="K1460" s="13">
        <f t="shared" ca="1" si="47"/>
        <v>16</v>
      </c>
      <c r="L1460">
        <v>2001</v>
      </c>
      <c r="N1460" s="20"/>
    </row>
    <row r="1461" spans="1:14" ht="22.5" hidden="1" customHeight="1" x14ac:dyDescent="0.25">
      <c r="A1461" s="17" t="s">
        <v>3001</v>
      </c>
      <c r="B1461" s="17"/>
      <c r="C1461" s="10">
        <v>11</v>
      </c>
      <c r="D1461" s="10" t="s">
        <v>1679</v>
      </c>
      <c r="E1461" s="11" t="s">
        <v>1688</v>
      </c>
      <c r="F1461" s="12" t="s">
        <v>1467</v>
      </c>
      <c r="G1461" s="15" t="s">
        <v>2997</v>
      </c>
      <c r="H1461" s="10" t="s">
        <v>8</v>
      </c>
      <c r="I1461" s="12" t="s">
        <v>2824</v>
      </c>
      <c r="J1461" s="9">
        <f t="shared" si="46"/>
        <v>2001</v>
      </c>
      <c r="K1461" s="13">
        <f t="shared" ca="1" si="47"/>
        <v>16</v>
      </c>
      <c r="L1461">
        <v>2001</v>
      </c>
      <c r="N1461" s="20"/>
    </row>
    <row r="1462" spans="1:14" ht="22.5" hidden="1" customHeight="1" x14ac:dyDescent="0.25">
      <c r="A1462" s="17"/>
      <c r="B1462" s="17"/>
      <c r="C1462" s="10">
        <v>11</v>
      </c>
      <c r="D1462" s="10" t="s">
        <v>1679</v>
      </c>
      <c r="E1462" s="11" t="s">
        <v>1689</v>
      </c>
      <c r="F1462" s="12" t="s">
        <v>1468</v>
      </c>
      <c r="G1462" s="15" t="s">
        <v>2997</v>
      </c>
      <c r="H1462" s="10" t="s">
        <v>8</v>
      </c>
      <c r="I1462" s="12" t="s">
        <v>2816</v>
      </c>
      <c r="J1462" s="9">
        <f t="shared" si="46"/>
        <v>2001</v>
      </c>
      <c r="K1462" s="13">
        <f t="shared" ca="1" si="47"/>
        <v>16</v>
      </c>
      <c r="L1462">
        <v>2001</v>
      </c>
      <c r="N1462" s="20"/>
    </row>
    <row r="1463" spans="1:14" ht="22.5" hidden="1" customHeight="1" x14ac:dyDescent="0.25">
      <c r="A1463" s="17" t="s">
        <v>3001</v>
      </c>
      <c r="B1463" s="17"/>
      <c r="C1463" s="10">
        <v>11</v>
      </c>
      <c r="D1463" s="10" t="s">
        <v>1679</v>
      </c>
      <c r="E1463" s="11" t="s">
        <v>1690</v>
      </c>
      <c r="F1463" s="12" t="s">
        <v>1469</v>
      </c>
      <c r="G1463" s="15" t="s">
        <v>2997</v>
      </c>
      <c r="H1463" s="10" t="s">
        <v>8</v>
      </c>
      <c r="I1463" s="12" t="s">
        <v>2825</v>
      </c>
      <c r="J1463" s="9">
        <f t="shared" si="46"/>
        <v>2001</v>
      </c>
      <c r="K1463" s="13">
        <f t="shared" ca="1" si="47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1691</v>
      </c>
      <c r="F1464" s="12" t="s">
        <v>1470</v>
      </c>
      <c r="G1464" s="15" t="s">
        <v>2997</v>
      </c>
      <c r="H1464" s="10" t="s">
        <v>8</v>
      </c>
      <c r="I1464" s="12" t="s">
        <v>2826</v>
      </c>
      <c r="J1464" s="9">
        <f t="shared" si="46"/>
        <v>2001</v>
      </c>
      <c r="K1464" s="13">
        <f t="shared" ca="1" si="47"/>
        <v>16</v>
      </c>
      <c r="L1464">
        <v>2001</v>
      </c>
      <c r="N1464" s="20"/>
    </row>
    <row r="1465" spans="1:14" ht="22.5" hidden="1" customHeight="1" x14ac:dyDescent="0.25">
      <c r="A1465" s="17"/>
      <c r="B1465" s="17"/>
      <c r="C1465" s="10">
        <v>11</v>
      </c>
      <c r="D1465" s="10" t="s">
        <v>1679</v>
      </c>
      <c r="E1465" s="11" t="s">
        <v>1692</v>
      </c>
      <c r="F1465" s="12" t="s">
        <v>1471</v>
      </c>
      <c r="G1465" s="15" t="s">
        <v>2997</v>
      </c>
      <c r="H1465" s="10" t="s">
        <v>8</v>
      </c>
      <c r="I1465" s="12" t="s">
        <v>2823</v>
      </c>
      <c r="J1465" s="9">
        <f t="shared" si="46"/>
        <v>2001</v>
      </c>
      <c r="K1465" s="13">
        <f t="shared" ca="1" si="47"/>
        <v>16</v>
      </c>
      <c r="L1465">
        <v>2001</v>
      </c>
      <c r="N1465" s="20"/>
    </row>
    <row r="1466" spans="1:14" ht="22.5" hidden="1" customHeight="1" x14ac:dyDescent="0.25">
      <c r="A1466" s="17" t="s">
        <v>3001</v>
      </c>
      <c r="B1466" s="17"/>
      <c r="C1466" s="10">
        <v>11</v>
      </c>
      <c r="D1466" s="10" t="s">
        <v>1679</v>
      </c>
      <c r="E1466" s="11" t="s">
        <v>1693</v>
      </c>
      <c r="F1466" s="12" t="s">
        <v>1472</v>
      </c>
      <c r="G1466" s="15" t="s">
        <v>2997</v>
      </c>
      <c r="H1466" s="10" t="s">
        <v>8</v>
      </c>
      <c r="I1466" s="12" t="s">
        <v>2772</v>
      </c>
      <c r="J1466" s="9">
        <f t="shared" si="46"/>
        <v>2001</v>
      </c>
      <c r="K1466" s="13">
        <f t="shared" ca="1" si="47"/>
        <v>16</v>
      </c>
      <c r="L1466">
        <v>2001</v>
      </c>
      <c r="N1466" s="20"/>
    </row>
    <row r="1467" spans="1:14" ht="22.5" hidden="1" customHeight="1" x14ac:dyDescent="0.25">
      <c r="A1467" s="17"/>
      <c r="B1467" s="17"/>
      <c r="C1467" s="10">
        <v>11</v>
      </c>
      <c r="D1467" s="10" t="s">
        <v>1679</v>
      </c>
      <c r="E1467" s="11" t="s">
        <v>1694</v>
      </c>
      <c r="F1467" s="12" t="s">
        <v>1473</v>
      </c>
      <c r="G1467" s="15" t="s">
        <v>2996</v>
      </c>
      <c r="H1467" s="10" t="s">
        <v>9</v>
      </c>
      <c r="I1467" s="12" t="s">
        <v>2827</v>
      </c>
      <c r="J1467" s="9">
        <f t="shared" si="46"/>
        <v>1999</v>
      </c>
      <c r="K1467" s="13">
        <f t="shared" ca="1" si="47"/>
        <v>18</v>
      </c>
      <c r="L1467">
        <v>1999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1695</v>
      </c>
      <c r="F1468" s="12" t="s">
        <v>1474</v>
      </c>
      <c r="G1468" s="15" t="s">
        <v>2997</v>
      </c>
      <c r="H1468" s="10" t="s">
        <v>8</v>
      </c>
      <c r="I1468" s="12" t="s">
        <v>2828</v>
      </c>
      <c r="J1468" s="9">
        <f t="shared" si="46"/>
        <v>2000</v>
      </c>
      <c r="K1468" s="13">
        <f t="shared" ca="1" si="47"/>
        <v>17</v>
      </c>
      <c r="L1468">
        <v>2000</v>
      </c>
      <c r="N1468" s="20"/>
    </row>
    <row r="1469" spans="1:14" ht="22.5" hidden="1" customHeight="1" x14ac:dyDescent="0.25">
      <c r="A1469" s="17" t="s">
        <v>3001</v>
      </c>
      <c r="B1469" s="17"/>
      <c r="C1469" s="10">
        <v>11</v>
      </c>
      <c r="D1469" s="10" t="s">
        <v>1679</v>
      </c>
      <c r="E1469" s="11" t="s">
        <v>1696</v>
      </c>
      <c r="F1469" s="12" t="s">
        <v>1475</v>
      </c>
      <c r="G1469" s="15" t="s">
        <v>2997</v>
      </c>
      <c r="H1469" s="10" t="s">
        <v>9</v>
      </c>
      <c r="I1469" s="12" t="s">
        <v>2829</v>
      </c>
      <c r="J1469" s="9">
        <f t="shared" si="46"/>
        <v>2001</v>
      </c>
      <c r="K1469" s="13">
        <f t="shared" ca="1" si="47"/>
        <v>16</v>
      </c>
      <c r="L1469">
        <v>2001</v>
      </c>
      <c r="N1469" s="20"/>
    </row>
    <row r="1470" spans="1:14" ht="22.5" hidden="1" customHeight="1" x14ac:dyDescent="0.25">
      <c r="A1470" s="17" t="s">
        <v>3001</v>
      </c>
      <c r="B1470" s="17"/>
      <c r="C1470" s="10">
        <v>11</v>
      </c>
      <c r="D1470" s="10" t="s">
        <v>1679</v>
      </c>
      <c r="E1470" s="11" t="s">
        <v>1697</v>
      </c>
      <c r="F1470" s="12" t="s">
        <v>1476</v>
      </c>
      <c r="G1470" s="15" t="s">
        <v>2997</v>
      </c>
      <c r="H1470" s="10" t="s">
        <v>9</v>
      </c>
      <c r="I1470" s="12" t="s">
        <v>2830</v>
      </c>
      <c r="J1470" s="9">
        <f t="shared" si="46"/>
        <v>2001</v>
      </c>
      <c r="K1470" s="13">
        <f t="shared" ca="1" si="47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1679</v>
      </c>
      <c r="E1471" s="11" t="s">
        <v>1698</v>
      </c>
      <c r="F1471" s="12" t="s">
        <v>1477</v>
      </c>
      <c r="G1471" s="15" t="s">
        <v>2997</v>
      </c>
      <c r="H1471" s="10" t="s">
        <v>9</v>
      </c>
      <c r="I1471" s="12" t="s">
        <v>2831</v>
      </c>
      <c r="J1471" s="9">
        <f t="shared" si="46"/>
        <v>2001</v>
      </c>
      <c r="K1471" s="13">
        <f t="shared" ca="1" si="47"/>
        <v>16</v>
      </c>
      <c r="L1471">
        <v>2001</v>
      </c>
      <c r="N1471" s="20"/>
    </row>
    <row r="1472" spans="1:14" ht="22.5" hidden="1" customHeight="1" x14ac:dyDescent="0.25">
      <c r="A1472" s="17" t="s">
        <v>3001</v>
      </c>
      <c r="B1472" s="17"/>
      <c r="C1472" s="10">
        <v>11</v>
      </c>
      <c r="D1472" s="10" t="s">
        <v>1679</v>
      </c>
      <c r="E1472" s="11" t="s">
        <v>1699</v>
      </c>
      <c r="F1472" s="12" t="s">
        <v>1478</v>
      </c>
      <c r="G1472" s="15" t="s">
        <v>2997</v>
      </c>
      <c r="H1472" s="10" t="s">
        <v>9</v>
      </c>
      <c r="I1472" s="12" t="s">
        <v>2832</v>
      </c>
      <c r="J1472" s="9">
        <f t="shared" si="46"/>
        <v>2000</v>
      </c>
      <c r="K1472" s="13">
        <f t="shared" ca="1" si="47"/>
        <v>17</v>
      </c>
      <c r="L1472">
        <v>2000</v>
      </c>
      <c r="N1472" s="20"/>
    </row>
    <row r="1473" spans="1:14" ht="22.5" hidden="1" customHeight="1" x14ac:dyDescent="0.25">
      <c r="A1473" s="17" t="s">
        <v>3001</v>
      </c>
      <c r="B1473" s="17"/>
      <c r="C1473" s="10">
        <v>11</v>
      </c>
      <c r="D1473" s="10" t="s">
        <v>1679</v>
      </c>
      <c r="E1473" s="11" t="s">
        <v>1700</v>
      </c>
      <c r="F1473" s="12" t="s">
        <v>1479</v>
      </c>
      <c r="G1473" s="15" t="s">
        <v>2997</v>
      </c>
      <c r="H1473" s="10" t="s">
        <v>9</v>
      </c>
      <c r="I1473" s="12" t="s">
        <v>2833</v>
      </c>
      <c r="J1473" s="9">
        <f t="shared" si="46"/>
        <v>2001</v>
      </c>
      <c r="K1473" s="13">
        <f t="shared" ca="1" si="47"/>
        <v>16</v>
      </c>
      <c r="L1473">
        <v>2001</v>
      </c>
      <c r="N1473" s="20"/>
    </row>
    <row r="1474" spans="1:14" ht="22.5" hidden="1" customHeight="1" x14ac:dyDescent="0.25">
      <c r="A1474" s="17" t="s">
        <v>3001</v>
      </c>
      <c r="B1474" s="17"/>
      <c r="C1474" s="10">
        <v>11</v>
      </c>
      <c r="D1474" s="10" t="s">
        <v>1679</v>
      </c>
      <c r="E1474" s="11" t="s">
        <v>1701</v>
      </c>
      <c r="F1474" s="12" t="s">
        <v>1480</v>
      </c>
      <c r="G1474" s="15" t="s">
        <v>2997</v>
      </c>
      <c r="H1474" s="10" t="s">
        <v>9</v>
      </c>
      <c r="I1474" s="12" t="s">
        <v>2834</v>
      </c>
      <c r="J1474" s="9">
        <f t="shared" si="46"/>
        <v>2001</v>
      </c>
      <c r="K1474" s="13">
        <f t="shared" ca="1" si="47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1702</v>
      </c>
      <c r="F1475" s="12" t="s">
        <v>1481</v>
      </c>
      <c r="G1475" s="15" t="s">
        <v>2997</v>
      </c>
      <c r="H1475" s="10" t="s">
        <v>8</v>
      </c>
      <c r="I1475" s="12" t="s">
        <v>2835</v>
      </c>
      <c r="J1475" s="9">
        <f t="shared" si="46"/>
        <v>2001</v>
      </c>
      <c r="K1475" s="13">
        <f t="shared" ca="1" si="47"/>
        <v>16</v>
      </c>
      <c r="L1475">
        <v>2001</v>
      </c>
      <c r="N1475" s="20"/>
    </row>
    <row r="1476" spans="1:14" ht="22.5" hidden="1" customHeight="1" x14ac:dyDescent="0.25">
      <c r="A1476" s="17" t="s">
        <v>3001</v>
      </c>
      <c r="B1476" s="17"/>
      <c r="C1476" s="10">
        <v>11</v>
      </c>
      <c r="D1476" s="10" t="s">
        <v>1679</v>
      </c>
      <c r="E1476" s="11" t="s">
        <v>1703</v>
      </c>
      <c r="F1476" s="12" t="s">
        <v>1482</v>
      </c>
      <c r="G1476" s="15" t="s">
        <v>2997</v>
      </c>
      <c r="H1476" s="10" t="s">
        <v>8</v>
      </c>
      <c r="I1476" s="12" t="s">
        <v>2772</v>
      </c>
      <c r="J1476" s="9">
        <f t="shared" ref="J1476:J1539" si="48">YEAR(I1476)</f>
        <v>2001</v>
      </c>
      <c r="K1476" s="13">
        <f t="shared" ref="K1476:K1539" ca="1" si="49">(YEAR(NOW())-YEAR(I1476))</f>
        <v>16</v>
      </c>
      <c r="L1476">
        <v>2001</v>
      </c>
      <c r="N1476" s="20"/>
    </row>
    <row r="1477" spans="1:14" ht="22.5" hidden="1" customHeight="1" x14ac:dyDescent="0.25">
      <c r="A1477" s="17"/>
      <c r="B1477" s="17"/>
      <c r="C1477" s="10">
        <v>11</v>
      </c>
      <c r="D1477" s="10" t="s">
        <v>1679</v>
      </c>
      <c r="E1477" s="11" t="s">
        <v>1704</v>
      </c>
      <c r="F1477" s="12" t="s">
        <v>1483</v>
      </c>
      <c r="G1477" s="15" t="s">
        <v>2997</v>
      </c>
      <c r="H1477" s="10" t="s">
        <v>9</v>
      </c>
      <c r="I1477" s="12" t="s">
        <v>2836</v>
      </c>
      <c r="J1477" s="9">
        <f t="shared" si="48"/>
        <v>2001</v>
      </c>
      <c r="K1477" s="13">
        <f t="shared" ca="1" si="49"/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1677</v>
      </c>
      <c r="E1478" s="11" t="s">
        <v>1681</v>
      </c>
      <c r="F1478" s="12" t="s">
        <v>1484</v>
      </c>
      <c r="G1478" s="15" t="s">
        <v>2997</v>
      </c>
      <c r="H1478" s="10" t="s">
        <v>9</v>
      </c>
      <c r="I1478" s="12" t="s">
        <v>2837</v>
      </c>
      <c r="J1478" s="9">
        <f t="shared" si="48"/>
        <v>2001</v>
      </c>
      <c r="K1478" s="13">
        <f t="shared" ca="1" si="49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1682</v>
      </c>
      <c r="F1479" s="12" t="s">
        <v>1485</v>
      </c>
      <c r="G1479" s="15" t="s">
        <v>2996</v>
      </c>
      <c r="H1479" s="10" t="s">
        <v>9</v>
      </c>
      <c r="I1479" s="12" t="s">
        <v>2838</v>
      </c>
      <c r="J1479" s="9">
        <f t="shared" si="48"/>
        <v>1999</v>
      </c>
      <c r="K1479" s="13">
        <f t="shared" ca="1" si="49"/>
        <v>18</v>
      </c>
      <c r="L1479">
        <v>1999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1683</v>
      </c>
      <c r="F1480" s="12" t="s">
        <v>1486</v>
      </c>
      <c r="G1480" s="15" t="s">
        <v>2997</v>
      </c>
      <c r="H1480" s="10" t="s">
        <v>9</v>
      </c>
      <c r="I1480" s="12" t="s">
        <v>2839</v>
      </c>
      <c r="J1480" s="9">
        <f t="shared" si="48"/>
        <v>2001</v>
      </c>
      <c r="K1480" s="13">
        <f t="shared" ca="1" si="49"/>
        <v>16</v>
      </c>
      <c r="L1480">
        <v>2001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1684</v>
      </c>
      <c r="F1481" s="12" t="s">
        <v>1487</v>
      </c>
      <c r="G1481" s="15" t="s">
        <v>2997</v>
      </c>
      <c r="H1481" s="10" t="s">
        <v>9</v>
      </c>
      <c r="I1481" s="12" t="s">
        <v>2708</v>
      </c>
      <c r="J1481" s="9">
        <f t="shared" si="48"/>
        <v>2001</v>
      </c>
      <c r="K1481" s="13">
        <f t="shared" ca="1" si="49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1685</v>
      </c>
      <c r="F1482" s="12" t="s">
        <v>1488</v>
      </c>
      <c r="G1482" s="15" t="s">
        <v>2997</v>
      </c>
      <c r="H1482" s="10" t="s">
        <v>9</v>
      </c>
      <c r="I1482" s="12" t="s">
        <v>2840</v>
      </c>
      <c r="J1482" s="9">
        <f t="shared" si="48"/>
        <v>2000</v>
      </c>
      <c r="K1482" s="13">
        <f t="shared" ca="1" si="49"/>
        <v>17</v>
      </c>
      <c r="L1482">
        <v>2000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1686</v>
      </c>
      <c r="F1483" s="12" t="s">
        <v>1489</v>
      </c>
      <c r="G1483" s="15" t="s">
        <v>2997</v>
      </c>
      <c r="H1483" s="10" t="s">
        <v>9</v>
      </c>
      <c r="I1483" s="12" t="s">
        <v>2841</v>
      </c>
      <c r="J1483" s="9">
        <f t="shared" si="48"/>
        <v>2000</v>
      </c>
      <c r="K1483" s="13">
        <f t="shared" ca="1" si="49"/>
        <v>17</v>
      </c>
      <c r="L1483">
        <v>2000</v>
      </c>
      <c r="N1483" s="20"/>
    </row>
    <row r="1484" spans="1:14" ht="22.5" hidden="1" customHeight="1" x14ac:dyDescent="0.25">
      <c r="A1484" s="17" t="s">
        <v>3001</v>
      </c>
      <c r="B1484" s="17"/>
      <c r="C1484" s="10">
        <v>11</v>
      </c>
      <c r="D1484" s="10" t="s">
        <v>1677</v>
      </c>
      <c r="E1484" s="11" t="s">
        <v>1687</v>
      </c>
      <c r="F1484" s="12" t="s">
        <v>1490</v>
      </c>
      <c r="G1484" s="15" t="s">
        <v>2997</v>
      </c>
      <c r="H1484" s="10" t="s">
        <v>8</v>
      </c>
      <c r="I1484" s="12" t="s">
        <v>2842</v>
      </c>
      <c r="J1484" s="9">
        <f t="shared" si="48"/>
        <v>2000</v>
      </c>
      <c r="K1484" s="13">
        <f t="shared" ca="1" si="49"/>
        <v>17</v>
      </c>
      <c r="L1484">
        <v>2000</v>
      </c>
      <c r="N1484" s="20"/>
    </row>
    <row r="1485" spans="1:14" ht="22.5" hidden="1" customHeight="1" x14ac:dyDescent="0.25">
      <c r="A1485" s="17"/>
      <c r="B1485" s="17"/>
      <c r="C1485" s="10">
        <v>11</v>
      </c>
      <c r="D1485" s="10" t="s">
        <v>1677</v>
      </c>
      <c r="E1485" s="11" t="s">
        <v>1688</v>
      </c>
      <c r="F1485" s="12" t="s">
        <v>1491</v>
      </c>
      <c r="G1485" s="15" t="s">
        <v>2997</v>
      </c>
      <c r="H1485" s="10" t="s">
        <v>9</v>
      </c>
      <c r="I1485" s="12" t="s">
        <v>2843</v>
      </c>
      <c r="J1485" s="9">
        <f t="shared" si="48"/>
        <v>2001</v>
      </c>
      <c r="K1485" s="13">
        <f t="shared" ca="1" si="49"/>
        <v>16</v>
      </c>
      <c r="L1485">
        <v>2001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1689</v>
      </c>
      <c r="F1486" s="12" t="s">
        <v>1492</v>
      </c>
      <c r="G1486" s="15" t="s">
        <v>2996</v>
      </c>
      <c r="H1486" s="10" t="s">
        <v>9</v>
      </c>
      <c r="I1486" s="12" t="s">
        <v>2844</v>
      </c>
      <c r="J1486" s="9">
        <f t="shared" si="48"/>
        <v>1999</v>
      </c>
      <c r="K1486" s="13">
        <f t="shared" ca="1" si="49"/>
        <v>18</v>
      </c>
      <c r="L1486">
        <v>1999</v>
      </c>
      <c r="N1486" s="20"/>
    </row>
    <row r="1487" spans="1:14" ht="22.5" hidden="1" customHeight="1" x14ac:dyDescent="0.25">
      <c r="A1487" s="17" t="s">
        <v>3001</v>
      </c>
      <c r="B1487" s="17"/>
      <c r="C1487" s="10">
        <v>11</v>
      </c>
      <c r="D1487" s="10" t="s">
        <v>1677</v>
      </c>
      <c r="E1487" s="11" t="s">
        <v>1690</v>
      </c>
      <c r="F1487" s="12" t="s">
        <v>1493</v>
      </c>
      <c r="G1487" s="15" t="s">
        <v>2997</v>
      </c>
      <c r="H1487" s="10" t="s">
        <v>8</v>
      </c>
      <c r="I1487" s="12" t="s">
        <v>2845</v>
      </c>
      <c r="J1487" s="9">
        <f t="shared" si="48"/>
        <v>2000</v>
      </c>
      <c r="K1487" s="13">
        <f t="shared" ca="1" si="49"/>
        <v>17</v>
      </c>
      <c r="L1487">
        <v>2000</v>
      </c>
      <c r="N1487" s="20"/>
    </row>
    <row r="1488" spans="1:14" ht="22.5" hidden="1" customHeight="1" x14ac:dyDescent="0.25">
      <c r="A1488" s="17"/>
      <c r="B1488" s="17"/>
      <c r="C1488" s="10">
        <v>11</v>
      </c>
      <c r="D1488" s="10" t="s">
        <v>1677</v>
      </c>
      <c r="E1488" s="11" t="s">
        <v>1691</v>
      </c>
      <c r="F1488" s="12" t="s">
        <v>1494</v>
      </c>
      <c r="G1488" s="15" t="s">
        <v>2997</v>
      </c>
      <c r="H1488" s="10" t="s">
        <v>8</v>
      </c>
      <c r="I1488" s="12" t="s">
        <v>2846</v>
      </c>
      <c r="J1488" s="9">
        <f t="shared" si="48"/>
        <v>2001</v>
      </c>
      <c r="K1488" s="13">
        <f t="shared" ca="1" si="49"/>
        <v>16</v>
      </c>
      <c r="L1488">
        <v>2001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1692</v>
      </c>
      <c r="F1489" s="12" t="s">
        <v>1495</v>
      </c>
      <c r="G1489" s="15" t="s">
        <v>2997</v>
      </c>
      <c r="H1489" s="10" t="s">
        <v>8</v>
      </c>
      <c r="I1489" s="12" t="s">
        <v>2847</v>
      </c>
      <c r="J1489" s="9">
        <f t="shared" si="48"/>
        <v>2001</v>
      </c>
      <c r="K1489" s="13">
        <f t="shared" ca="1" si="49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1693</v>
      </c>
      <c r="F1490" s="12" t="s">
        <v>1496</v>
      </c>
      <c r="G1490" s="15" t="s">
        <v>2997</v>
      </c>
      <c r="H1490" s="10" t="s">
        <v>9</v>
      </c>
      <c r="I1490" s="12" t="s">
        <v>2829</v>
      </c>
      <c r="J1490" s="9">
        <f t="shared" si="48"/>
        <v>2001</v>
      </c>
      <c r="K1490" s="13">
        <f t="shared" ca="1" si="49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1694</v>
      </c>
      <c r="F1491" s="12" t="s">
        <v>1497</v>
      </c>
      <c r="G1491" s="15" t="s">
        <v>2997</v>
      </c>
      <c r="H1491" s="10" t="s">
        <v>8</v>
      </c>
      <c r="I1491" s="12" t="s">
        <v>2848</v>
      </c>
      <c r="J1491" s="9">
        <f t="shared" si="48"/>
        <v>2000</v>
      </c>
      <c r="K1491" s="13">
        <f t="shared" ca="1" si="49"/>
        <v>17</v>
      </c>
      <c r="L1491">
        <v>2000</v>
      </c>
      <c r="N1491" s="20"/>
    </row>
    <row r="1492" spans="1:14" ht="22.5" hidden="1" customHeight="1" x14ac:dyDescent="0.25">
      <c r="A1492" s="17" t="s">
        <v>3001</v>
      </c>
      <c r="B1492" s="17"/>
      <c r="C1492" s="10">
        <v>11</v>
      </c>
      <c r="D1492" s="10" t="s">
        <v>1677</v>
      </c>
      <c r="E1492" s="11" t="s">
        <v>1695</v>
      </c>
      <c r="F1492" s="12" t="s">
        <v>1498</v>
      </c>
      <c r="G1492" s="15" t="s">
        <v>2997</v>
      </c>
      <c r="H1492" s="10" t="s">
        <v>8</v>
      </c>
      <c r="I1492" s="12" t="s">
        <v>2549</v>
      </c>
      <c r="J1492" s="9">
        <f t="shared" si="48"/>
        <v>2001</v>
      </c>
      <c r="K1492" s="13">
        <f t="shared" ca="1" si="49"/>
        <v>16</v>
      </c>
      <c r="L1492">
        <v>2001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1696</v>
      </c>
      <c r="F1493" s="12" t="s">
        <v>1499</v>
      </c>
      <c r="G1493" s="15" t="s">
        <v>2997</v>
      </c>
      <c r="H1493" s="10" t="s">
        <v>8</v>
      </c>
      <c r="I1493" s="12" t="s">
        <v>2766</v>
      </c>
      <c r="J1493" s="9">
        <f t="shared" si="48"/>
        <v>2001</v>
      </c>
      <c r="K1493" s="13">
        <f t="shared" ca="1" si="49"/>
        <v>16</v>
      </c>
      <c r="L1493">
        <v>2001</v>
      </c>
      <c r="N1493" s="20"/>
    </row>
    <row r="1494" spans="1:14" ht="22.5" hidden="1" customHeight="1" x14ac:dyDescent="0.25">
      <c r="A1494" s="17"/>
      <c r="B1494" s="17"/>
      <c r="C1494" s="10">
        <v>11</v>
      </c>
      <c r="D1494" s="10" t="s">
        <v>1677</v>
      </c>
      <c r="E1494" s="11" t="s">
        <v>1697</v>
      </c>
      <c r="F1494" s="12" t="s">
        <v>1500</v>
      </c>
      <c r="G1494" s="15" t="s">
        <v>2997</v>
      </c>
      <c r="H1494" s="10" t="s">
        <v>9</v>
      </c>
      <c r="I1494" s="12" t="s">
        <v>2849</v>
      </c>
      <c r="J1494" s="9">
        <f t="shared" si="48"/>
        <v>2001</v>
      </c>
      <c r="K1494" s="13">
        <f t="shared" ca="1" si="49"/>
        <v>16</v>
      </c>
      <c r="L1494">
        <v>2001</v>
      </c>
      <c r="N1494" s="20"/>
    </row>
    <row r="1495" spans="1:14" ht="22.5" hidden="1" customHeight="1" x14ac:dyDescent="0.25">
      <c r="A1495" s="17" t="s">
        <v>3001</v>
      </c>
      <c r="B1495" s="17"/>
      <c r="C1495" s="10">
        <v>11</v>
      </c>
      <c r="D1495" s="10" t="s">
        <v>1677</v>
      </c>
      <c r="E1495" s="11" t="s">
        <v>1698</v>
      </c>
      <c r="F1495" s="12" t="s">
        <v>1501</v>
      </c>
      <c r="G1495" s="15" t="s">
        <v>2997</v>
      </c>
      <c r="H1495" s="10" t="s">
        <v>8</v>
      </c>
      <c r="I1495" s="12" t="s">
        <v>2813</v>
      </c>
      <c r="J1495" s="9">
        <f t="shared" si="48"/>
        <v>2001</v>
      </c>
      <c r="K1495" s="13">
        <f t="shared" ca="1" si="49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1699</v>
      </c>
      <c r="F1496" s="12" t="s">
        <v>1502</v>
      </c>
      <c r="G1496" s="15" t="s">
        <v>2997</v>
      </c>
      <c r="H1496" s="10" t="s">
        <v>8</v>
      </c>
      <c r="I1496" s="12" t="s">
        <v>2850</v>
      </c>
      <c r="J1496" s="9">
        <f t="shared" si="48"/>
        <v>2001</v>
      </c>
      <c r="K1496" s="13">
        <f t="shared" ca="1" si="49"/>
        <v>16</v>
      </c>
      <c r="L1496">
        <v>2001</v>
      </c>
      <c r="N1496" s="20"/>
    </row>
    <row r="1497" spans="1:14" ht="22.5" hidden="1" customHeight="1" x14ac:dyDescent="0.25">
      <c r="A1497" s="17"/>
      <c r="B1497" s="17"/>
      <c r="C1497" s="10">
        <v>11</v>
      </c>
      <c r="D1497" s="10" t="s">
        <v>1677</v>
      </c>
      <c r="E1497" s="11" t="s">
        <v>1700</v>
      </c>
      <c r="F1497" s="12" t="s">
        <v>1503</v>
      </c>
      <c r="G1497" s="15" t="s">
        <v>2997</v>
      </c>
      <c r="H1497" s="10" t="s">
        <v>9</v>
      </c>
      <c r="I1497" s="12" t="s">
        <v>2851</v>
      </c>
      <c r="J1497" s="9">
        <f t="shared" si="48"/>
        <v>2000</v>
      </c>
      <c r="K1497" s="13">
        <f t="shared" ca="1" si="49"/>
        <v>17</v>
      </c>
      <c r="L1497">
        <v>2000</v>
      </c>
      <c r="N1497" s="20"/>
    </row>
    <row r="1498" spans="1:14" ht="22.5" hidden="1" customHeight="1" x14ac:dyDescent="0.25">
      <c r="A1498" s="17"/>
      <c r="B1498" s="17"/>
      <c r="C1498" s="10">
        <v>12</v>
      </c>
      <c r="D1498" s="10" t="s">
        <v>1680</v>
      </c>
      <c r="E1498" s="11" t="s">
        <v>1681</v>
      </c>
      <c r="F1498" s="12" t="s">
        <v>1504</v>
      </c>
      <c r="G1498" s="15" t="s">
        <v>2996</v>
      </c>
      <c r="H1498" s="10" t="s">
        <v>9</v>
      </c>
      <c r="I1498" s="12" t="s">
        <v>2852</v>
      </c>
      <c r="J1498" s="9">
        <f t="shared" si="48"/>
        <v>1999</v>
      </c>
      <c r="K1498" s="13">
        <f t="shared" ca="1" si="49"/>
        <v>18</v>
      </c>
      <c r="L1498">
        <v>1999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1682</v>
      </c>
      <c r="F1499" s="12" t="s">
        <v>1505</v>
      </c>
      <c r="G1499" s="15" t="s">
        <v>2996</v>
      </c>
      <c r="H1499" s="10" t="s">
        <v>9</v>
      </c>
      <c r="I1499" s="12" t="s">
        <v>2853</v>
      </c>
      <c r="J1499" s="9">
        <f t="shared" si="48"/>
        <v>1998</v>
      </c>
      <c r="K1499" s="13">
        <f t="shared" ca="1" si="49"/>
        <v>19</v>
      </c>
      <c r="L1499">
        <v>1998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1683</v>
      </c>
      <c r="F1500" s="12" t="s">
        <v>1506</v>
      </c>
      <c r="G1500" s="15" t="s">
        <v>2997</v>
      </c>
      <c r="H1500" s="10" t="s">
        <v>9</v>
      </c>
      <c r="I1500" s="12" t="s">
        <v>2854</v>
      </c>
      <c r="J1500" s="9">
        <f t="shared" si="48"/>
        <v>2000</v>
      </c>
      <c r="K1500" s="13">
        <f t="shared" ca="1" si="49"/>
        <v>17</v>
      </c>
      <c r="L1500">
        <v>2000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1684</v>
      </c>
      <c r="F1501" s="12" t="s">
        <v>1507</v>
      </c>
      <c r="G1501" s="15" t="s">
        <v>2996</v>
      </c>
      <c r="H1501" s="10" t="s">
        <v>9</v>
      </c>
      <c r="I1501" s="12" t="s">
        <v>2855</v>
      </c>
      <c r="J1501" s="9">
        <f t="shared" si="48"/>
        <v>1999</v>
      </c>
      <c r="K1501" s="13">
        <f t="shared" ca="1" si="49"/>
        <v>18</v>
      </c>
      <c r="L1501">
        <v>1999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1685</v>
      </c>
      <c r="F1502" s="12" t="s">
        <v>1508</v>
      </c>
      <c r="G1502" s="15" t="s">
        <v>2996</v>
      </c>
      <c r="H1502" s="10" t="s">
        <v>8</v>
      </c>
      <c r="I1502" s="12" t="s">
        <v>2856</v>
      </c>
      <c r="J1502" s="9">
        <f t="shared" si="48"/>
        <v>1999</v>
      </c>
      <c r="K1502" s="13">
        <f t="shared" ca="1" si="49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1686</v>
      </c>
      <c r="F1503" s="12" t="s">
        <v>1509</v>
      </c>
      <c r="G1503" s="15" t="s">
        <v>2997</v>
      </c>
      <c r="H1503" s="10" t="s">
        <v>9</v>
      </c>
      <c r="I1503" s="12" t="s">
        <v>2857</v>
      </c>
      <c r="J1503" s="9">
        <f t="shared" si="48"/>
        <v>2000</v>
      </c>
      <c r="K1503" s="13">
        <f t="shared" ca="1" si="49"/>
        <v>17</v>
      </c>
      <c r="L1503">
        <v>2000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1687</v>
      </c>
      <c r="F1504" s="12" t="s">
        <v>1510</v>
      </c>
      <c r="G1504" s="15" t="s">
        <v>2997</v>
      </c>
      <c r="H1504" s="10" t="s">
        <v>9</v>
      </c>
      <c r="I1504" s="12" t="s">
        <v>2858</v>
      </c>
      <c r="J1504" s="9">
        <f t="shared" si="48"/>
        <v>2000</v>
      </c>
      <c r="K1504" s="13">
        <f t="shared" ca="1" si="49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1688</v>
      </c>
      <c r="F1505" s="12" t="s">
        <v>1511</v>
      </c>
      <c r="G1505" s="15" t="s">
        <v>2997</v>
      </c>
      <c r="H1505" s="10" t="s">
        <v>9</v>
      </c>
      <c r="I1505" s="12" t="s">
        <v>2841</v>
      </c>
      <c r="J1505" s="9">
        <f t="shared" si="48"/>
        <v>2000</v>
      </c>
      <c r="K1505" s="13">
        <f t="shared" ca="1" si="49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1689</v>
      </c>
      <c r="F1506" s="12" t="s">
        <v>1512</v>
      </c>
      <c r="G1506" s="15" t="s">
        <v>2997</v>
      </c>
      <c r="H1506" s="10" t="s">
        <v>8</v>
      </c>
      <c r="I1506" s="12" t="s">
        <v>2859</v>
      </c>
      <c r="J1506" s="9">
        <f t="shared" si="48"/>
        <v>2000</v>
      </c>
      <c r="K1506" s="13">
        <f t="shared" ca="1" si="49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1690</v>
      </c>
      <c r="F1507" s="12" t="s">
        <v>1513</v>
      </c>
      <c r="G1507" s="15" t="s">
        <v>2997</v>
      </c>
      <c r="H1507" s="10" t="s">
        <v>9</v>
      </c>
      <c r="I1507" s="12" t="s">
        <v>2860</v>
      </c>
      <c r="J1507" s="9">
        <f t="shared" si="48"/>
        <v>2000</v>
      </c>
      <c r="K1507" s="13">
        <f t="shared" ca="1" si="49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1691</v>
      </c>
      <c r="F1508" s="12" t="s">
        <v>1514</v>
      </c>
      <c r="G1508" s="15" t="s">
        <v>2997</v>
      </c>
      <c r="H1508" s="10" t="s">
        <v>9</v>
      </c>
      <c r="I1508" s="12" t="s">
        <v>2861</v>
      </c>
      <c r="J1508" s="9">
        <f t="shared" si="48"/>
        <v>2000</v>
      </c>
      <c r="K1508" s="13">
        <f t="shared" ca="1" si="49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1692</v>
      </c>
      <c r="F1509" s="12" t="s">
        <v>1515</v>
      </c>
      <c r="G1509" s="15" t="s">
        <v>2997</v>
      </c>
      <c r="H1509" s="10" t="s">
        <v>9</v>
      </c>
      <c r="I1509" s="12" t="s">
        <v>2862</v>
      </c>
      <c r="J1509" s="9">
        <f t="shared" si="48"/>
        <v>2000</v>
      </c>
      <c r="K1509" s="13">
        <f t="shared" ca="1" si="49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1693</v>
      </c>
      <c r="F1510" s="12" t="s">
        <v>1516</v>
      </c>
      <c r="G1510" s="15" t="s">
        <v>2997</v>
      </c>
      <c r="H1510" s="10" t="s">
        <v>9</v>
      </c>
      <c r="I1510" s="12" t="s">
        <v>2863</v>
      </c>
      <c r="J1510" s="9">
        <f t="shared" si="48"/>
        <v>2000</v>
      </c>
      <c r="K1510" s="13">
        <f t="shared" ca="1" si="49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1694</v>
      </c>
      <c r="F1511" s="12" t="s">
        <v>1517</v>
      </c>
      <c r="G1511" s="15" t="s">
        <v>2997</v>
      </c>
      <c r="H1511" s="10" t="s">
        <v>8</v>
      </c>
      <c r="I1511" s="12" t="s">
        <v>2864</v>
      </c>
      <c r="J1511" s="9">
        <f t="shared" si="48"/>
        <v>2000</v>
      </c>
      <c r="K1511" s="13">
        <f t="shared" ca="1" si="49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1695</v>
      </c>
      <c r="F1512" s="12" t="s">
        <v>1518</v>
      </c>
      <c r="G1512" s="15" t="s">
        <v>2997</v>
      </c>
      <c r="H1512" s="10" t="s">
        <v>9</v>
      </c>
      <c r="I1512" s="12" t="s">
        <v>2865</v>
      </c>
      <c r="J1512" s="9">
        <f t="shared" si="48"/>
        <v>2000</v>
      </c>
      <c r="K1512" s="13">
        <f t="shared" ca="1" si="49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1672</v>
      </c>
      <c r="E1513" s="11" t="s">
        <v>1681</v>
      </c>
      <c r="F1513" s="12" t="s">
        <v>1519</v>
      </c>
      <c r="G1513" s="15" t="s">
        <v>2997</v>
      </c>
      <c r="H1513" s="10" t="s">
        <v>8</v>
      </c>
      <c r="I1513" s="12" t="s">
        <v>2866</v>
      </c>
      <c r="J1513" s="9">
        <f t="shared" si="48"/>
        <v>2000</v>
      </c>
      <c r="K1513" s="13">
        <f t="shared" ca="1" si="49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1682</v>
      </c>
      <c r="F1514" s="12" t="s">
        <v>1520</v>
      </c>
      <c r="G1514" s="15" t="s">
        <v>2997</v>
      </c>
      <c r="H1514" s="10" t="s">
        <v>8</v>
      </c>
      <c r="I1514" s="12" t="s">
        <v>2867</v>
      </c>
      <c r="J1514" s="9">
        <f t="shared" si="48"/>
        <v>2000</v>
      </c>
      <c r="K1514" s="13">
        <f t="shared" ca="1" si="49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1683</v>
      </c>
      <c r="F1515" s="12" t="s">
        <v>1521</v>
      </c>
      <c r="G1515" s="15" t="s">
        <v>2997</v>
      </c>
      <c r="H1515" s="10" t="s">
        <v>9</v>
      </c>
      <c r="I1515" s="12" t="s">
        <v>2868</v>
      </c>
      <c r="J1515" s="9">
        <f t="shared" si="48"/>
        <v>2000</v>
      </c>
      <c r="K1515" s="13">
        <f t="shared" ca="1" si="49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1684</v>
      </c>
      <c r="F1516" s="12" t="s">
        <v>1522</v>
      </c>
      <c r="G1516" s="15" t="s">
        <v>2997</v>
      </c>
      <c r="H1516" s="10" t="s">
        <v>8</v>
      </c>
      <c r="I1516" s="12" t="s">
        <v>2869</v>
      </c>
      <c r="J1516" s="9">
        <f t="shared" si="48"/>
        <v>2000</v>
      </c>
      <c r="K1516" s="13">
        <f t="shared" ca="1" si="49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1685</v>
      </c>
      <c r="F1517" s="12" t="s">
        <v>1523</v>
      </c>
      <c r="G1517" s="15" t="s">
        <v>2997</v>
      </c>
      <c r="H1517" s="10" t="s">
        <v>9</v>
      </c>
      <c r="I1517" s="12" t="s">
        <v>2870</v>
      </c>
      <c r="J1517" s="9">
        <f t="shared" si="48"/>
        <v>2000</v>
      </c>
      <c r="K1517" s="13">
        <f t="shared" ca="1" si="49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1686</v>
      </c>
      <c r="F1518" s="12" t="s">
        <v>1524</v>
      </c>
      <c r="G1518" s="15" t="s">
        <v>2997</v>
      </c>
      <c r="H1518" s="10" t="s">
        <v>8</v>
      </c>
      <c r="I1518" s="12" t="s">
        <v>2871</v>
      </c>
      <c r="J1518" s="9">
        <f t="shared" si="48"/>
        <v>2000</v>
      </c>
      <c r="K1518" s="13">
        <f t="shared" ca="1" si="49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1687</v>
      </c>
      <c r="F1519" s="12" t="s">
        <v>1525</v>
      </c>
      <c r="G1519" s="15" t="s">
        <v>2997</v>
      </c>
      <c r="H1519" s="10" t="s">
        <v>8</v>
      </c>
      <c r="I1519" s="12" t="s">
        <v>2872</v>
      </c>
      <c r="J1519" s="9">
        <f t="shared" si="48"/>
        <v>2000</v>
      </c>
      <c r="K1519" s="13">
        <f t="shared" ca="1" si="49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1688</v>
      </c>
      <c r="F1520" s="12" t="s">
        <v>1526</v>
      </c>
      <c r="G1520" s="15" t="s">
        <v>2996</v>
      </c>
      <c r="H1520" s="10" t="s">
        <v>8</v>
      </c>
      <c r="I1520" s="12" t="s">
        <v>2873</v>
      </c>
      <c r="J1520" s="9">
        <f t="shared" si="48"/>
        <v>1999</v>
      </c>
      <c r="K1520" s="13">
        <f t="shared" ca="1" si="49"/>
        <v>18</v>
      </c>
      <c r="L1520">
        <v>1999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1689</v>
      </c>
      <c r="F1521" s="12" t="s">
        <v>1527</v>
      </c>
      <c r="G1521" s="15" t="s">
        <v>2996</v>
      </c>
      <c r="H1521" s="10" t="s">
        <v>8</v>
      </c>
      <c r="I1521" s="12" t="s">
        <v>2874</v>
      </c>
      <c r="J1521" s="9">
        <f t="shared" si="48"/>
        <v>1999</v>
      </c>
      <c r="K1521" s="13">
        <f t="shared" ca="1" si="49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1690</v>
      </c>
      <c r="F1522" s="12" t="s">
        <v>1528</v>
      </c>
      <c r="G1522" s="15" t="s">
        <v>2997</v>
      </c>
      <c r="H1522" s="10" t="s">
        <v>8</v>
      </c>
      <c r="I1522" s="12" t="s">
        <v>2875</v>
      </c>
      <c r="J1522" s="9">
        <f t="shared" si="48"/>
        <v>2000</v>
      </c>
      <c r="K1522" s="13">
        <f t="shared" ca="1" si="49"/>
        <v>17</v>
      </c>
      <c r="L1522">
        <v>2000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1691</v>
      </c>
      <c r="F1523" s="12" t="s">
        <v>1529</v>
      </c>
      <c r="G1523" s="15" t="s">
        <v>2996</v>
      </c>
      <c r="H1523" s="10" t="s">
        <v>8</v>
      </c>
      <c r="I1523" s="12" t="s">
        <v>2876</v>
      </c>
      <c r="J1523" s="9">
        <f t="shared" si="48"/>
        <v>1999</v>
      </c>
      <c r="K1523" s="13">
        <f t="shared" ca="1" si="49"/>
        <v>18</v>
      </c>
      <c r="L1523">
        <v>1999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1692</v>
      </c>
      <c r="F1524" s="12" t="s">
        <v>1530</v>
      </c>
      <c r="G1524" s="15" t="s">
        <v>2997</v>
      </c>
      <c r="H1524" s="10" t="s">
        <v>8</v>
      </c>
      <c r="I1524" s="12" t="s">
        <v>2877</v>
      </c>
      <c r="J1524" s="9">
        <f t="shared" si="48"/>
        <v>2000</v>
      </c>
      <c r="K1524" s="13">
        <f t="shared" ca="1" si="49"/>
        <v>17</v>
      </c>
      <c r="L1524">
        <v>2000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1693</v>
      </c>
      <c r="F1525" s="12" t="s">
        <v>1531</v>
      </c>
      <c r="G1525" s="15" t="s">
        <v>2997</v>
      </c>
      <c r="H1525" s="10" t="s">
        <v>9</v>
      </c>
      <c r="I1525" s="12" t="s">
        <v>2878</v>
      </c>
      <c r="J1525" s="9">
        <f t="shared" si="48"/>
        <v>2000</v>
      </c>
      <c r="K1525" s="13">
        <f t="shared" ca="1" si="49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1694</v>
      </c>
      <c r="F1526" s="12" t="s">
        <v>1532</v>
      </c>
      <c r="G1526" s="15" t="s">
        <v>2997</v>
      </c>
      <c r="H1526" s="10" t="s">
        <v>8</v>
      </c>
      <c r="I1526" s="12" t="s">
        <v>2879</v>
      </c>
      <c r="J1526" s="9">
        <f t="shared" si="48"/>
        <v>2000</v>
      </c>
      <c r="K1526" s="13">
        <f t="shared" ca="1" si="49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1695</v>
      </c>
      <c r="F1527" s="12" t="s">
        <v>1533</v>
      </c>
      <c r="G1527" s="15" t="s">
        <v>2997</v>
      </c>
      <c r="H1527" s="10" t="s">
        <v>8</v>
      </c>
      <c r="I1527" s="12" t="s">
        <v>2880</v>
      </c>
      <c r="J1527" s="9">
        <f t="shared" si="48"/>
        <v>2000</v>
      </c>
      <c r="K1527" s="13">
        <f t="shared" ca="1" si="49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1696</v>
      </c>
      <c r="F1528" s="12" t="s">
        <v>1534</v>
      </c>
      <c r="G1528" s="15" t="s">
        <v>2997</v>
      </c>
      <c r="H1528" s="10" t="s">
        <v>8</v>
      </c>
      <c r="I1528" s="12" t="s">
        <v>2881</v>
      </c>
      <c r="J1528" s="9">
        <f t="shared" si="48"/>
        <v>2000</v>
      </c>
      <c r="K1528" s="13">
        <f t="shared" ca="1" si="49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1697</v>
      </c>
      <c r="F1529" s="12" t="s">
        <v>1535</v>
      </c>
      <c r="G1529" s="15" t="s">
        <v>2996</v>
      </c>
      <c r="H1529" s="10" t="s">
        <v>8</v>
      </c>
      <c r="I1529" s="12" t="s">
        <v>2882</v>
      </c>
      <c r="J1529" s="9">
        <f t="shared" si="48"/>
        <v>1999</v>
      </c>
      <c r="K1529" s="13">
        <f t="shared" ca="1" si="49"/>
        <v>18</v>
      </c>
      <c r="L1529">
        <v>1999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1698</v>
      </c>
      <c r="F1530" s="12" t="s">
        <v>1536</v>
      </c>
      <c r="G1530" s="15" t="s">
        <v>2997</v>
      </c>
      <c r="H1530" s="10" t="s">
        <v>9</v>
      </c>
      <c r="I1530" s="12" t="s">
        <v>2883</v>
      </c>
      <c r="J1530" s="9">
        <f t="shared" si="48"/>
        <v>2000</v>
      </c>
      <c r="K1530" s="13">
        <f t="shared" ca="1" si="49"/>
        <v>17</v>
      </c>
      <c r="L1530">
        <v>2000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1699</v>
      </c>
      <c r="F1531" s="12" t="s">
        <v>1537</v>
      </c>
      <c r="G1531" s="15" t="s">
        <v>2997</v>
      </c>
      <c r="H1531" s="10" t="s">
        <v>9</v>
      </c>
      <c r="I1531" s="12" t="s">
        <v>2884</v>
      </c>
      <c r="J1531" s="9">
        <f t="shared" si="48"/>
        <v>2000</v>
      </c>
      <c r="K1531" s="13">
        <f t="shared" ca="1" si="49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1700</v>
      </c>
      <c r="F1532" s="12" t="s">
        <v>1538</v>
      </c>
      <c r="G1532" s="15" t="s">
        <v>2996</v>
      </c>
      <c r="H1532" s="10" t="s">
        <v>8</v>
      </c>
      <c r="I1532" s="12" t="s">
        <v>2885</v>
      </c>
      <c r="J1532" s="9">
        <f t="shared" si="48"/>
        <v>1999</v>
      </c>
      <c r="K1532" s="13">
        <f t="shared" ca="1" si="49"/>
        <v>18</v>
      </c>
      <c r="L1532">
        <v>1999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1701</v>
      </c>
      <c r="F1533" s="12" t="s">
        <v>1539</v>
      </c>
      <c r="G1533" s="15" t="s">
        <v>2997</v>
      </c>
      <c r="H1533" s="10" t="s">
        <v>8</v>
      </c>
      <c r="I1533" s="12" t="s">
        <v>2886</v>
      </c>
      <c r="J1533" s="9">
        <f t="shared" si="48"/>
        <v>2000</v>
      </c>
      <c r="K1533" s="13">
        <f t="shared" ca="1" si="49"/>
        <v>17</v>
      </c>
      <c r="L1533">
        <v>2000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1702</v>
      </c>
      <c r="F1534" s="12" t="s">
        <v>1540</v>
      </c>
      <c r="G1534" s="15" t="s">
        <v>2997</v>
      </c>
      <c r="H1534" s="10" t="s">
        <v>8</v>
      </c>
      <c r="I1534" s="12" t="s">
        <v>2887</v>
      </c>
      <c r="J1534" s="9">
        <f t="shared" si="48"/>
        <v>2000</v>
      </c>
      <c r="K1534" s="13">
        <f t="shared" ca="1" si="49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1703</v>
      </c>
      <c r="F1535" s="12" t="s">
        <v>1541</v>
      </c>
      <c r="G1535" s="15" t="s">
        <v>2997</v>
      </c>
      <c r="H1535" s="10" t="s">
        <v>8</v>
      </c>
      <c r="I1535" s="12" t="s">
        <v>2888</v>
      </c>
      <c r="J1535" s="9">
        <f t="shared" si="48"/>
        <v>2000</v>
      </c>
      <c r="K1535" s="13">
        <f t="shared" ca="1" si="49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1704</v>
      </c>
      <c r="F1536" s="12" t="s">
        <v>1542</v>
      </c>
      <c r="G1536" s="15" t="s">
        <v>2997</v>
      </c>
      <c r="H1536" s="10" t="s">
        <v>8</v>
      </c>
      <c r="I1536" s="12" t="s">
        <v>2889</v>
      </c>
      <c r="J1536" s="9">
        <f t="shared" si="48"/>
        <v>2000</v>
      </c>
      <c r="K1536" s="13">
        <f t="shared" ca="1" si="49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1705</v>
      </c>
      <c r="F1537" s="12" t="s">
        <v>1543</v>
      </c>
      <c r="G1537" s="15" t="s">
        <v>2997</v>
      </c>
      <c r="H1537" s="10" t="s">
        <v>8</v>
      </c>
      <c r="I1537" s="12" t="s">
        <v>2890</v>
      </c>
      <c r="J1537" s="9">
        <f t="shared" si="48"/>
        <v>2000</v>
      </c>
      <c r="K1537" s="13">
        <f t="shared" ca="1" si="49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1706</v>
      </c>
      <c r="F1538" s="12" t="s">
        <v>1544</v>
      </c>
      <c r="G1538" s="15" t="s">
        <v>2997</v>
      </c>
      <c r="H1538" s="10" t="s">
        <v>8</v>
      </c>
      <c r="I1538" s="12" t="s">
        <v>2891</v>
      </c>
      <c r="J1538" s="9">
        <f t="shared" si="48"/>
        <v>2000</v>
      </c>
      <c r="K1538" s="13">
        <f t="shared" ca="1" si="49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1673</v>
      </c>
      <c r="E1539" s="11" t="s">
        <v>1681</v>
      </c>
      <c r="F1539" s="12" t="s">
        <v>1545</v>
      </c>
      <c r="G1539" s="15" t="s">
        <v>2997</v>
      </c>
      <c r="H1539" s="10" t="s">
        <v>8</v>
      </c>
      <c r="I1539" s="12" t="s">
        <v>2892</v>
      </c>
      <c r="J1539" s="9">
        <f t="shared" si="48"/>
        <v>2000</v>
      </c>
      <c r="K1539" s="13">
        <f t="shared" ca="1" si="49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1682</v>
      </c>
      <c r="F1540" s="12" t="s">
        <v>1546</v>
      </c>
      <c r="G1540" s="15" t="s">
        <v>2997</v>
      </c>
      <c r="H1540" s="10" t="s">
        <v>9</v>
      </c>
      <c r="I1540" s="12" t="s">
        <v>2893</v>
      </c>
      <c r="J1540" s="9">
        <f t="shared" ref="J1540:J1603" si="50">YEAR(I1540)</f>
        <v>2000</v>
      </c>
      <c r="K1540" s="13">
        <f t="shared" ref="K1540:K1603" ca="1" si="51">(YEAR(NOW())-YEAR(I1540))</f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1683</v>
      </c>
      <c r="F1541" s="12" t="s">
        <v>1547</v>
      </c>
      <c r="G1541" s="15" t="s">
        <v>2997</v>
      </c>
      <c r="H1541" s="10" t="s">
        <v>9</v>
      </c>
      <c r="I1541" s="12" t="s">
        <v>2894</v>
      </c>
      <c r="J1541" s="9">
        <f t="shared" si="50"/>
        <v>2000</v>
      </c>
      <c r="K1541" s="13">
        <f t="shared" ca="1" si="51"/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1684</v>
      </c>
      <c r="F1542" s="12" t="s">
        <v>1548</v>
      </c>
      <c r="G1542" s="15" t="s">
        <v>2997</v>
      </c>
      <c r="H1542" s="10" t="s">
        <v>9</v>
      </c>
      <c r="I1542" s="12" t="s">
        <v>2895</v>
      </c>
      <c r="J1542" s="9">
        <f t="shared" si="50"/>
        <v>2000</v>
      </c>
      <c r="K1542" s="13">
        <f t="shared" ca="1" si="51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1685</v>
      </c>
      <c r="F1543" s="12" t="s">
        <v>1549</v>
      </c>
      <c r="G1543" s="15" t="s">
        <v>2997</v>
      </c>
      <c r="H1543" s="10" t="s">
        <v>9</v>
      </c>
      <c r="I1543" s="12" t="s">
        <v>2860</v>
      </c>
      <c r="J1543" s="9">
        <f t="shared" si="50"/>
        <v>2000</v>
      </c>
      <c r="K1543" s="13">
        <f t="shared" ca="1" si="51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1686</v>
      </c>
      <c r="F1544" s="12" t="s">
        <v>1550</v>
      </c>
      <c r="G1544" s="15" t="s">
        <v>2997</v>
      </c>
      <c r="H1544" s="10" t="s">
        <v>8</v>
      </c>
      <c r="I1544" s="12" t="s">
        <v>2896</v>
      </c>
      <c r="J1544" s="9">
        <f t="shared" si="50"/>
        <v>2000</v>
      </c>
      <c r="K1544" s="13">
        <f t="shared" ca="1" si="51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1687</v>
      </c>
      <c r="F1545" s="12" t="s">
        <v>1551</v>
      </c>
      <c r="G1545" s="15" t="s">
        <v>2997</v>
      </c>
      <c r="H1545" s="10" t="s">
        <v>9</v>
      </c>
      <c r="I1545" s="12" t="s">
        <v>2897</v>
      </c>
      <c r="J1545" s="9">
        <f t="shared" si="50"/>
        <v>2000</v>
      </c>
      <c r="K1545" s="13">
        <f t="shared" ca="1" si="51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1688</v>
      </c>
      <c r="F1546" s="12" t="s">
        <v>1552</v>
      </c>
      <c r="G1546" s="15" t="s">
        <v>2997</v>
      </c>
      <c r="H1546" s="10" t="s">
        <v>8</v>
      </c>
      <c r="I1546" s="12" t="s">
        <v>2898</v>
      </c>
      <c r="J1546" s="9">
        <f t="shared" si="50"/>
        <v>2000</v>
      </c>
      <c r="K1546" s="13">
        <f t="shared" ca="1" si="51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1689</v>
      </c>
      <c r="F1547" s="12" t="s">
        <v>1553</v>
      </c>
      <c r="G1547" s="15" t="s">
        <v>2997</v>
      </c>
      <c r="H1547" s="10" t="s">
        <v>9</v>
      </c>
      <c r="I1547" s="12" t="s">
        <v>2899</v>
      </c>
      <c r="J1547" s="9">
        <f t="shared" si="50"/>
        <v>2000</v>
      </c>
      <c r="K1547" s="13">
        <f t="shared" ca="1" si="51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1690</v>
      </c>
      <c r="F1548" s="12" t="s">
        <v>1554</v>
      </c>
      <c r="G1548" s="15" t="s">
        <v>2997</v>
      </c>
      <c r="H1548" s="10" t="s">
        <v>9</v>
      </c>
      <c r="I1548" s="12" t="s">
        <v>2900</v>
      </c>
      <c r="J1548" s="9">
        <f t="shared" si="50"/>
        <v>2000</v>
      </c>
      <c r="K1548" s="13">
        <f t="shared" ca="1" si="51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1691</v>
      </c>
      <c r="F1549" s="12" t="s">
        <v>1555</v>
      </c>
      <c r="G1549" s="15" t="s">
        <v>2997</v>
      </c>
      <c r="H1549" s="10" t="s">
        <v>9</v>
      </c>
      <c r="I1549" s="12" t="s">
        <v>2726</v>
      </c>
      <c r="J1549" s="9">
        <f t="shared" si="50"/>
        <v>2000</v>
      </c>
      <c r="K1549" s="13">
        <f t="shared" ca="1" si="51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1692</v>
      </c>
      <c r="F1550" s="12" t="s">
        <v>1556</v>
      </c>
      <c r="G1550" s="15" t="s">
        <v>2997</v>
      </c>
      <c r="H1550" s="10" t="s">
        <v>8</v>
      </c>
      <c r="I1550" s="12" t="s">
        <v>2901</v>
      </c>
      <c r="J1550" s="9">
        <f t="shared" si="50"/>
        <v>2000</v>
      </c>
      <c r="K1550" s="13">
        <f t="shared" ca="1" si="51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1693</v>
      </c>
      <c r="F1551" s="12" t="s">
        <v>1557</v>
      </c>
      <c r="G1551" s="15" t="s">
        <v>2997</v>
      </c>
      <c r="H1551" s="10" t="s">
        <v>8</v>
      </c>
      <c r="I1551" s="12" t="s">
        <v>2902</v>
      </c>
      <c r="J1551" s="9">
        <f t="shared" si="50"/>
        <v>2000</v>
      </c>
      <c r="K1551" s="13">
        <f t="shared" ca="1" si="51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1694</v>
      </c>
      <c r="F1552" s="12" t="s">
        <v>1558</v>
      </c>
      <c r="G1552" s="15" t="s">
        <v>2997</v>
      </c>
      <c r="H1552" s="10" t="s">
        <v>9</v>
      </c>
      <c r="I1552" s="12" t="s">
        <v>2890</v>
      </c>
      <c r="J1552" s="9">
        <f t="shared" si="50"/>
        <v>2000</v>
      </c>
      <c r="K1552" s="13">
        <f t="shared" ca="1" si="51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1695</v>
      </c>
      <c r="F1553" s="12" t="s">
        <v>1559</v>
      </c>
      <c r="G1553" s="15" t="s">
        <v>2997</v>
      </c>
      <c r="H1553" s="10" t="s">
        <v>9</v>
      </c>
      <c r="I1553" s="12" t="s">
        <v>2903</v>
      </c>
      <c r="J1553" s="9">
        <f t="shared" si="50"/>
        <v>2000</v>
      </c>
      <c r="K1553" s="13">
        <f t="shared" ca="1" si="51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1697</v>
      </c>
      <c r="F1554" s="12" t="s">
        <v>1560</v>
      </c>
      <c r="G1554" s="15" t="s">
        <v>2997</v>
      </c>
      <c r="H1554" s="10" t="s">
        <v>9</v>
      </c>
      <c r="I1554" s="12" t="s">
        <v>2904</v>
      </c>
      <c r="J1554" s="9">
        <f t="shared" si="50"/>
        <v>2000</v>
      </c>
      <c r="K1554" s="13">
        <f t="shared" ca="1" si="51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1698</v>
      </c>
      <c r="F1555" s="12" t="s">
        <v>1561</v>
      </c>
      <c r="G1555" s="15" t="s">
        <v>2997</v>
      </c>
      <c r="H1555" s="10" t="s">
        <v>9</v>
      </c>
      <c r="I1555" s="12" t="s">
        <v>2905</v>
      </c>
      <c r="J1555" s="9">
        <f t="shared" si="50"/>
        <v>2000</v>
      </c>
      <c r="K1555" s="13">
        <f t="shared" ca="1" si="51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1699</v>
      </c>
      <c r="F1556" s="12" t="s">
        <v>1562</v>
      </c>
      <c r="G1556" s="15" t="s">
        <v>2997</v>
      </c>
      <c r="H1556" s="10" t="s">
        <v>9</v>
      </c>
      <c r="I1556" s="12" t="s">
        <v>2906</v>
      </c>
      <c r="J1556" s="9">
        <f t="shared" si="50"/>
        <v>2000</v>
      </c>
      <c r="K1556" s="13">
        <f t="shared" ca="1" si="51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1700</v>
      </c>
      <c r="F1557" s="12" t="s">
        <v>1563</v>
      </c>
      <c r="G1557" s="15" t="s">
        <v>2997</v>
      </c>
      <c r="H1557" s="10" t="s">
        <v>9</v>
      </c>
      <c r="I1557" s="12" t="s">
        <v>2907</v>
      </c>
      <c r="J1557" s="9">
        <f t="shared" si="50"/>
        <v>2000</v>
      </c>
      <c r="K1557" s="13">
        <f t="shared" ca="1" si="51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1701</v>
      </c>
      <c r="F1558" s="12" t="s">
        <v>1564</v>
      </c>
      <c r="G1558" s="15" t="s">
        <v>2997</v>
      </c>
      <c r="H1558" s="10" t="s">
        <v>9</v>
      </c>
      <c r="I1558" s="12" t="s">
        <v>2908</v>
      </c>
      <c r="J1558" s="9">
        <f t="shared" si="50"/>
        <v>2000</v>
      </c>
      <c r="K1558" s="13">
        <f t="shared" ca="1" si="51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1702</v>
      </c>
      <c r="F1559" s="12" t="s">
        <v>1565</v>
      </c>
      <c r="G1559" s="15" t="s">
        <v>2997</v>
      </c>
      <c r="H1559" s="10" t="s">
        <v>9</v>
      </c>
      <c r="I1559" s="12" t="s">
        <v>2909</v>
      </c>
      <c r="J1559" s="9">
        <f t="shared" si="50"/>
        <v>2000</v>
      </c>
      <c r="K1559" s="13">
        <f t="shared" ca="1" si="51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1703</v>
      </c>
      <c r="F1560" s="12" t="s">
        <v>1566</v>
      </c>
      <c r="G1560" s="15" t="s">
        <v>2997</v>
      </c>
      <c r="H1560" s="10" t="s">
        <v>8</v>
      </c>
      <c r="I1560" s="12" t="s">
        <v>2910</v>
      </c>
      <c r="J1560" s="9">
        <f t="shared" si="50"/>
        <v>2000</v>
      </c>
      <c r="K1560" s="13">
        <f t="shared" ca="1" si="51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1704</v>
      </c>
      <c r="F1561" s="12" t="s">
        <v>1567</v>
      </c>
      <c r="G1561" s="15" t="s">
        <v>2997</v>
      </c>
      <c r="H1561" s="10" t="s">
        <v>8</v>
      </c>
      <c r="I1561" s="12" t="s">
        <v>2911</v>
      </c>
      <c r="J1561" s="9">
        <f t="shared" si="50"/>
        <v>2000</v>
      </c>
      <c r="K1561" s="13">
        <f t="shared" ca="1" si="51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1705</v>
      </c>
      <c r="F1562" s="12" t="s">
        <v>1568</v>
      </c>
      <c r="G1562" s="15" t="s">
        <v>2997</v>
      </c>
      <c r="H1562" s="10" t="s">
        <v>9</v>
      </c>
      <c r="I1562" s="12" t="s">
        <v>2912</v>
      </c>
      <c r="J1562" s="9">
        <f t="shared" si="50"/>
        <v>2000</v>
      </c>
      <c r="K1562" s="13">
        <f t="shared" ca="1" si="51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1706</v>
      </c>
      <c r="F1563" s="12" t="s">
        <v>1569</v>
      </c>
      <c r="G1563" s="15" t="s">
        <v>2996</v>
      </c>
      <c r="H1563" s="10" t="s">
        <v>9</v>
      </c>
      <c r="I1563" s="12" t="s">
        <v>2913</v>
      </c>
      <c r="J1563" s="9">
        <f t="shared" si="50"/>
        <v>1999</v>
      </c>
      <c r="K1563" s="13">
        <f t="shared" ca="1" si="51"/>
        <v>18</v>
      </c>
      <c r="L1563">
        <v>1999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1674</v>
      </c>
      <c r="E1564" s="11" t="s">
        <v>1681</v>
      </c>
      <c r="F1564" s="12" t="s">
        <v>1570</v>
      </c>
      <c r="G1564" s="15" t="s">
        <v>2997</v>
      </c>
      <c r="H1564" s="10" t="s">
        <v>8</v>
      </c>
      <c r="I1564" s="12" t="s">
        <v>2862</v>
      </c>
      <c r="J1564" s="9">
        <f t="shared" si="50"/>
        <v>2000</v>
      </c>
      <c r="K1564" s="13">
        <f t="shared" ca="1" si="51"/>
        <v>17</v>
      </c>
      <c r="L1564">
        <v>2000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1682</v>
      </c>
      <c r="F1565" s="12" t="s">
        <v>1571</v>
      </c>
      <c r="G1565" s="15" t="s">
        <v>2997</v>
      </c>
      <c r="H1565" s="10" t="s">
        <v>9</v>
      </c>
      <c r="I1565" s="12" t="s">
        <v>2914</v>
      </c>
      <c r="J1565" s="9">
        <f t="shared" si="50"/>
        <v>2000</v>
      </c>
      <c r="K1565" s="13">
        <f t="shared" ca="1" si="51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1683</v>
      </c>
      <c r="F1566" s="12" t="s">
        <v>1572</v>
      </c>
      <c r="G1566" s="15" t="s">
        <v>2997</v>
      </c>
      <c r="H1566" s="10" t="s">
        <v>8</v>
      </c>
      <c r="I1566" s="12" t="s">
        <v>2915</v>
      </c>
      <c r="J1566" s="9">
        <f t="shared" si="50"/>
        <v>2000</v>
      </c>
      <c r="K1566" s="13">
        <f t="shared" ca="1" si="51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1684</v>
      </c>
      <c r="F1567" s="12" t="s">
        <v>1573</v>
      </c>
      <c r="G1567" s="15" t="s">
        <v>2997</v>
      </c>
      <c r="H1567" s="10" t="s">
        <v>9</v>
      </c>
      <c r="I1567" s="12" t="s">
        <v>2916</v>
      </c>
      <c r="J1567" s="9">
        <f t="shared" si="50"/>
        <v>2000</v>
      </c>
      <c r="K1567" s="13">
        <f t="shared" ca="1" si="51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1685</v>
      </c>
      <c r="F1568" s="12" t="s">
        <v>1574</v>
      </c>
      <c r="G1568" s="15" t="s">
        <v>2997</v>
      </c>
      <c r="H1568" s="10" t="s">
        <v>9</v>
      </c>
      <c r="I1568" s="12" t="s">
        <v>2917</v>
      </c>
      <c r="J1568" s="9">
        <f t="shared" si="50"/>
        <v>2001</v>
      </c>
      <c r="K1568" s="13">
        <f t="shared" ca="1" si="51"/>
        <v>16</v>
      </c>
      <c r="L1568">
        <v>2001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1686</v>
      </c>
      <c r="F1569" s="12" t="s">
        <v>1575</v>
      </c>
      <c r="G1569" s="15" t="s">
        <v>2996</v>
      </c>
      <c r="H1569" s="10" t="s">
        <v>8</v>
      </c>
      <c r="I1569" s="12" t="s">
        <v>2918</v>
      </c>
      <c r="J1569" s="9">
        <f t="shared" si="50"/>
        <v>1999</v>
      </c>
      <c r="K1569" s="13">
        <f t="shared" ca="1" si="51"/>
        <v>18</v>
      </c>
      <c r="L1569">
        <v>1999</v>
      </c>
      <c r="N1569" s="20"/>
    </row>
    <row r="1570" spans="1:14" ht="22.5" hidden="1" customHeight="1" x14ac:dyDescent="0.25">
      <c r="A1570" s="17" t="s">
        <v>3001</v>
      </c>
      <c r="B1570" s="17"/>
      <c r="C1570" s="10">
        <v>12</v>
      </c>
      <c r="D1570" s="10" t="s">
        <v>1674</v>
      </c>
      <c r="E1570" s="11" t="s">
        <v>1687</v>
      </c>
      <c r="F1570" s="12" t="s">
        <v>1576</v>
      </c>
      <c r="G1570" s="15" t="s">
        <v>2997</v>
      </c>
      <c r="H1570" s="10" t="s">
        <v>9</v>
      </c>
      <c r="I1570" s="12" t="s">
        <v>2797</v>
      </c>
      <c r="J1570" s="9">
        <f t="shared" si="50"/>
        <v>2000</v>
      </c>
      <c r="K1570" s="13">
        <f t="shared" ca="1" si="51"/>
        <v>17</v>
      </c>
      <c r="L1570">
        <v>2000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1688</v>
      </c>
      <c r="F1571" s="12" t="s">
        <v>1577</v>
      </c>
      <c r="G1571" s="15" t="s">
        <v>2997</v>
      </c>
      <c r="H1571" s="10" t="s">
        <v>8</v>
      </c>
      <c r="I1571" s="12" t="s">
        <v>2919</v>
      </c>
      <c r="J1571" s="9">
        <f t="shared" si="50"/>
        <v>2000</v>
      </c>
      <c r="K1571" s="13">
        <f t="shared" ca="1" si="51"/>
        <v>17</v>
      </c>
      <c r="L1571">
        <v>2000</v>
      </c>
      <c r="N1571" s="20"/>
    </row>
    <row r="1572" spans="1:14" ht="22.5" hidden="1" customHeight="1" x14ac:dyDescent="0.25">
      <c r="A1572" s="17" t="s">
        <v>3001</v>
      </c>
      <c r="B1572" s="17"/>
      <c r="C1572" s="10">
        <v>12</v>
      </c>
      <c r="D1572" s="10" t="s">
        <v>1674</v>
      </c>
      <c r="E1572" s="11" t="s">
        <v>1689</v>
      </c>
      <c r="F1572" s="12" t="s">
        <v>1578</v>
      </c>
      <c r="G1572" s="15" t="s">
        <v>2997</v>
      </c>
      <c r="H1572" s="10" t="s">
        <v>8</v>
      </c>
      <c r="I1572" s="12" t="s">
        <v>2797</v>
      </c>
      <c r="J1572" s="9">
        <f t="shared" si="50"/>
        <v>2000</v>
      </c>
      <c r="K1572" s="13">
        <f t="shared" ca="1" si="51"/>
        <v>17</v>
      </c>
      <c r="L1572">
        <v>2000</v>
      </c>
      <c r="N1572" s="20"/>
    </row>
    <row r="1573" spans="1:14" ht="22.5" hidden="1" customHeight="1" x14ac:dyDescent="0.25">
      <c r="A1573" s="17"/>
      <c r="B1573" s="17"/>
      <c r="C1573" s="10">
        <v>12</v>
      </c>
      <c r="D1573" s="10" t="s">
        <v>1674</v>
      </c>
      <c r="E1573" s="11" t="s">
        <v>1691</v>
      </c>
      <c r="F1573" s="12" t="s">
        <v>1579</v>
      </c>
      <c r="G1573" s="15" t="s">
        <v>2997</v>
      </c>
      <c r="H1573" s="10" t="s">
        <v>8</v>
      </c>
      <c r="I1573" s="12" t="s">
        <v>2920</v>
      </c>
      <c r="J1573" s="9">
        <f t="shared" si="50"/>
        <v>2000</v>
      </c>
      <c r="K1573" s="13">
        <f t="shared" ca="1" si="51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1692</v>
      </c>
      <c r="F1574" s="12" t="s">
        <v>1580</v>
      </c>
      <c r="G1574" s="15" t="s">
        <v>2997</v>
      </c>
      <c r="H1574" s="10" t="s">
        <v>8</v>
      </c>
      <c r="I1574" s="12" t="s">
        <v>2921</v>
      </c>
      <c r="J1574" s="9">
        <f t="shared" si="50"/>
        <v>2000</v>
      </c>
      <c r="K1574" s="13">
        <f t="shared" ca="1" si="51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1693</v>
      </c>
      <c r="F1575" s="12" t="s">
        <v>1581</v>
      </c>
      <c r="G1575" s="15" t="s">
        <v>2997</v>
      </c>
      <c r="H1575" s="10" t="s">
        <v>8</v>
      </c>
      <c r="I1575" s="12" t="s">
        <v>2922</v>
      </c>
      <c r="J1575" s="9">
        <f t="shared" si="50"/>
        <v>2000</v>
      </c>
      <c r="K1575" s="13">
        <f t="shared" ca="1" si="51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1694</v>
      </c>
      <c r="F1576" s="12" t="s">
        <v>1582</v>
      </c>
      <c r="G1576" s="15" t="s">
        <v>2997</v>
      </c>
      <c r="H1576" s="10" t="s">
        <v>9</v>
      </c>
      <c r="I1576" s="12" t="s">
        <v>2923</v>
      </c>
      <c r="J1576" s="9">
        <f t="shared" si="50"/>
        <v>2000</v>
      </c>
      <c r="K1576" s="13">
        <f t="shared" ca="1" si="51"/>
        <v>17</v>
      </c>
      <c r="L1576">
        <v>2000</v>
      </c>
      <c r="N1576" s="20"/>
    </row>
    <row r="1577" spans="1:14" ht="22.5" hidden="1" customHeight="1" x14ac:dyDescent="0.25">
      <c r="A1577" s="17" t="s">
        <v>3001</v>
      </c>
      <c r="B1577" s="17"/>
      <c r="C1577" s="10">
        <v>12</v>
      </c>
      <c r="D1577" s="10" t="s">
        <v>1674</v>
      </c>
      <c r="E1577" s="11" t="s">
        <v>1695</v>
      </c>
      <c r="F1577" s="12" t="s">
        <v>1583</v>
      </c>
      <c r="G1577" s="15" t="s">
        <v>2997</v>
      </c>
      <c r="H1577" s="10" t="s">
        <v>8</v>
      </c>
      <c r="I1577" s="12" t="s">
        <v>2720</v>
      </c>
      <c r="J1577" s="9">
        <f t="shared" si="50"/>
        <v>2000</v>
      </c>
      <c r="K1577" s="13">
        <f t="shared" ca="1" si="51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1696</v>
      </c>
      <c r="F1578" s="12" t="s">
        <v>1584</v>
      </c>
      <c r="G1578" s="15" t="s">
        <v>2997</v>
      </c>
      <c r="H1578" s="10" t="s">
        <v>8</v>
      </c>
      <c r="I1578" s="12" t="s">
        <v>2924</v>
      </c>
      <c r="J1578" s="9">
        <f t="shared" si="50"/>
        <v>2000</v>
      </c>
      <c r="K1578" s="13">
        <f t="shared" ca="1" si="51"/>
        <v>17</v>
      </c>
      <c r="L1578">
        <v>2000</v>
      </c>
      <c r="N1578" s="20"/>
    </row>
    <row r="1579" spans="1:14" ht="22.5" hidden="1" customHeight="1" x14ac:dyDescent="0.25">
      <c r="A1579" s="17"/>
      <c r="B1579" s="17"/>
      <c r="C1579" s="10">
        <v>12</v>
      </c>
      <c r="D1579" s="10" t="s">
        <v>1674</v>
      </c>
      <c r="E1579" s="11" t="s">
        <v>1697</v>
      </c>
      <c r="F1579" s="12" t="s">
        <v>1585</v>
      </c>
      <c r="G1579" s="15" t="s">
        <v>2996</v>
      </c>
      <c r="H1579" s="10" t="s">
        <v>8</v>
      </c>
      <c r="I1579" s="12" t="s">
        <v>2827</v>
      </c>
      <c r="J1579" s="9">
        <f t="shared" si="50"/>
        <v>1999</v>
      </c>
      <c r="K1579" s="13">
        <f t="shared" ca="1" si="51"/>
        <v>18</v>
      </c>
      <c r="L1579">
        <v>1999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1698</v>
      </c>
      <c r="F1580" s="12" t="s">
        <v>1586</v>
      </c>
      <c r="G1580" s="15" t="s">
        <v>2997</v>
      </c>
      <c r="H1580" s="10" t="s">
        <v>9</v>
      </c>
      <c r="I1580" s="12" t="s">
        <v>2925</v>
      </c>
      <c r="J1580" s="9">
        <f t="shared" si="50"/>
        <v>2000</v>
      </c>
      <c r="K1580" s="13">
        <f t="shared" ca="1" si="51"/>
        <v>17</v>
      </c>
      <c r="L1580">
        <v>2000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1699</v>
      </c>
      <c r="F1581" s="12" t="s">
        <v>1587</v>
      </c>
      <c r="G1581" s="15" t="s">
        <v>2997</v>
      </c>
      <c r="H1581" s="10" t="s">
        <v>9</v>
      </c>
      <c r="I1581" s="12" t="s">
        <v>2926</v>
      </c>
      <c r="J1581" s="9">
        <f t="shared" si="50"/>
        <v>2000</v>
      </c>
      <c r="K1581" s="13">
        <f t="shared" ca="1" si="51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1700</v>
      </c>
      <c r="F1582" s="12" t="s">
        <v>1588</v>
      </c>
      <c r="G1582" s="15" t="s">
        <v>2997</v>
      </c>
      <c r="H1582" s="10" t="s">
        <v>9</v>
      </c>
      <c r="I1582" s="12" t="s">
        <v>2927</v>
      </c>
      <c r="J1582" s="9">
        <f t="shared" si="50"/>
        <v>2000</v>
      </c>
      <c r="K1582" s="13">
        <f t="shared" ca="1" si="51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1701</v>
      </c>
      <c r="F1583" s="12" t="s">
        <v>1589</v>
      </c>
      <c r="G1583" s="15" t="s">
        <v>2997</v>
      </c>
      <c r="H1583" s="10" t="s">
        <v>9</v>
      </c>
      <c r="I1583" s="12" t="s">
        <v>2928</v>
      </c>
      <c r="J1583" s="9">
        <f t="shared" si="50"/>
        <v>2000</v>
      </c>
      <c r="K1583" s="13">
        <f t="shared" ca="1" si="51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1702</v>
      </c>
      <c r="F1584" s="12" t="s">
        <v>1590</v>
      </c>
      <c r="G1584" s="15" t="s">
        <v>2997</v>
      </c>
      <c r="H1584" s="10" t="s">
        <v>9</v>
      </c>
      <c r="I1584" s="12" t="s">
        <v>2929</v>
      </c>
      <c r="J1584" s="9">
        <f t="shared" si="50"/>
        <v>2000</v>
      </c>
      <c r="K1584" s="13">
        <f t="shared" ca="1" si="51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1703</v>
      </c>
      <c r="F1585" s="12" t="s">
        <v>1591</v>
      </c>
      <c r="G1585" s="15" t="s">
        <v>2997</v>
      </c>
      <c r="H1585" s="10" t="s">
        <v>9</v>
      </c>
      <c r="I1585" s="12" t="s">
        <v>2930</v>
      </c>
      <c r="J1585" s="9">
        <f t="shared" si="50"/>
        <v>2000</v>
      </c>
      <c r="K1585" s="13">
        <f t="shared" ca="1" si="51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1704</v>
      </c>
      <c r="F1586" s="12" t="s">
        <v>1592</v>
      </c>
      <c r="G1586" s="15" t="s">
        <v>2997</v>
      </c>
      <c r="H1586" s="10" t="s">
        <v>9</v>
      </c>
      <c r="I1586" s="12" t="s">
        <v>2832</v>
      </c>
      <c r="J1586" s="9">
        <f t="shared" si="50"/>
        <v>2000</v>
      </c>
      <c r="K1586" s="13">
        <f t="shared" ca="1" si="51"/>
        <v>17</v>
      </c>
      <c r="L1586">
        <v>2000</v>
      </c>
      <c r="N1586" s="20"/>
    </row>
    <row r="1587" spans="1:14" ht="22.5" hidden="1" customHeight="1" x14ac:dyDescent="0.25">
      <c r="A1587" s="17" t="s">
        <v>3001</v>
      </c>
      <c r="B1587" s="17"/>
      <c r="C1587" s="10">
        <v>12</v>
      </c>
      <c r="D1587" s="10" t="s">
        <v>1674</v>
      </c>
      <c r="E1587" s="11" t="s">
        <v>1705</v>
      </c>
      <c r="F1587" s="12" t="s">
        <v>1593</v>
      </c>
      <c r="G1587" s="15" t="s">
        <v>2997</v>
      </c>
      <c r="H1587" s="10" t="s">
        <v>8</v>
      </c>
      <c r="I1587" s="12" t="s">
        <v>2931</v>
      </c>
      <c r="J1587" s="9">
        <f t="shared" si="50"/>
        <v>2000</v>
      </c>
      <c r="K1587" s="13">
        <f t="shared" ca="1" si="51"/>
        <v>17</v>
      </c>
      <c r="L1587">
        <v>2000</v>
      </c>
      <c r="N1587" s="20"/>
    </row>
    <row r="1588" spans="1:14" ht="22.5" hidden="1" customHeight="1" x14ac:dyDescent="0.25">
      <c r="A1588" s="17"/>
      <c r="B1588" s="17"/>
      <c r="C1588" s="10">
        <v>12</v>
      </c>
      <c r="D1588" s="10" t="s">
        <v>1674</v>
      </c>
      <c r="E1588" s="11" t="s">
        <v>1706</v>
      </c>
      <c r="F1588" s="12" t="s">
        <v>1594</v>
      </c>
      <c r="G1588" s="15" t="s">
        <v>2997</v>
      </c>
      <c r="H1588" s="10" t="s">
        <v>8</v>
      </c>
      <c r="I1588" s="12" t="s">
        <v>2932</v>
      </c>
      <c r="J1588" s="9">
        <f t="shared" si="50"/>
        <v>2000</v>
      </c>
      <c r="K1588" s="13">
        <f t="shared" ca="1" si="51"/>
        <v>17</v>
      </c>
      <c r="L1588">
        <v>2000</v>
      </c>
      <c r="N1588" s="20"/>
    </row>
    <row r="1589" spans="1:14" ht="22.5" hidden="1" customHeight="1" x14ac:dyDescent="0.25">
      <c r="A1589" s="17" t="s">
        <v>3001</v>
      </c>
      <c r="B1589" s="17"/>
      <c r="C1589" s="10">
        <v>12</v>
      </c>
      <c r="D1589" s="10" t="s">
        <v>1674</v>
      </c>
      <c r="E1589" s="11" t="s">
        <v>1707</v>
      </c>
      <c r="F1589" s="12" t="s">
        <v>1595</v>
      </c>
      <c r="G1589" s="15" t="s">
        <v>2996</v>
      </c>
      <c r="H1589" s="10" t="s">
        <v>8</v>
      </c>
      <c r="I1589" s="12" t="s">
        <v>2933</v>
      </c>
      <c r="J1589" s="9">
        <f t="shared" si="50"/>
        <v>1999</v>
      </c>
      <c r="K1589" s="13">
        <f t="shared" ca="1" si="51"/>
        <v>18</v>
      </c>
      <c r="L1589">
        <v>1999</v>
      </c>
      <c r="N1589" s="20"/>
    </row>
    <row r="1590" spans="1:14" ht="22.5" hidden="1" customHeight="1" x14ac:dyDescent="0.25">
      <c r="A1590" s="17"/>
      <c r="B1590" s="17"/>
      <c r="C1590" s="10">
        <v>12</v>
      </c>
      <c r="D1590" s="10" t="s">
        <v>1674</v>
      </c>
      <c r="E1590" s="11" t="s">
        <v>1708</v>
      </c>
      <c r="F1590" s="12" t="s">
        <v>1596</v>
      </c>
      <c r="G1590" s="15" t="s">
        <v>2997</v>
      </c>
      <c r="H1590" s="10" t="s">
        <v>9</v>
      </c>
      <c r="I1590" s="12" t="s">
        <v>2934</v>
      </c>
      <c r="J1590" s="9">
        <f t="shared" si="50"/>
        <v>2000</v>
      </c>
      <c r="K1590" s="13">
        <f t="shared" ca="1" si="51"/>
        <v>17</v>
      </c>
      <c r="L1590">
        <v>2000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1709</v>
      </c>
      <c r="F1591" s="12" t="s">
        <v>1597</v>
      </c>
      <c r="G1591" s="15" t="s">
        <v>2997</v>
      </c>
      <c r="H1591" s="10" t="s">
        <v>9</v>
      </c>
      <c r="I1591" s="12" t="s">
        <v>2935</v>
      </c>
      <c r="J1591" s="9">
        <f t="shared" si="50"/>
        <v>2000</v>
      </c>
      <c r="K1591" s="13">
        <f t="shared" ca="1" si="51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1710</v>
      </c>
      <c r="F1592" s="12" t="s">
        <v>1598</v>
      </c>
      <c r="G1592" s="15" t="s">
        <v>2997</v>
      </c>
      <c r="H1592" s="10" t="s">
        <v>8</v>
      </c>
      <c r="I1592" s="12" t="s">
        <v>2936</v>
      </c>
      <c r="J1592" s="9">
        <f t="shared" si="50"/>
        <v>2000</v>
      </c>
      <c r="K1592" s="13">
        <f t="shared" ca="1" si="51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1711</v>
      </c>
      <c r="F1593" s="12" t="s">
        <v>1599</v>
      </c>
      <c r="G1593" s="15" t="s">
        <v>2996</v>
      </c>
      <c r="H1593" s="10" t="s">
        <v>9</v>
      </c>
      <c r="I1593" s="12" t="s">
        <v>2937</v>
      </c>
      <c r="J1593" s="9">
        <f t="shared" si="50"/>
        <v>1999</v>
      </c>
      <c r="K1593" s="13">
        <f t="shared" ca="1" si="51"/>
        <v>18</v>
      </c>
      <c r="L1593">
        <v>1999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1712</v>
      </c>
      <c r="F1594" s="12" t="s">
        <v>1600</v>
      </c>
      <c r="G1594" s="15" t="s">
        <v>2996</v>
      </c>
      <c r="H1594" s="10" t="s">
        <v>8</v>
      </c>
      <c r="I1594" s="12" t="s">
        <v>2938</v>
      </c>
      <c r="J1594" s="9">
        <f t="shared" si="50"/>
        <v>1999</v>
      </c>
      <c r="K1594" s="13">
        <f t="shared" ca="1" si="51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1676</v>
      </c>
      <c r="E1595" s="11" t="s">
        <v>1681</v>
      </c>
      <c r="F1595" s="12" t="s">
        <v>1601</v>
      </c>
      <c r="G1595" s="15" t="s">
        <v>2997</v>
      </c>
      <c r="H1595" s="10" t="s">
        <v>9</v>
      </c>
      <c r="I1595" s="12" t="s">
        <v>2939</v>
      </c>
      <c r="J1595" s="9">
        <f t="shared" si="50"/>
        <v>2000</v>
      </c>
      <c r="K1595" s="13">
        <f t="shared" ca="1" si="51"/>
        <v>17</v>
      </c>
      <c r="L1595">
        <v>2000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1682</v>
      </c>
      <c r="F1596" s="12" t="s">
        <v>1602</v>
      </c>
      <c r="G1596" s="15" t="s">
        <v>2997</v>
      </c>
      <c r="H1596" s="10" t="s">
        <v>8</v>
      </c>
      <c r="I1596" s="12" t="s">
        <v>2940</v>
      </c>
      <c r="J1596" s="9">
        <f t="shared" si="50"/>
        <v>2000</v>
      </c>
      <c r="K1596" s="13">
        <f t="shared" ca="1" si="51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1685</v>
      </c>
      <c r="F1597" s="12" t="s">
        <v>1603</v>
      </c>
      <c r="G1597" s="15" t="s">
        <v>2997</v>
      </c>
      <c r="H1597" s="10" t="s">
        <v>8</v>
      </c>
      <c r="I1597" s="12" t="s">
        <v>2941</v>
      </c>
      <c r="J1597" s="9">
        <f t="shared" si="50"/>
        <v>2000</v>
      </c>
      <c r="K1597" s="13">
        <f t="shared" ca="1" si="51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1686</v>
      </c>
      <c r="F1598" s="12" t="s">
        <v>1604</v>
      </c>
      <c r="G1598" s="15" t="s">
        <v>2997</v>
      </c>
      <c r="H1598" s="10" t="s">
        <v>8</v>
      </c>
      <c r="I1598" s="12" t="s">
        <v>2627</v>
      </c>
      <c r="J1598" s="9">
        <f t="shared" si="50"/>
        <v>2000</v>
      </c>
      <c r="K1598" s="13">
        <f t="shared" ca="1" si="51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1687</v>
      </c>
      <c r="F1599" s="12" t="s">
        <v>1605</v>
      </c>
      <c r="G1599" s="15" t="s">
        <v>2997</v>
      </c>
      <c r="H1599" s="10" t="s">
        <v>9</v>
      </c>
      <c r="I1599" s="12" t="s">
        <v>2942</v>
      </c>
      <c r="J1599" s="9">
        <f t="shared" si="50"/>
        <v>2000</v>
      </c>
      <c r="K1599" s="13">
        <f t="shared" ca="1" si="51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1688</v>
      </c>
      <c r="F1600" s="12" t="s">
        <v>1606</v>
      </c>
      <c r="G1600" s="15" t="s">
        <v>2996</v>
      </c>
      <c r="H1600" s="10" t="s">
        <v>8</v>
      </c>
      <c r="I1600" s="12" t="s">
        <v>2943</v>
      </c>
      <c r="J1600" s="9">
        <f t="shared" si="50"/>
        <v>1999</v>
      </c>
      <c r="K1600" s="13">
        <f t="shared" ca="1" si="51"/>
        <v>18</v>
      </c>
      <c r="L1600">
        <v>1999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1689</v>
      </c>
      <c r="F1601" s="12" t="s">
        <v>1607</v>
      </c>
      <c r="G1601" s="15" t="s">
        <v>2997</v>
      </c>
      <c r="H1601" s="10" t="s">
        <v>8</v>
      </c>
      <c r="I1601" s="12" t="s">
        <v>2890</v>
      </c>
      <c r="J1601" s="9">
        <f t="shared" si="50"/>
        <v>2000</v>
      </c>
      <c r="K1601" s="13">
        <f t="shared" ca="1" si="51"/>
        <v>17</v>
      </c>
      <c r="L1601">
        <v>2000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1690</v>
      </c>
      <c r="F1602" s="12" t="s">
        <v>1608</v>
      </c>
      <c r="G1602" s="15" t="s">
        <v>2996</v>
      </c>
      <c r="H1602" s="10" t="s">
        <v>8</v>
      </c>
      <c r="I1602" s="12" t="s">
        <v>2944</v>
      </c>
      <c r="J1602" s="9">
        <f t="shared" si="50"/>
        <v>1999</v>
      </c>
      <c r="K1602" s="13">
        <f t="shared" ca="1" si="51"/>
        <v>18</v>
      </c>
      <c r="L1602">
        <v>1999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1691</v>
      </c>
      <c r="F1603" s="12" t="s">
        <v>1609</v>
      </c>
      <c r="G1603" s="15" t="s">
        <v>2997</v>
      </c>
      <c r="H1603" s="10" t="s">
        <v>9</v>
      </c>
      <c r="I1603" s="12" t="s">
        <v>2945</v>
      </c>
      <c r="J1603" s="9">
        <f t="shared" si="50"/>
        <v>2000</v>
      </c>
      <c r="K1603" s="13">
        <f t="shared" ca="1" si="51"/>
        <v>17</v>
      </c>
      <c r="L1603">
        <v>2000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1693</v>
      </c>
      <c r="F1604" s="12" t="s">
        <v>1610</v>
      </c>
      <c r="G1604" s="15" t="s">
        <v>2997</v>
      </c>
      <c r="H1604" s="10" t="s">
        <v>8</v>
      </c>
      <c r="I1604" s="12" t="s">
        <v>2939</v>
      </c>
      <c r="J1604" s="9">
        <f t="shared" ref="J1604:J1658" si="52">YEAR(I1604)</f>
        <v>2000</v>
      </c>
      <c r="K1604" s="13">
        <f t="shared" ref="K1604:K1658" ca="1" si="53">(YEAR(NOW())-YEAR(I1604))</f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1694</v>
      </c>
      <c r="F1605" s="12" t="s">
        <v>1611</v>
      </c>
      <c r="G1605" s="15" t="s">
        <v>2997</v>
      </c>
      <c r="H1605" s="10" t="s">
        <v>9</v>
      </c>
      <c r="I1605" s="12" t="s">
        <v>2946</v>
      </c>
      <c r="J1605" s="9">
        <f t="shared" si="52"/>
        <v>2000</v>
      </c>
      <c r="K1605" s="13">
        <f t="shared" ca="1" si="53"/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1695</v>
      </c>
      <c r="F1606" s="12" t="s">
        <v>1612</v>
      </c>
      <c r="G1606" s="15" t="s">
        <v>2997</v>
      </c>
      <c r="H1606" s="10" t="s">
        <v>9</v>
      </c>
      <c r="I1606" s="12" t="s">
        <v>2947</v>
      </c>
      <c r="J1606" s="9">
        <f t="shared" si="52"/>
        <v>2000</v>
      </c>
      <c r="K1606" s="13">
        <f t="shared" ca="1" si="53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1696</v>
      </c>
      <c r="F1607" s="12" t="s">
        <v>1613</v>
      </c>
      <c r="G1607" s="15" t="s">
        <v>2997</v>
      </c>
      <c r="H1607" s="10" t="s">
        <v>8</v>
      </c>
      <c r="I1607" s="12" t="s">
        <v>2948</v>
      </c>
      <c r="J1607" s="9">
        <f t="shared" si="52"/>
        <v>2000</v>
      </c>
      <c r="K1607" s="13">
        <f t="shared" ca="1" si="53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1697</v>
      </c>
      <c r="F1608" s="12" t="s">
        <v>1614</v>
      </c>
      <c r="G1608" s="15" t="s">
        <v>2997</v>
      </c>
      <c r="H1608" s="10" t="s">
        <v>9</v>
      </c>
      <c r="I1608" s="12" t="s">
        <v>2949</v>
      </c>
      <c r="J1608" s="9">
        <f t="shared" si="52"/>
        <v>2000</v>
      </c>
      <c r="K1608" s="13">
        <f t="shared" ca="1" si="53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1698</v>
      </c>
      <c r="F1609" s="12" t="s">
        <v>1615</v>
      </c>
      <c r="G1609" s="15" t="s">
        <v>2997</v>
      </c>
      <c r="H1609" s="10" t="s">
        <v>8</v>
      </c>
      <c r="I1609" s="12" t="s">
        <v>2950</v>
      </c>
      <c r="J1609" s="9">
        <f t="shared" si="52"/>
        <v>2000</v>
      </c>
      <c r="K1609" s="13">
        <f t="shared" ca="1" si="53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1679</v>
      </c>
      <c r="E1610" s="11" t="s">
        <v>1681</v>
      </c>
      <c r="F1610" s="12" t="s">
        <v>1616</v>
      </c>
      <c r="G1610" s="15" t="s">
        <v>2997</v>
      </c>
      <c r="H1610" s="10" t="s">
        <v>9</v>
      </c>
      <c r="I1610" s="12" t="s">
        <v>2899</v>
      </c>
      <c r="J1610" s="9">
        <f t="shared" si="52"/>
        <v>2000</v>
      </c>
      <c r="K1610" s="13">
        <f t="shared" ca="1" si="53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1682</v>
      </c>
      <c r="F1611" s="12" t="s">
        <v>1617</v>
      </c>
      <c r="G1611" s="15" t="s">
        <v>2996</v>
      </c>
      <c r="H1611" s="10" t="s">
        <v>9</v>
      </c>
      <c r="I1611" s="12" t="s">
        <v>2951</v>
      </c>
      <c r="J1611" s="9">
        <f t="shared" si="52"/>
        <v>1999</v>
      </c>
      <c r="K1611" s="13">
        <f t="shared" ca="1" si="53"/>
        <v>18</v>
      </c>
      <c r="L1611">
        <v>1999</v>
      </c>
      <c r="N1611" s="20"/>
    </row>
    <row r="1612" spans="1:14" ht="22.5" hidden="1" customHeight="1" x14ac:dyDescent="0.25">
      <c r="A1612" s="17" t="s">
        <v>3001</v>
      </c>
      <c r="B1612" s="17"/>
      <c r="C1612" s="10">
        <v>12</v>
      </c>
      <c r="D1612" s="10" t="s">
        <v>1679</v>
      </c>
      <c r="E1612" s="11" t="s">
        <v>1683</v>
      </c>
      <c r="F1612" s="12" t="s">
        <v>1618</v>
      </c>
      <c r="G1612" s="15" t="s">
        <v>2997</v>
      </c>
      <c r="H1612" s="10" t="s">
        <v>8</v>
      </c>
      <c r="I1612" s="12" t="s">
        <v>2952</v>
      </c>
      <c r="J1612" s="9">
        <f t="shared" si="52"/>
        <v>2000</v>
      </c>
      <c r="K1612" s="13">
        <f t="shared" ca="1" si="53"/>
        <v>17</v>
      </c>
      <c r="L1612">
        <v>2000</v>
      </c>
      <c r="N1612" s="20"/>
    </row>
    <row r="1613" spans="1:14" ht="22.5" hidden="1" customHeight="1" x14ac:dyDescent="0.25">
      <c r="A1613" s="17"/>
      <c r="B1613" s="17"/>
      <c r="C1613" s="10">
        <v>12</v>
      </c>
      <c r="D1613" s="10" t="s">
        <v>1679</v>
      </c>
      <c r="E1613" s="11" t="s">
        <v>1684</v>
      </c>
      <c r="F1613" s="12" t="s">
        <v>1619</v>
      </c>
      <c r="G1613" s="15" t="s">
        <v>2996</v>
      </c>
      <c r="H1613" s="10" t="s">
        <v>8</v>
      </c>
      <c r="I1613" s="12" t="s">
        <v>2953</v>
      </c>
      <c r="J1613" s="9">
        <f t="shared" si="52"/>
        <v>1999</v>
      </c>
      <c r="K1613" s="13">
        <f t="shared" ca="1" si="53"/>
        <v>18</v>
      </c>
      <c r="L1613">
        <v>1999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1685</v>
      </c>
      <c r="F1614" s="12" t="s">
        <v>1620</v>
      </c>
      <c r="G1614" s="15" t="s">
        <v>2997</v>
      </c>
      <c r="H1614" s="10" t="s">
        <v>9</v>
      </c>
      <c r="I1614" s="12" t="s">
        <v>2930</v>
      </c>
      <c r="J1614" s="9">
        <f t="shared" si="52"/>
        <v>2000</v>
      </c>
      <c r="K1614" s="13">
        <f t="shared" ca="1" si="53"/>
        <v>17</v>
      </c>
      <c r="L1614">
        <v>2000</v>
      </c>
      <c r="N1614" s="20"/>
    </row>
    <row r="1615" spans="1:14" ht="22.5" hidden="1" customHeight="1" x14ac:dyDescent="0.25">
      <c r="A1615" s="17" t="s">
        <v>3001</v>
      </c>
      <c r="B1615" s="17"/>
      <c r="C1615" s="10">
        <v>12</v>
      </c>
      <c r="D1615" s="10" t="s">
        <v>1679</v>
      </c>
      <c r="E1615" s="11" t="s">
        <v>1686</v>
      </c>
      <c r="F1615" s="12" t="s">
        <v>1621</v>
      </c>
      <c r="G1615" s="15" t="s">
        <v>2996</v>
      </c>
      <c r="H1615" s="10" t="s">
        <v>8</v>
      </c>
      <c r="I1615" s="12" t="s">
        <v>2954</v>
      </c>
      <c r="J1615" s="9">
        <f t="shared" si="52"/>
        <v>1999</v>
      </c>
      <c r="K1615" s="13">
        <f t="shared" ca="1" si="53"/>
        <v>18</v>
      </c>
      <c r="L1615">
        <v>1999</v>
      </c>
      <c r="N1615" s="20"/>
    </row>
    <row r="1616" spans="1:14" ht="22.5" hidden="1" customHeight="1" x14ac:dyDescent="0.25">
      <c r="A1616" s="17"/>
      <c r="B1616" s="17"/>
      <c r="C1616" s="10">
        <v>12</v>
      </c>
      <c r="D1616" s="10" t="s">
        <v>1679</v>
      </c>
      <c r="E1616" s="11" t="s">
        <v>1687</v>
      </c>
      <c r="F1616" s="12" t="s">
        <v>1622</v>
      </c>
      <c r="G1616" s="15" t="s">
        <v>2997</v>
      </c>
      <c r="H1616" s="10" t="s">
        <v>9</v>
      </c>
      <c r="I1616" s="12" t="s">
        <v>2955</v>
      </c>
      <c r="J1616" s="9">
        <f t="shared" si="52"/>
        <v>2000</v>
      </c>
      <c r="K1616" s="13">
        <f t="shared" ca="1" si="53"/>
        <v>17</v>
      </c>
      <c r="L1616">
        <v>2000</v>
      </c>
      <c r="N1616" s="20"/>
    </row>
    <row r="1617" spans="1:14" ht="22.5" hidden="1" customHeight="1" x14ac:dyDescent="0.25">
      <c r="A1617" s="17" t="s">
        <v>3001</v>
      </c>
      <c r="B1617" s="17"/>
      <c r="C1617" s="10">
        <v>12</v>
      </c>
      <c r="D1617" s="10" t="s">
        <v>1679</v>
      </c>
      <c r="E1617" s="11" t="s">
        <v>1688</v>
      </c>
      <c r="F1617" s="12" t="s">
        <v>1623</v>
      </c>
      <c r="G1617" s="15" t="s">
        <v>2996</v>
      </c>
      <c r="H1617" s="10" t="s">
        <v>8</v>
      </c>
      <c r="I1617" s="12" t="s">
        <v>2956</v>
      </c>
      <c r="J1617" s="9">
        <f t="shared" si="52"/>
        <v>1999</v>
      </c>
      <c r="K1617" s="13">
        <f t="shared" ca="1" si="53"/>
        <v>18</v>
      </c>
      <c r="L1617">
        <v>1999</v>
      </c>
      <c r="N1617" s="20"/>
    </row>
    <row r="1618" spans="1:14" ht="22.5" hidden="1" customHeight="1" x14ac:dyDescent="0.25">
      <c r="A1618" s="17"/>
      <c r="B1618" s="17"/>
      <c r="C1618" s="10">
        <v>12</v>
      </c>
      <c r="D1618" s="10" t="s">
        <v>1679</v>
      </c>
      <c r="E1618" s="11" t="s">
        <v>1689</v>
      </c>
      <c r="F1618" s="12" t="s">
        <v>1624</v>
      </c>
      <c r="G1618" s="15" t="s">
        <v>2996</v>
      </c>
      <c r="H1618" s="10" t="s">
        <v>8</v>
      </c>
      <c r="I1618" s="12" t="s">
        <v>2957</v>
      </c>
      <c r="J1618" s="9">
        <f t="shared" si="52"/>
        <v>1997</v>
      </c>
      <c r="K1618" s="13">
        <f t="shared" ca="1" si="53"/>
        <v>20</v>
      </c>
      <c r="L1618">
        <v>1997</v>
      </c>
      <c r="N1618" s="20"/>
    </row>
    <row r="1619" spans="1:14" ht="22.5" hidden="1" customHeight="1" x14ac:dyDescent="0.25">
      <c r="A1619" s="17" t="s">
        <v>3001</v>
      </c>
      <c r="B1619" s="17"/>
      <c r="C1619" s="10">
        <v>12</v>
      </c>
      <c r="D1619" s="10" t="s">
        <v>1679</v>
      </c>
      <c r="E1619" s="11" t="s">
        <v>1690</v>
      </c>
      <c r="F1619" s="12" t="s">
        <v>1625</v>
      </c>
      <c r="G1619" s="15" t="s">
        <v>2997</v>
      </c>
      <c r="H1619" s="10" t="s">
        <v>8</v>
      </c>
      <c r="I1619" s="12" t="s">
        <v>2958</v>
      </c>
      <c r="J1619" s="9">
        <f t="shared" si="52"/>
        <v>2000</v>
      </c>
      <c r="K1619" s="13">
        <f t="shared" ca="1" si="53"/>
        <v>17</v>
      </c>
      <c r="L1619">
        <v>2000</v>
      </c>
      <c r="N1619" s="20"/>
    </row>
    <row r="1620" spans="1:14" ht="22.5" hidden="1" customHeight="1" x14ac:dyDescent="0.25">
      <c r="A1620" s="17"/>
      <c r="B1620" s="17"/>
      <c r="C1620" s="10">
        <v>12</v>
      </c>
      <c r="D1620" s="10" t="s">
        <v>1679</v>
      </c>
      <c r="E1620" s="11" t="s">
        <v>1691</v>
      </c>
      <c r="F1620" s="12" t="s">
        <v>1626</v>
      </c>
      <c r="G1620" s="15" t="s">
        <v>2997</v>
      </c>
      <c r="H1620" s="10" t="s">
        <v>9</v>
      </c>
      <c r="I1620" s="12" t="s">
        <v>2959</v>
      </c>
      <c r="J1620" s="9">
        <f t="shared" si="52"/>
        <v>2000</v>
      </c>
      <c r="K1620" s="13">
        <f t="shared" ca="1" si="53"/>
        <v>17</v>
      </c>
      <c r="L1620">
        <v>2000</v>
      </c>
      <c r="N1620" s="20"/>
    </row>
    <row r="1621" spans="1:14" ht="22.5" hidden="1" customHeight="1" x14ac:dyDescent="0.25">
      <c r="A1621" s="17" t="s">
        <v>3001</v>
      </c>
      <c r="B1621" s="17"/>
      <c r="C1621" s="10">
        <v>12</v>
      </c>
      <c r="D1621" s="10" t="s">
        <v>1679</v>
      </c>
      <c r="E1621" s="11" t="s">
        <v>1692</v>
      </c>
      <c r="F1621" s="12" t="s">
        <v>1627</v>
      </c>
      <c r="G1621" s="15" t="s">
        <v>2997</v>
      </c>
      <c r="H1621" s="10" t="s">
        <v>8</v>
      </c>
      <c r="I1621" s="12" t="s">
        <v>2960</v>
      </c>
      <c r="J1621" s="9">
        <f t="shared" si="52"/>
        <v>2000</v>
      </c>
      <c r="K1621" s="13">
        <f t="shared" ca="1" si="53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1693</v>
      </c>
      <c r="F1622" s="12" t="s">
        <v>1628</v>
      </c>
      <c r="G1622" s="15" t="s">
        <v>2997</v>
      </c>
      <c r="H1622" s="10" t="s">
        <v>8</v>
      </c>
      <c r="I1622" s="12" t="s">
        <v>2961</v>
      </c>
      <c r="J1622" s="9">
        <f t="shared" si="52"/>
        <v>2000</v>
      </c>
      <c r="K1622" s="13">
        <f t="shared" ca="1" si="53"/>
        <v>17</v>
      </c>
      <c r="L1622">
        <v>2000</v>
      </c>
      <c r="N1622" s="20"/>
    </row>
    <row r="1623" spans="1:14" ht="22.5" hidden="1" customHeight="1" x14ac:dyDescent="0.25">
      <c r="A1623" s="17"/>
      <c r="B1623" s="17"/>
      <c r="C1623" s="10">
        <v>12</v>
      </c>
      <c r="D1623" s="10" t="s">
        <v>1679</v>
      </c>
      <c r="E1623" s="11" t="s">
        <v>1694</v>
      </c>
      <c r="F1623" s="12" t="s">
        <v>1629</v>
      </c>
      <c r="G1623" s="15" t="s">
        <v>2997</v>
      </c>
      <c r="H1623" s="10" t="s">
        <v>9</v>
      </c>
      <c r="I1623" s="12" t="s">
        <v>2962</v>
      </c>
      <c r="J1623" s="9">
        <f t="shared" si="52"/>
        <v>2000</v>
      </c>
      <c r="K1623" s="13">
        <f t="shared" ca="1" si="53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1695</v>
      </c>
      <c r="F1624" s="12" t="s">
        <v>1630</v>
      </c>
      <c r="G1624" s="15" t="s">
        <v>2996</v>
      </c>
      <c r="H1624" s="10" t="s">
        <v>9</v>
      </c>
      <c r="I1624" s="12" t="s">
        <v>2963</v>
      </c>
      <c r="J1624" s="9">
        <f t="shared" si="52"/>
        <v>1999</v>
      </c>
      <c r="K1624" s="13">
        <f t="shared" ca="1" si="53"/>
        <v>18</v>
      </c>
      <c r="L1624">
        <v>1999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1696</v>
      </c>
      <c r="F1625" s="12" t="s">
        <v>1631</v>
      </c>
      <c r="G1625" s="15" t="s">
        <v>2997</v>
      </c>
      <c r="H1625" s="10" t="s">
        <v>9</v>
      </c>
      <c r="I1625" s="12" t="s">
        <v>2964</v>
      </c>
      <c r="J1625" s="9">
        <f t="shared" si="52"/>
        <v>2000</v>
      </c>
      <c r="K1625" s="13">
        <f t="shared" ca="1" si="53"/>
        <v>17</v>
      </c>
      <c r="L1625">
        <v>2000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1697</v>
      </c>
      <c r="F1626" s="12" t="s">
        <v>1632</v>
      </c>
      <c r="G1626" s="15" t="s">
        <v>2997</v>
      </c>
      <c r="H1626" s="10" t="s">
        <v>9</v>
      </c>
      <c r="I1626" s="12" t="s">
        <v>2898</v>
      </c>
      <c r="J1626" s="9">
        <f t="shared" si="52"/>
        <v>2000</v>
      </c>
      <c r="K1626" s="13">
        <f t="shared" ca="1" si="53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1698</v>
      </c>
      <c r="F1627" s="12" t="s">
        <v>1633</v>
      </c>
      <c r="G1627" s="15" t="s">
        <v>2997</v>
      </c>
      <c r="H1627" s="10" t="s">
        <v>9</v>
      </c>
      <c r="I1627" s="12" t="s">
        <v>2965</v>
      </c>
      <c r="J1627" s="9">
        <f t="shared" si="52"/>
        <v>2000</v>
      </c>
      <c r="K1627" s="13">
        <f t="shared" ca="1" si="53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1699</v>
      </c>
      <c r="F1628" s="12" t="s">
        <v>1634</v>
      </c>
      <c r="G1628" s="15" t="s">
        <v>2996</v>
      </c>
      <c r="H1628" s="10" t="s">
        <v>8</v>
      </c>
      <c r="I1628" s="12" t="s">
        <v>2966</v>
      </c>
      <c r="J1628" s="9">
        <f t="shared" si="52"/>
        <v>1999</v>
      </c>
      <c r="K1628" s="13">
        <f t="shared" ca="1" si="53"/>
        <v>18</v>
      </c>
      <c r="L1628">
        <v>1999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1700</v>
      </c>
      <c r="F1629" s="12" t="s">
        <v>1635</v>
      </c>
      <c r="G1629" s="15" t="s">
        <v>2996</v>
      </c>
      <c r="H1629" s="10" t="s">
        <v>8</v>
      </c>
      <c r="I1629" s="12" t="s">
        <v>2967</v>
      </c>
      <c r="J1629" s="9">
        <f t="shared" si="52"/>
        <v>1999</v>
      </c>
      <c r="K1629" s="13">
        <f t="shared" ca="1" si="53"/>
        <v>18</v>
      </c>
      <c r="L1629">
        <v>1999</v>
      </c>
      <c r="N1629" s="20"/>
    </row>
    <row r="1630" spans="1:14" ht="22.5" hidden="1" customHeight="1" x14ac:dyDescent="0.25">
      <c r="A1630" s="17" t="s">
        <v>3001</v>
      </c>
      <c r="B1630" s="17"/>
      <c r="C1630" s="10">
        <v>12</v>
      </c>
      <c r="D1630" s="10" t="s">
        <v>1679</v>
      </c>
      <c r="E1630" s="11" t="s">
        <v>1701</v>
      </c>
      <c r="F1630" s="12" t="s">
        <v>1636</v>
      </c>
      <c r="G1630" s="15" t="s">
        <v>2997</v>
      </c>
      <c r="H1630" s="10" t="s">
        <v>8</v>
      </c>
      <c r="I1630" s="12" t="s">
        <v>2968</v>
      </c>
      <c r="J1630" s="9">
        <f t="shared" si="52"/>
        <v>2000</v>
      </c>
      <c r="K1630" s="13">
        <f t="shared" ca="1" si="53"/>
        <v>17</v>
      </c>
      <c r="L1630">
        <v>2000</v>
      </c>
      <c r="N1630" s="20"/>
    </row>
    <row r="1631" spans="1:14" ht="22.5" hidden="1" customHeight="1" x14ac:dyDescent="0.25">
      <c r="A1631" s="17"/>
      <c r="B1631" s="17"/>
      <c r="C1631" s="10">
        <v>12</v>
      </c>
      <c r="D1631" s="10" t="s">
        <v>1679</v>
      </c>
      <c r="E1631" s="11" t="s">
        <v>1702</v>
      </c>
      <c r="F1631" s="12" t="s">
        <v>1637</v>
      </c>
      <c r="G1631" s="15" t="s">
        <v>2996</v>
      </c>
      <c r="H1631" s="10" t="s">
        <v>8</v>
      </c>
      <c r="I1631" s="12" t="s">
        <v>2969</v>
      </c>
      <c r="J1631" s="9">
        <f t="shared" si="52"/>
        <v>1999</v>
      </c>
      <c r="K1631" s="13">
        <f t="shared" ca="1" si="53"/>
        <v>18</v>
      </c>
      <c r="L1631">
        <v>1999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1703</v>
      </c>
      <c r="F1632" s="12" t="s">
        <v>1638</v>
      </c>
      <c r="G1632" s="15" t="s">
        <v>2996</v>
      </c>
      <c r="H1632" s="10" t="s">
        <v>8</v>
      </c>
      <c r="I1632" s="12" t="s">
        <v>2970</v>
      </c>
      <c r="J1632" s="9">
        <f t="shared" si="52"/>
        <v>1999</v>
      </c>
      <c r="K1632" s="13">
        <f t="shared" ca="1" si="53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1704</v>
      </c>
      <c r="F1633" s="12" t="s">
        <v>1639</v>
      </c>
      <c r="G1633" s="15" t="s">
        <v>2996</v>
      </c>
      <c r="H1633" s="10" t="s">
        <v>8</v>
      </c>
      <c r="I1633" s="12" t="s">
        <v>2971</v>
      </c>
      <c r="J1633" s="9">
        <f t="shared" si="52"/>
        <v>1999</v>
      </c>
      <c r="K1633" s="13">
        <f t="shared" ca="1" si="53"/>
        <v>18</v>
      </c>
      <c r="L1633">
        <v>1999</v>
      </c>
      <c r="N1633" s="20"/>
    </row>
    <row r="1634" spans="1:14" ht="22.5" hidden="1" customHeight="1" x14ac:dyDescent="0.25">
      <c r="A1634" s="17" t="s">
        <v>3001</v>
      </c>
      <c r="B1634" s="17"/>
      <c r="C1634" s="10">
        <v>12</v>
      </c>
      <c r="D1634" s="10" t="s">
        <v>1679</v>
      </c>
      <c r="E1634" s="11" t="s">
        <v>1705</v>
      </c>
      <c r="F1634" s="12" t="s">
        <v>1640</v>
      </c>
      <c r="G1634" s="15" t="s">
        <v>2997</v>
      </c>
      <c r="H1634" s="10" t="s">
        <v>8</v>
      </c>
      <c r="I1634" s="12" t="s">
        <v>2972</v>
      </c>
      <c r="J1634" s="9">
        <f t="shared" si="52"/>
        <v>2000</v>
      </c>
      <c r="K1634" s="13">
        <f t="shared" ca="1" si="53"/>
        <v>17</v>
      </c>
      <c r="L1634">
        <v>2000</v>
      </c>
      <c r="N1634" s="20"/>
    </row>
    <row r="1635" spans="1:14" ht="22.5" hidden="1" customHeight="1" x14ac:dyDescent="0.25">
      <c r="A1635" s="17"/>
      <c r="B1635" s="17"/>
      <c r="C1635" s="10">
        <v>12</v>
      </c>
      <c r="D1635" s="10" t="s">
        <v>1679</v>
      </c>
      <c r="E1635" s="11" t="s">
        <v>1706</v>
      </c>
      <c r="F1635" s="12" t="s">
        <v>1641</v>
      </c>
      <c r="G1635" s="15" t="s">
        <v>2996</v>
      </c>
      <c r="H1635" s="10" t="s">
        <v>8</v>
      </c>
      <c r="I1635" s="12" t="s">
        <v>2973</v>
      </c>
      <c r="J1635" s="9">
        <f t="shared" si="52"/>
        <v>1999</v>
      </c>
      <c r="K1635" s="13">
        <f t="shared" ca="1" si="53"/>
        <v>18</v>
      </c>
      <c r="L1635">
        <v>1999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1677</v>
      </c>
      <c r="E1636" s="11" t="s">
        <v>1681</v>
      </c>
      <c r="F1636" s="12" t="s">
        <v>1642</v>
      </c>
      <c r="G1636" s="15" t="s">
        <v>2997</v>
      </c>
      <c r="H1636" s="10" t="s">
        <v>9</v>
      </c>
      <c r="I1636" s="12" t="s">
        <v>2974</v>
      </c>
      <c r="J1636" s="9">
        <f t="shared" si="52"/>
        <v>2000</v>
      </c>
      <c r="K1636" s="13">
        <f t="shared" ca="1" si="53"/>
        <v>17</v>
      </c>
      <c r="L1636">
        <v>2000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1682</v>
      </c>
      <c r="F1637" s="12" t="s">
        <v>1643</v>
      </c>
      <c r="G1637" s="15" t="s">
        <v>2997</v>
      </c>
      <c r="H1637" s="10" t="s">
        <v>9</v>
      </c>
      <c r="I1637" s="12" t="s">
        <v>2975</v>
      </c>
      <c r="J1637" s="9">
        <f t="shared" si="52"/>
        <v>2000</v>
      </c>
      <c r="K1637" s="13">
        <f t="shared" ca="1" si="53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1683</v>
      </c>
      <c r="F1638" s="12" t="s">
        <v>1644</v>
      </c>
      <c r="G1638" s="15" t="s">
        <v>2996</v>
      </c>
      <c r="H1638" s="10" t="s">
        <v>8</v>
      </c>
      <c r="I1638" s="12" t="s">
        <v>2976</v>
      </c>
      <c r="J1638" s="9">
        <f t="shared" si="52"/>
        <v>1998</v>
      </c>
      <c r="K1638" s="13">
        <f t="shared" ca="1" si="53"/>
        <v>19</v>
      </c>
      <c r="L1638">
        <v>1998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1684</v>
      </c>
      <c r="F1639" s="12" t="s">
        <v>1645</v>
      </c>
      <c r="G1639" s="15" t="s">
        <v>2997</v>
      </c>
      <c r="H1639" s="10" t="s">
        <v>8</v>
      </c>
      <c r="I1639" s="12" t="s">
        <v>2977</v>
      </c>
      <c r="J1639" s="9">
        <f t="shared" si="52"/>
        <v>2000</v>
      </c>
      <c r="K1639" s="13">
        <f t="shared" ca="1" si="53"/>
        <v>17</v>
      </c>
      <c r="L1639">
        <v>2000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1685</v>
      </c>
      <c r="F1640" s="12" t="s">
        <v>1646</v>
      </c>
      <c r="G1640" s="15" t="s">
        <v>2996</v>
      </c>
      <c r="H1640" s="10" t="s">
        <v>8</v>
      </c>
      <c r="I1640" s="12" t="s">
        <v>2978</v>
      </c>
      <c r="J1640" s="9">
        <f t="shared" si="52"/>
        <v>1999</v>
      </c>
      <c r="K1640" s="13">
        <f t="shared" ca="1" si="53"/>
        <v>18</v>
      </c>
      <c r="L1640">
        <v>1999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1686</v>
      </c>
      <c r="F1641" s="12" t="s">
        <v>1647</v>
      </c>
      <c r="G1641" s="15" t="s">
        <v>2997</v>
      </c>
      <c r="H1641" s="10" t="s">
        <v>9</v>
      </c>
      <c r="I1641" s="12" t="s">
        <v>2936</v>
      </c>
      <c r="J1641" s="9">
        <f t="shared" si="52"/>
        <v>2000</v>
      </c>
      <c r="K1641" s="13">
        <f t="shared" ca="1" si="53"/>
        <v>17</v>
      </c>
      <c r="L1641">
        <v>2000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1687</v>
      </c>
      <c r="F1642" s="12" t="s">
        <v>1648</v>
      </c>
      <c r="G1642" s="15" t="s">
        <v>2997</v>
      </c>
      <c r="H1642" s="10" t="s">
        <v>9</v>
      </c>
      <c r="I1642" s="12" t="s">
        <v>2979</v>
      </c>
      <c r="J1642" s="9">
        <f t="shared" si="52"/>
        <v>2000</v>
      </c>
      <c r="K1642" s="13">
        <f t="shared" ca="1" si="53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1688</v>
      </c>
      <c r="F1643" s="12" t="s">
        <v>1649</v>
      </c>
      <c r="G1643" s="15" t="s">
        <v>2997</v>
      </c>
      <c r="H1643" s="10" t="s">
        <v>8</v>
      </c>
      <c r="I1643" s="12" t="s">
        <v>2864</v>
      </c>
      <c r="J1643" s="9">
        <f t="shared" si="52"/>
        <v>2000</v>
      </c>
      <c r="K1643" s="13">
        <f t="shared" ca="1" si="53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1690</v>
      </c>
      <c r="F1644" s="12" t="s">
        <v>1650</v>
      </c>
      <c r="G1644" s="15" t="s">
        <v>2997</v>
      </c>
      <c r="H1644" s="10" t="s">
        <v>8</v>
      </c>
      <c r="I1644" s="12" t="s">
        <v>2941</v>
      </c>
      <c r="J1644" s="9">
        <f t="shared" si="52"/>
        <v>2000</v>
      </c>
      <c r="K1644" s="13">
        <f t="shared" ca="1" si="53"/>
        <v>17</v>
      </c>
      <c r="L1644">
        <v>2000</v>
      </c>
      <c r="N1644" s="20"/>
    </row>
    <row r="1645" spans="1:14" ht="22.5" hidden="1" customHeight="1" x14ac:dyDescent="0.25">
      <c r="A1645" s="17" t="s">
        <v>3001</v>
      </c>
      <c r="B1645" s="17"/>
      <c r="C1645" s="10">
        <v>12</v>
      </c>
      <c r="D1645" s="10" t="s">
        <v>1677</v>
      </c>
      <c r="E1645" s="11" t="s">
        <v>1691</v>
      </c>
      <c r="F1645" s="12" t="s">
        <v>1651</v>
      </c>
      <c r="G1645" s="15" t="s">
        <v>2996</v>
      </c>
      <c r="H1645" s="10" t="s">
        <v>9</v>
      </c>
      <c r="I1645" s="12" t="s">
        <v>2827</v>
      </c>
      <c r="J1645" s="9">
        <f t="shared" si="52"/>
        <v>1999</v>
      </c>
      <c r="K1645" s="13">
        <f t="shared" ca="1" si="53"/>
        <v>18</v>
      </c>
      <c r="L1645">
        <v>1999</v>
      </c>
      <c r="N1645" s="20"/>
    </row>
    <row r="1646" spans="1:14" ht="22.5" hidden="1" customHeight="1" x14ac:dyDescent="0.25">
      <c r="A1646" s="17"/>
      <c r="B1646" s="17"/>
      <c r="C1646" s="10">
        <v>12</v>
      </c>
      <c r="D1646" s="10" t="s">
        <v>1677</v>
      </c>
      <c r="E1646" s="11" t="s">
        <v>1692</v>
      </c>
      <c r="F1646" s="12" t="s">
        <v>1652</v>
      </c>
      <c r="G1646" s="15" t="s">
        <v>2997</v>
      </c>
      <c r="H1646" s="10" t="s">
        <v>9</v>
      </c>
      <c r="I1646" s="12" t="s">
        <v>2832</v>
      </c>
      <c r="J1646" s="9">
        <f t="shared" si="52"/>
        <v>2000</v>
      </c>
      <c r="K1646" s="13">
        <f t="shared" ca="1" si="53"/>
        <v>17</v>
      </c>
      <c r="L1646">
        <v>2000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1693</v>
      </c>
      <c r="F1647" s="12" t="s">
        <v>1653</v>
      </c>
      <c r="G1647" s="15" t="s">
        <v>2996</v>
      </c>
      <c r="H1647" s="10" t="s">
        <v>9</v>
      </c>
      <c r="I1647" s="12" t="s">
        <v>2980</v>
      </c>
      <c r="J1647" s="9">
        <f t="shared" si="52"/>
        <v>1999</v>
      </c>
      <c r="K1647" s="13">
        <f t="shared" ca="1" si="53"/>
        <v>18</v>
      </c>
      <c r="L1647">
        <v>1999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1694</v>
      </c>
      <c r="F1648" s="12" t="s">
        <v>1654</v>
      </c>
      <c r="G1648" s="15" t="s">
        <v>2997</v>
      </c>
      <c r="H1648" s="10" t="s">
        <v>9</v>
      </c>
      <c r="I1648" s="12" t="s">
        <v>2981</v>
      </c>
      <c r="J1648" s="9">
        <f t="shared" si="52"/>
        <v>2000</v>
      </c>
      <c r="K1648" s="13">
        <f t="shared" ca="1" si="53"/>
        <v>17</v>
      </c>
      <c r="L1648">
        <v>2000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1695</v>
      </c>
      <c r="F1649" s="12" t="s">
        <v>1655</v>
      </c>
      <c r="G1649" s="15" t="s">
        <v>2996</v>
      </c>
      <c r="H1649" s="10" t="s">
        <v>9</v>
      </c>
      <c r="I1649" s="12" t="s">
        <v>2982</v>
      </c>
      <c r="J1649" s="9">
        <f t="shared" si="52"/>
        <v>1998</v>
      </c>
      <c r="K1649" s="13">
        <f t="shared" ca="1" si="53"/>
        <v>19</v>
      </c>
      <c r="L1649">
        <v>1998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1696</v>
      </c>
      <c r="F1650" s="12" t="s">
        <v>1656</v>
      </c>
      <c r="G1650" s="15" t="s">
        <v>2997</v>
      </c>
      <c r="H1650" s="10" t="s">
        <v>9</v>
      </c>
      <c r="I1650" s="12" t="s">
        <v>2983</v>
      </c>
      <c r="J1650" s="9">
        <f t="shared" si="52"/>
        <v>2000</v>
      </c>
      <c r="K1650" s="13">
        <f t="shared" ca="1" si="53"/>
        <v>17</v>
      </c>
      <c r="L1650">
        <v>2000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1697</v>
      </c>
      <c r="F1651" s="12" t="s">
        <v>1657</v>
      </c>
      <c r="G1651" s="15" t="s">
        <v>2997</v>
      </c>
      <c r="H1651" s="10" t="s">
        <v>9</v>
      </c>
      <c r="I1651" s="12" t="s">
        <v>2984</v>
      </c>
      <c r="J1651" s="9">
        <f t="shared" si="52"/>
        <v>2000</v>
      </c>
      <c r="K1651" s="13">
        <f t="shared" ca="1" si="53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1698</v>
      </c>
      <c r="F1652" s="12" t="s">
        <v>1658</v>
      </c>
      <c r="G1652" s="15" t="s">
        <v>2997</v>
      </c>
      <c r="H1652" s="10" t="s">
        <v>8</v>
      </c>
      <c r="I1652" s="12" t="s">
        <v>2985</v>
      </c>
      <c r="J1652" s="9">
        <f t="shared" si="52"/>
        <v>2000</v>
      </c>
      <c r="K1652" s="13">
        <f t="shared" ca="1" si="53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1699</v>
      </c>
      <c r="F1653" s="12" t="s">
        <v>1659</v>
      </c>
      <c r="G1653" s="15" t="s">
        <v>2997</v>
      </c>
      <c r="H1653" s="10" t="s">
        <v>8</v>
      </c>
      <c r="I1653" s="12" t="s">
        <v>2986</v>
      </c>
      <c r="J1653" s="9">
        <f t="shared" si="52"/>
        <v>2000</v>
      </c>
      <c r="K1653" s="13">
        <f t="shared" ca="1" si="53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1700</v>
      </c>
      <c r="F1654" s="12" t="s">
        <v>1660</v>
      </c>
      <c r="G1654" s="15" t="s">
        <v>2997</v>
      </c>
      <c r="H1654" s="10" t="s">
        <v>8</v>
      </c>
      <c r="I1654" s="12" t="s">
        <v>2987</v>
      </c>
      <c r="J1654" s="9">
        <f t="shared" si="52"/>
        <v>2000</v>
      </c>
      <c r="K1654" s="13">
        <f t="shared" ca="1" si="53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1701</v>
      </c>
      <c r="F1655" s="12" t="s">
        <v>1661</v>
      </c>
      <c r="G1655" s="15" t="s">
        <v>2996</v>
      </c>
      <c r="H1655" s="10" t="s">
        <v>8</v>
      </c>
      <c r="I1655" s="12" t="s">
        <v>2988</v>
      </c>
      <c r="J1655" s="9">
        <f t="shared" si="52"/>
        <v>1998</v>
      </c>
      <c r="K1655" s="13">
        <f t="shared" ca="1" si="53"/>
        <v>19</v>
      </c>
      <c r="L1655">
        <v>1998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1703</v>
      </c>
      <c r="F1656" s="12" t="s">
        <v>1662</v>
      </c>
      <c r="G1656" s="15" t="s">
        <v>2997</v>
      </c>
      <c r="H1656" s="10" t="s">
        <v>9</v>
      </c>
      <c r="I1656" s="12" t="s">
        <v>2989</v>
      </c>
      <c r="J1656" s="9">
        <f t="shared" si="52"/>
        <v>2000</v>
      </c>
      <c r="K1656" s="13">
        <f t="shared" ca="1" si="53"/>
        <v>17</v>
      </c>
      <c r="L1656">
        <v>2000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1704</v>
      </c>
      <c r="F1657" s="12" t="s">
        <v>1663</v>
      </c>
      <c r="G1657" s="15" t="s">
        <v>2997</v>
      </c>
      <c r="H1657" s="10" t="s">
        <v>9</v>
      </c>
      <c r="I1657" s="12" t="s">
        <v>2990</v>
      </c>
      <c r="J1657" s="9">
        <f t="shared" si="52"/>
        <v>2000</v>
      </c>
      <c r="K1657" s="13">
        <f t="shared" ca="1" si="53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1705</v>
      </c>
      <c r="F1658" s="12" t="s">
        <v>1664</v>
      </c>
      <c r="G1658" s="15" t="s">
        <v>2996</v>
      </c>
      <c r="H1658" s="10" t="s">
        <v>8</v>
      </c>
      <c r="I1658" s="12" t="s">
        <v>2991</v>
      </c>
      <c r="J1658" s="9">
        <f t="shared" si="52"/>
        <v>1999</v>
      </c>
      <c r="K1658" s="13">
        <f t="shared" ca="1" si="53"/>
        <v>18</v>
      </c>
      <c r="L1658">
        <v>1999</v>
      </c>
      <c r="N1658" s="20"/>
    </row>
    <row r="1659" spans="1:14" x14ac:dyDescent="0.25">
      <c r="A1659" s="8"/>
      <c r="B1659" s="8"/>
      <c r="C1659" s="8"/>
      <c r="D1659" s="8"/>
      <c r="E1659" s="8"/>
      <c r="F1659" s="1"/>
      <c r="G1659" s="1"/>
      <c r="H1659" s="7"/>
      <c r="I1659" s="1"/>
      <c r="J1659" s="1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ht="15.75" x14ac:dyDescent="0.25">
      <c r="H1702" s="6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</sheetData>
  <autoFilter ref="A3:J1658" xr:uid="{00000000-0009-0000-0000-000007000000}">
    <filterColumn colId="0">
      <customFilters>
        <customFilter operator="notEqual" val=" "/>
      </customFilters>
    </filterColumn>
    <filterColumn colId="6">
      <filters>
        <filter val="INIC"/>
      </filters>
    </filterColumn>
    <filterColumn colId="7">
      <filters>
        <filter val="M"/>
      </filters>
    </filterColumn>
    <sortState ref="A408:J1155">
      <sortCondition ref="B3:B1658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0B050"/>
    <pageSetUpPr fitToPage="1"/>
  </sheetPr>
  <dimension ref="A1:Q2162"/>
  <sheetViews>
    <sheetView workbookViewId="0">
      <selection activeCell="A949" sqref="A949:J1384"/>
    </sheetView>
  </sheetViews>
  <sheetFormatPr defaultColWidth="8.85546875" defaultRowHeight="15" x14ac:dyDescent="0.25"/>
  <cols>
    <col min="1" max="2" width="8.85546875" style="2"/>
    <col min="3" max="3" width="5.42578125" style="2" customWidth="1"/>
    <col min="4" max="4" width="5.7109375" style="2" customWidth="1"/>
    <col min="5" max="5" width="5.85546875" style="2" customWidth="1"/>
    <col min="6" max="6" width="48.140625" customWidth="1"/>
    <col min="8" max="8" width="7.85546875" style="2" customWidth="1"/>
    <col min="9" max="9" width="11.42578125" hidden="1" customWidth="1"/>
    <col min="11" max="12" width="0" hidden="1" customWidth="1"/>
  </cols>
  <sheetData>
    <row r="1" spans="1:14" ht="36" x14ac:dyDescent="0.25">
      <c r="A1" s="49" t="s">
        <v>2992</v>
      </c>
      <c r="B1" s="49"/>
      <c r="C1" s="49"/>
      <c r="D1" s="49"/>
      <c r="E1" s="49"/>
      <c r="F1" s="49"/>
      <c r="G1" s="49"/>
      <c r="H1" s="49"/>
      <c r="I1" s="49"/>
      <c r="J1" s="14"/>
      <c r="K1" s="14"/>
    </row>
    <row r="2" spans="1:14" ht="48.75" customHeight="1" x14ac:dyDescent="0.25">
      <c r="A2" s="50" t="s">
        <v>3008</v>
      </c>
      <c r="B2" s="50"/>
      <c r="C2" s="49"/>
      <c r="D2" s="49"/>
      <c r="E2" s="49"/>
      <c r="F2" s="49"/>
      <c r="G2" s="49"/>
      <c r="H2" s="49"/>
      <c r="I2" s="51"/>
    </row>
    <row r="3" spans="1:14" ht="30" x14ac:dyDescent="0.25">
      <c r="A3" s="5" t="s">
        <v>0</v>
      </c>
      <c r="B3" s="5" t="s">
        <v>3003</v>
      </c>
      <c r="C3" s="3" t="s">
        <v>1</v>
      </c>
      <c r="D3" s="3" t="s">
        <v>2</v>
      </c>
      <c r="E3" s="3" t="s">
        <v>3</v>
      </c>
      <c r="F3" s="4" t="s">
        <v>4</v>
      </c>
      <c r="G3" s="3" t="s">
        <v>5</v>
      </c>
      <c r="H3" s="3" t="s">
        <v>6</v>
      </c>
      <c r="I3" s="3" t="s">
        <v>7</v>
      </c>
      <c r="J3" s="3" t="s">
        <v>1</v>
      </c>
      <c r="K3" s="3" t="s">
        <v>2993</v>
      </c>
      <c r="L3" s="16" t="s">
        <v>2995</v>
      </c>
    </row>
    <row r="4" spans="1:14" ht="22.5" hidden="1" customHeight="1" x14ac:dyDescent="0.25">
      <c r="A4" s="17" t="s">
        <v>3001</v>
      </c>
      <c r="B4" s="17"/>
      <c r="C4" s="10">
        <v>4</v>
      </c>
      <c r="D4" s="10" t="s">
        <v>1665</v>
      </c>
      <c r="E4" s="11" t="s">
        <v>1681</v>
      </c>
      <c r="F4" s="12" t="s">
        <v>10</v>
      </c>
      <c r="G4" s="17" t="s">
        <v>3000</v>
      </c>
      <c r="H4" s="10" t="s">
        <v>8</v>
      </c>
      <c r="I4" s="12" t="s">
        <v>1713</v>
      </c>
      <c r="J4" s="9">
        <f t="shared" ref="J4:J67" si="0">YEAR(I4)</f>
        <v>2008</v>
      </c>
      <c r="K4" s="13">
        <f t="shared" ref="K4:K67" ca="1" si="1">(YEAR(NOW())-YEAR(I4))</f>
        <v>9</v>
      </c>
      <c r="L4">
        <v>2008</v>
      </c>
      <c r="N4" s="19"/>
    </row>
    <row r="5" spans="1:14" ht="22.5" hidden="1" customHeight="1" x14ac:dyDescent="0.25">
      <c r="A5" s="17" t="s">
        <v>3001</v>
      </c>
      <c r="B5" s="17"/>
      <c r="C5" s="10">
        <v>4</v>
      </c>
      <c r="D5" s="10" t="s">
        <v>1665</v>
      </c>
      <c r="E5" s="18">
        <v>2</v>
      </c>
      <c r="F5" s="12" t="s">
        <v>11</v>
      </c>
      <c r="G5" s="17" t="s">
        <v>3000</v>
      </c>
      <c r="H5" s="10" t="s">
        <v>8</v>
      </c>
      <c r="I5" s="12" t="s">
        <v>1714</v>
      </c>
      <c r="J5" s="9">
        <f t="shared" si="0"/>
        <v>2007</v>
      </c>
      <c r="K5" s="13">
        <f t="shared" ca="1" si="1"/>
        <v>10</v>
      </c>
      <c r="L5">
        <v>2007</v>
      </c>
      <c r="N5" s="20"/>
    </row>
    <row r="6" spans="1:14" ht="22.5" hidden="1" customHeight="1" x14ac:dyDescent="0.25">
      <c r="A6" s="17" t="s">
        <v>3001</v>
      </c>
      <c r="B6" s="17"/>
      <c r="C6" s="10">
        <v>4</v>
      </c>
      <c r="D6" s="10" t="s">
        <v>1665</v>
      </c>
      <c r="E6" s="11" t="s">
        <v>1683</v>
      </c>
      <c r="F6" s="12" t="s">
        <v>12</v>
      </c>
      <c r="G6" s="17" t="s">
        <v>3000</v>
      </c>
      <c r="H6" s="10" t="s">
        <v>9</v>
      </c>
      <c r="I6" s="12" t="s">
        <v>1715</v>
      </c>
      <c r="J6" s="9">
        <f t="shared" si="0"/>
        <v>2008</v>
      </c>
      <c r="K6" s="13">
        <f t="shared" ca="1" si="1"/>
        <v>9</v>
      </c>
      <c r="L6">
        <v>2008</v>
      </c>
      <c r="N6" s="20"/>
    </row>
    <row r="7" spans="1:14" ht="22.5" hidden="1" customHeight="1" x14ac:dyDescent="0.25">
      <c r="A7" s="17"/>
      <c r="B7" s="17"/>
      <c r="C7" s="10">
        <v>4</v>
      </c>
      <c r="D7" s="10" t="s">
        <v>1665</v>
      </c>
      <c r="E7" s="11" t="s">
        <v>1684</v>
      </c>
      <c r="F7" s="12" t="s">
        <v>13</v>
      </c>
      <c r="G7" s="17" t="s">
        <v>3000</v>
      </c>
      <c r="H7" s="10" t="s">
        <v>9</v>
      </c>
      <c r="I7" s="12" t="s">
        <v>1716</v>
      </c>
      <c r="J7" s="9">
        <f t="shared" si="0"/>
        <v>2008</v>
      </c>
      <c r="K7" s="13">
        <f t="shared" ca="1" si="1"/>
        <v>9</v>
      </c>
      <c r="L7">
        <v>2008</v>
      </c>
      <c r="N7" s="20"/>
    </row>
    <row r="8" spans="1:14" ht="22.5" hidden="1" customHeight="1" x14ac:dyDescent="0.25">
      <c r="A8" s="17"/>
      <c r="B8" s="17"/>
      <c r="C8" s="10">
        <v>4</v>
      </c>
      <c r="D8" s="10" t="s">
        <v>1665</v>
      </c>
      <c r="E8" s="11" t="s">
        <v>1685</v>
      </c>
      <c r="F8" s="12" t="s">
        <v>14</v>
      </c>
      <c r="G8" s="17" t="s">
        <v>3000</v>
      </c>
      <c r="H8" s="10" t="s">
        <v>8</v>
      </c>
      <c r="I8" s="12" t="s">
        <v>1717</v>
      </c>
      <c r="J8" s="9">
        <f t="shared" si="0"/>
        <v>2008</v>
      </c>
      <c r="K8" s="13">
        <f t="shared" ca="1" si="1"/>
        <v>9</v>
      </c>
      <c r="L8">
        <v>2008</v>
      </c>
      <c r="N8" s="20"/>
    </row>
    <row r="9" spans="1:14" ht="22.5" hidden="1" customHeight="1" x14ac:dyDescent="0.25">
      <c r="A9" s="17"/>
      <c r="B9" s="17"/>
      <c r="C9" s="10">
        <v>4</v>
      </c>
      <c r="D9" s="10" t="s">
        <v>1665</v>
      </c>
      <c r="E9" s="11" t="s">
        <v>1686</v>
      </c>
      <c r="F9" s="12" t="s">
        <v>15</v>
      </c>
      <c r="G9" s="17" t="s">
        <v>3000</v>
      </c>
      <c r="H9" s="10" t="s">
        <v>8</v>
      </c>
      <c r="I9" s="12" t="s">
        <v>1718</v>
      </c>
      <c r="J9" s="9">
        <f t="shared" si="0"/>
        <v>2008</v>
      </c>
      <c r="K9" s="13">
        <f t="shared" ca="1" si="1"/>
        <v>9</v>
      </c>
      <c r="L9">
        <v>2008</v>
      </c>
      <c r="N9" s="20"/>
    </row>
    <row r="10" spans="1:14" ht="22.5" hidden="1" customHeight="1" x14ac:dyDescent="0.25">
      <c r="A10" s="17" t="s">
        <v>3001</v>
      </c>
      <c r="B10" s="17"/>
      <c r="C10" s="10">
        <v>4</v>
      </c>
      <c r="D10" s="10" t="s">
        <v>1665</v>
      </c>
      <c r="E10" s="11" t="s">
        <v>1687</v>
      </c>
      <c r="F10" s="12" t="s">
        <v>16</v>
      </c>
      <c r="G10" s="17" t="s">
        <v>3000</v>
      </c>
      <c r="H10" s="10" t="s">
        <v>9</v>
      </c>
      <c r="I10" s="12" t="s">
        <v>1719</v>
      </c>
      <c r="J10" s="9">
        <f t="shared" si="0"/>
        <v>2008</v>
      </c>
      <c r="K10" s="13">
        <f t="shared" ca="1" si="1"/>
        <v>9</v>
      </c>
      <c r="L10">
        <v>2008</v>
      </c>
      <c r="N10" s="20"/>
    </row>
    <row r="11" spans="1:14" ht="22.5" hidden="1" customHeight="1" x14ac:dyDescent="0.25">
      <c r="A11" s="17" t="s">
        <v>3001</v>
      </c>
      <c r="B11" s="17"/>
      <c r="C11" s="10">
        <v>4</v>
      </c>
      <c r="D11" s="10" t="s">
        <v>1665</v>
      </c>
      <c r="E11" s="11" t="s">
        <v>1688</v>
      </c>
      <c r="F11" s="12" t="s">
        <v>17</v>
      </c>
      <c r="G11" s="17" t="s">
        <v>3000</v>
      </c>
      <c r="H11" s="10" t="s">
        <v>8</v>
      </c>
      <c r="I11" s="12" t="s">
        <v>1720</v>
      </c>
      <c r="J11" s="9">
        <f t="shared" si="0"/>
        <v>2009</v>
      </c>
      <c r="K11" s="13">
        <f t="shared" ca="1" si="1"/>
        <v>8</v>
      </c>
      <c r="L11">
        <v>2009</v>
      </c>
      <c r="N11" s="20"/>
    </row>
    <row r="12" spans="1:14" ht="22.5" hidden="1" customHeight="1" x14ac:dyDescent="0.25">
      <c r="A12" s="17"/>
      <c r="B12" s="17"/>
      <c r="C12" s="10">
        <v>4</v>
      </c>
      <c r="D12" s="10" t="s">
        <v>1665</v>
      </c>
      <c r="E12" s="11" t="s">
        <v>1689</v>
      </c>
      <c r="F12" s="12" t="s">
        <v>18</v>
      </c>
      <c r="G12" s="17" t="s">
        <v>3000</v>
      </c>
      <c r="H12" s="10" t="s">
        <v>9</v>
      </c>
      <c r="I12" s="12" t="s">
        <v>1721</v>
      </c>
      <c r="J12" s="9">
        <f t="shared" si="0"/>
        <v>2008</v>
      </c>
      <c r="K12" s="13">
        <f t="shared" ca="1" si="1"/>
        <v>9</v>
      </c>
      <c r="L12">
        <v>2008</v>
      </c>
      <c r="N12" s="20"/>
    </row>
    <row r="13" spans="1:14" ht="22.5" hidden="1" customHeight="1" x14ac:dyDescent="0.25">
      <c r="A13" s="17"/>
      <c r="B13" s="17"/>
      <c r="C13" s="10">
        <v>4</v>
      </c>
      <c r="D13" s="10" t="s">
        <v>1665</v>
      </c>
      <c r="E13" s="11" t="s">
        <v>1690</v>
      </c>
      <c r="F13" s="12" t="s">
        <v>19</v>
      </c>
      <c r="G13" s="17" t="s">
        <v>3000</v>
      </c>
      <c r="H13" s="10" t="s">
        <v>8</v>
      </c>
      <c r="I13" s="12" t="s">
        <v>1722</v>
      </c>
      <c r="J13" s="9">
        <f t="shared" si="0"/>
        <v>2008</v>
      </c>
      <c r="K13" s="13">
        <f t="shared" ca="1" si="1"/>
        <v>9</v>
      </c>
      <c r="L13">
        <v>2008</v>
      </c>
      <c r="N13" s="20"/>
    </row>
    <row r="14" spans="1:14" ht="22.5" hidden="1" customHeight="1" x14ac:dyDescent="0.25">
      <c r="A14" s="17"/>
      <c r="B14" s="17"/>
      <c r="C14" s="10">
        <v>4</v>
      </c>
      <c r="D14" s="10" t="s">
        <v>1665</v>
      </c>
      <c r="E14" s="11" t="s">
        <v>1691</v>
      </c>
      <c r="F14" s="12" t="s">
        <v>20</v>
      </c>
      <c r="G14" s="17" t="s">
        <v>3000</v>
      </c>
      <c r="H14" s="10" t="s">
        <v>9</v>
      </c>
      <c r="I14" s="12" t="s">
        <v>1723</v>
      </c>
      <c r="J14" s="9">
        <f t="shared" si="0"/>
        <v>2008</v>
      </c>
      <c r="K14" s="13">
        <f t="shared" ca="1" si="1"/>
        <v>9</v>
      </c>
      <c r="L14">
        <v>2008</v>
      </c>
      <c r="N14" s="20"/>
    </row>
    <row r="15" spans="1:14" ht="22.5" hidden="1" customHeight="1" x14ac:dyDescent="0.25">
      <c r="A15" s="17" t="s">
        <v>3001</v>
      </c>
      <c r="B15" s="17"/>
      <c r="C15" s="10">
        <v>4</v>
      </c>
      <c r="D15" s="10" t="s">
        <v>1665</v>
      </c>
      <c r="E15" s="11" t="s">
        <v>1692</v>
      </c>
      <c r="F15" s="12" t="s">
        <v>21</v>
      </c>
      <c r="G15" s="17" t="s">
        <v>3000</v>
      </c>
      <c r="H15" s="10" t="s">
        <v>8</v>
      </c>
      <c r="I15" s="12" t="s">
        <v>1724</v>
      </c>
      <c r="J15" s="9">
        <f t="shared" si="0"/>
        <v>2008</v>
      </c>
      <c r="K15" s="13">
        <f t="shared" ca="1" si="1"/>
        <v>9</v>
      </c>
      <c r="L15">
        <v>2008</v>
      </c>
      <c r="N15" s="20"/>
    </row>
    <row r="16" spans="1:14" ht="22.5" hidden="1" customHeight="1" x14ac:dyDescent="0.25">
      <c r="A16" s="17" t="s">
        <v>3001</v>
      </c>
      <c r="B16" s="17"/>
      <c r="C16" s="10">
        <v>4</v>
      </c>
      <c r="D16" s="10" t="s">
        <v>1665</v>
      </c>
      <c r="E16" s="11" t="s">
        <v>1693</v>
      </c>
      <c r="F16" s="12" t="s">
        <v>22</v>
      </c>
      <c r="G16" s="17" t="s">
        <v>3000</v>
      </c>
      <c r="H16" s="10" t="s">
        <v>9</v>
      </c>
      <c r="I16" s="12" t="s">
        <v>1725</v>
      </c>
      <c r="J16" s="9">
        <f t="shared" si="0"/>
        <v>2007</v>
      </c>
      <c r="K16" s="13">
        <f t="shared" ca="1" si="1"/>
        <v>10</v>
      </c>
      <c r="L16">
        <v>2007</v>
      </c>
      <c r="N16" s="20"/>
    </row>
    <row r="17" spans="1:14" ht="22.5" hidden="1" customHeight="1" x14ac:dyDescent="0.25">
      <c r="A17" s="17" t="s">
        <v>3001</v>
      </c>
      <c r="B17" s="17"/>
      <c r="C17" s="10">
        <v>4</v>
      </c>
      <c r="D17" s="10" t="s">
        <v>1665</v>
      </c>
      <c r="E17" s="11" t="s">
        <v>1694</v>
      </c>
      <c r="F17" s="12" t="s">
        <v>23</v>
      </c>
      <c r="G17" s="17" t="s">
        <v>3000</v>
      </c>
      <c r="H17" s="10" t="s">
        <v>8</v>
      </c>
      <c r="I17" s="12" t="s">
        <v>1726</v>
      </c>
      <c r="J17" s="9">
        <f t="shared" si="0"/>
        <v>2008</v>
      </c>
      <c r="K17" s="13">
        <f t="shared" ca="1" si="1"/>
        <v>9</v>
      </c>
      <c r="L17">
        <v>2008</v>
      </c>
      <c r="N17" s="20"/>
    </row>
    <row r="18" spans="1:14" ht="22.5" hidden="1" customHeight="1" x14ac:dyDescent="0.25">
      <c r="A18" s="17" t="s">
        <v>3001</v>
      </c>
      <c r="B18" s="17"/>
      <c r="C18" s="10">
        <v>4</v>
      </c>
      <c r="D18" s="10" t="s">
        <v>1665</v>
      </c>
      <c r="E18" s="11" t="s">
        <v>1695</v>
      </c>
      <c r="F18" s="12" t="s">
        <v>24</v>
      </c>
      <c r="G18" s="17" t="s">
        <v>3000</v>
      </c>
      <c r="H18" s="10" t="s">
        <v>9</v>
      </c>
      <c r="I18" s="12" t="s">
        <v>1713</v>
      </c>
      <c r="J18" s="9">
        <f t="shared" si="0"/>
        <v>2008</v>
      </c>
      <c r="K18" s="13">
        <f t="shared" ca="1" si="1"/>
        <v>9</v>
      </c>
      <c r="L18">
        <v>2008</v>
      </c>
      <c r="N18" s="20"/>
    </row>
    <row r="19" spans="1:14" ht="22.5" hidden="1" customHeight="1" x14ac:dyDescent="0.25">
      <c r="A19" s="17"/>
      <c r="B19" s="17"/>
      <c r="C19" s="10">
        <v>4</v>
      </c>
      <c r="D19" s="10" t="s">
        <v>1665</v>
      </c>
      <c r="E19" s="11" t="s">
        <v>1696</v>
      </c>
      <c r="F19" s="12" t="s">
        <v>25</v>
      </c>
      <c r="G19" s="17" t="s">
        <v>3000</v>
      </c>
      <c r="H19" s="10" t="s">
        <v>9</v>
      </c>
      <c r="I19" s="12" t="s">
        <v>1727</v>
      </c>
      <c r="J19" s="9">
        <f t="shared" si="0"/>
        <v>2008</v>
      </c>
      <c r="K19" s="13">
        <f t="shared" ca="1" si="1"/>
        <v>9</v>
      </c>
      <c r="L19">
        <v>2008</v>
      </c>
      <c r="N19" s="20"/>
    </row>
    <row r="20" spans="1:14" ht="22.5" hidden="1" customHeight="1" x14ac:dyDescent="0.25">
      <c r="A20" s="17" t="s">
        <v>3001</v>
      </c>
      <c r="B20" s="17"/>
      <c r="C20" s="10">
        <v>4</v>
      </c>
      <c r="D20" s="10" t="s">
        <v>1665</v>
      </c>
      <c r="E20" s="11" t="s">
        <v>1697</v>
      </c>
      <c r="F20" s="12" t="s">
        <v>26</v>
      </c>
      <c r="G20" s="17" t="s">
        <v>3000</v>
      </c>
      <c r="H20" s="10" t="s">
        <v>9</v>
      </c>
      <c r="I20" s="12" t="s">
        <v>1728</v>
      </c>
      <c r="J20" s="9">
        <f t="shared" si="0"/>
        <v>2008</v>
      </c>
      <c r="K20" s="13">
        <f t="shared" ca="1" si="1"/>
        <v>9</v>
      </c>
      <c r="L20">
        <v>2008</v>
      </c>
      <c r="N20" s="20"/>
    </row>
    <row r="21" spans="1:14" ht="22.5" hidden="1" customHeight="1" x14ac:dyDescent="0.25">
      <c r="A21" s="17" t="s">
        <v>3001</v>
      </c>
      <c r="B21" s="17"/>
      <c r="C21" s="10">
        <v>4</v>
      </c>
      <c r="D21" s="10" t="s">
        <v>1665</v>
      </c>
      <c r="E21" s="11" t="s">
        <v>1698</v>
      </c>
      <c r="F21" s="12" t="s">
        <v>27</v>
      </c>
      <c r="G21" s="17" t="s">
        <v>3000</v>
      </c>
      <c r="H21" s="10" t="s">
        <v>8</v>
      </c>
      <c r="I21" s="12" t="s">
        <v>1729</v>
      </c>
      <c r="J21" s="9">
        <f t="shared" si="0"/>
        <v>2008</v>
      </c>
      <c r="K21" s="13">
        <f t="shared" ca="1" si="1"/>
        <v>9</v>
      </c>
      <c r="L21">
        <v>2008</v>
      </c>
      <c r="N21" s="20"/>
    </row>
    <row r="22" spans="1:14" ht="22.5" hidden="1" customHeight="1" x14ac:dyDescent="0.25">
      <c r="A22" s="17" t="s">
        <v>3001</v>
      </c>
      <c r="B22" s="17"/>
      <c r="C22" s="10">
        <v>4</v>
      </c>
      <c r="D22" s="10" t="s">
        <v>1665</v>
      </c>
      <c r="E22" s="11" t="s">
        <v>1699</v>
      </c>
      <c r="F22" s="12" t="s">
        <v>28</v>
      </c>
      <c r="G22" s="17" t="s">
        <v>3000</v>
      </c>
      <c r="H22" s="10" t="s">
        <v>8</v>
      </c>
      <c r="I22" s="12" t="s">
        <v>1730</v>
      </c>
      <c r="J22" s="9">
        <f t="shared" si="0"/>
        <v>2009</v>
      </c>
      <c r="K22" s="13">
        <f t="shared" ca="1" si="1"/>
        <v>8</v>
      </c>
      <c r="L22">
        <v>2009</v>
      </c>
      <c r="N22" s="20"/>
    </row>
    <row r="23" spans="1:14" ht="22.5" hidden="1" customHeight="1" x14ac:dyDescent="0.25">
      <c r="A23" s="17" t="s">
        <v>3001</v>
      </c>
      <c r="B23" s="17"/>
      <c r="C23" s="10">
        <v>4</v>
      </c>
      <c r="D23" s="10" t="s">
        <v>1665</v>
      </c>
      <c r="E23" s="11" t="s">
        <v>1700</v>
      </c>
      <c r="F23" s="12" t="s">
        <v>29</v>
      </c>
      <c r="G23" s="17" t="s">
        <v>3000</v>
      </c>
      <c r="H23" s="10" t="s">
        <v>9</v>
      </c>
      <c r="I23" s="12" t="s">
        <v>1731</v>
      </c>
      <c r="J23" s="9">
        <f t="shared" si="0"/>
        <v>2008</v>
      </c>
      <c r="K23" s="13">
        <f t="shared" ca="1" si="1"/>
        <v>9</v>
      </c>
      <c r="L23">
        <v>2008</v>
      </c>
      <c r="N23" s="20"/>
    </row>
    <row r="24" spans="1:14" ht="22.5" hidden="1" customHeight="1" x14ac:dyDescent="0.25">
      <c r="A24" s="17"/>
      <c r="B24" s="17"/>
      <c r="C24" s="10">
        <v>4</v>
      </c>
      <c r="D24" s="10" t="s">
        <v>1665</v>
      </c>
      <c r="E24" s="11" t="s">
        <v>1701</v>
      </c>
      <c r="F24" s="12" t="s">
        <v>30</v>
      </c>
      <c r="G24" s="17" t="s">
        <v>3000</v>
      </c>
      <c r="H24" s="10" t="s">
        <v>9</v>
      </c>
      <c r="I24" s="12" t="s">
        <v>1732</v>
      </c>
      <c r="J24" s="9">
        <f t="shared" si="0"/>
        <v>2008</v>
      </c>
      <c r="K24" s="13">
        <f t="shared" ca="1" si="1"/>
        <v>9</v>
      </c>
      <c r="L24">
        <v>2008</v>
      </c>
      <c r="N24" s="20"/>
    </row>
    <row r="25" spans="1:14" ht="22.5" hidden="1" customHeight="1" x14ac:dyDescent="0.25">
      <c r="A25" s="17" t="s">
        <v>3001</v>
      </c>
      <c r="B25" s="17"/>
      <c r="C25" s="10">
        <v>4</v>
      </c>
      <c r="D25" s="10" t="s">
        <v>1665</v>
      </c>
      <c r="E25" s="11" t="s">
        <v>1702</v>
      </c>
      <c r="F25" s="12" t="s">
        <v>31</v>
      </c>
      <c r="G25" s="17" t="s">
        <v>3000</v>
      </c>
      <c r="H25" s="10" t="s">
        <v>9</v>
      </c>
      <c r="I25" s="12" t="s">
        <v>1733</v>
      </c>
      <c r="J25" s="9">
        <f t="shared" si="0"/>
        <v>2008</v>
      </c>
      <c r="K25" s="13">
        <f t="shared" ca="1" si="1"/>
        <v>9</v>
      </c>
      <c r="L25">
        <v>2008</v>
      </c>
      <c r="N25" s="20"/>
    </row>
    <row r="26" spans="1:14" ht="22.5" hidden="1" customHeight="1" x14ac:dyDescent="0.25">
      <c r="A26" s="17"/>
      <c r="B26" s="17"/>
      <c r="C26" s="10">
        <v>4</v>
      </c>
      <c r="D26" s="10" t="s">
        <v>1665</v>
      </c>
      <c r="E26" s="11" t="s">
        <v>1703</v>
      </c>
      <c r="F26" s="12" t="s">
        <v>32</v>
      </c>
      <c r="G26" s="17" t="s">
        <v>3000</v>
      </c>
      <c r="H26" s="10" t="s">
        <v>9</v>
      </c>
      <c r="I26" s="12" t="s">
        <v>1734</v>
      </c>
      <c r="J26" s="9">
        <f t="shared" si="0"/>
        <v>2007</v>
      </c>
      <c r="K26" s="13">
        <f t="shared" ca="1" si="1"/>
        <v>10</v>
      </c>
      <c r="L26">
        <v>2007</v>
      </c>
      <c r="N26" s="20"/>
    </row>
    <row r="27" spans="1:14" ht="22.5" hidden="1" customHeight="1" x14ac:dyDescent="0.25">
      <c r="A27" s="17"/>
      <c r="B27" s="17"/>
      <c r="C27" s="10">
        <v>4</v>
      </c>
      <c r="D27" s="10" t="s">
        <v>1665</v>
      </c>
      <c r="E27" s="11" t="s">
        <v>1704</v>
      </c>
      <c r="F27" s="12" t="s">
        <v>33</v>
      </c>
      <c r="G27" s="17" t="s">
        <v>3000</v>
      </c>
      <c r="H27" s="10" t="s">
        <v>9</v>
      </c>
      <c r="I27" s="12" t="s">
        <v>1735</v>
      </c>
      <c r="J27" s="9">
        <f t="shared" si="0"/>
        <v>2008</v>
      </c>
      <c r="K27" s="13">
        <f t="shared" ca="1" si="1"/>
        <v>9</v>
      </c>
      <c r="L27">
        <v>2008</v>
      </c>
      <c r="N27" s="20"/>
    </row>
    <row r="28" spans="1:14" ht="22.5" hidden="1" customHeight="1" x14ac:dyDescent="0.25">
      <c r="A28" s="17"/>
      <c r="B28" s="17"/>
      <c r="C28" s="10">
        <v>4</v>
      </c>
      <c r="D28" s="10" t="s">
        <v>1665</v>
      </c>
      <c r="E28" s="11" t="s">
        <v>1705</v>
      </c>
      <c r="F28" s="12" t="s">
        <v>34</v>
      </c>
      <c r="G28" s="17" t="s">
        <v>3000</v>
      </c>
      <c r="H28" s="10" t="s">
        <v>8</v>
      </c>
      <c r="I28" s="12" t="s">
        <v>1736</v>
      </c>
      <c r="J28" s="9">
        <f t="shared" si="0"/>
        <v>2008</v>
      </c>
      <c r="K28" s="13">
        <f t="shared" ca="1" si="1"/>
        <v>9</v>
      </c>
      <c r="L28">
        <v>2008</v>
      </c>
      <c r="N28" s="20"/>
    </row>
    <row r="29" spans="1:14" ht="22.5" hidden="1" customHeight="1" x14ac:dyDescent="0.25">
      <c r="A29" s="17" t="s">
        <v>3001</v>
      </c>
      <c r="B29" s="17"/>
      <c r="C29" s="10">
        <v>4</v>
      </c>
      <c r="D29" s="10" t="s">
        <v>1665</v>
      </c>
      <c r="E29" s="11" t="s">
        <v>1706</v>
      </c>
      <c r="F29" s="12" t="s">
        <v>35</v>
      </c>
      <c r="G29" s="17" t="s">
        <v>3000</v>
      </c>
      <c r="H29" s="10" t="s">
        <v>9</v>
      </c>
      <c r="I29" s="12" t="s">
        <v>1737</v>
      </c>
      <c r="J29" s="9">
        <f t="shared" si="0"/>
        <v>2008</v>
      </c>
      <c r="K29" s="13">
        <f t="shared" ca="1" si="1"/>
        <v>9</v>
      </c>
      <c r="L29">
        <v>2008</v>
      </c>
      <c r="N29" s="20"/>
    </row>
    <row r="30" spans="1:14" ht="22.5" hidden="1" customHeight="1" x14ac:dyDescent="0.25">
      <c r="A30" s="17" t="s">
        <v>3002</v>
      </c>
      <c r="B30" s="17"/>
      <c r="C30" s="10">
        <v>4</v>
      </c>
      <c r="D30" s="10" t="s">
        <v>1666</v>
      </c>
      <c r="E30" s="11" t="s">
        <v>1681</v>
      </c>
      <c r="F30" s="12" t="s">
        <v>36</v>
      </c>
      <c r="G30" s="17" t="s">
        <v>3000</v>
      </c>
      <c r="H30" s="10" t="s">
        <v>8</v>
      </c>
      <c r="I30" s="12" t="s">
        <v>1738</v>
      </c>
      <c r="J30" s="9">
        <f t="shared" si="0"/>
        <v>2008</v>
      </c>
      <c r="K30" s="13">
        <f t="shared" ca="1" si="1"/>
        <v>9</v>
      </c>
      <c r="L30">
        <v>2008</v>
      </c>
      <c r="N30" s="20"/>
    </row>
    <row r="31" spans="1:14" ht="22.5" hidden="1" customHeight="1" x14ac:dyDescent="0.25">
      <c r="A31" s="17"/>
      <c r="B31" s="17"/>
      <c r="C31" s="10">
        <v>4</v>
      </c>
      <c r="D31" s="10" t="s">
        <v>1666</v>
      </c>
      <c r="E31" s="11" t="s">
        <v>1682</v>
      </c>
      <c r="F31" s="12" t="s">
        <v>37</v>
      </c>
      <c r="G31" s="17" t="s">
        <v>3000</v>
      </c>
      <c r="H31" s="10" t="s">
        <v>8</v>
      </c>
      <c r="I31" s="12" t="s">
        <v>1739</v>
      </c>
      <c r="J31" s="9">
        <f t="shared" si="0"/>
        <v>2007</v>
      </c>
      <c r="K31" s="13">
        <f t="shared" ca="1" si="1"/>
        <v>10</v>
      </c>
      <c r="L31">
        <v>2007</v>
      </c>
      <c r="N31" s="20"/>
    </row>
    <row r="32" spans="1:14" ht="22.5" hidden="1" customHeight="1" x14ac:dyDescent="0.25">
      <c r="A32" s="17"/>
      <c r="B32" s="17"/>
      <c r="C32" s="10">
        <v>4</v>
      </c>
      <c r="D32" s="10" t="s">
        <v>1666</v>
      </c>
      <c r="E32" s="11" t="s">
        <v>1683</v>
      </c>
      <c r="F32" s="12" t="s">
        <v>38</v>
      </c>
      <c r="G32" s="17" t="s">
        <v>3000</v>
      </c>
      <c r="H32" s="10" t="s">
        <v>9</v>
      </c>
      <c r="I32" s="12" t="s">
        <v>1740</v>
      </c>
      <c r="J32" s="9">
        <f t="shared" si="0"/>
        <v>2008</v>
      </c>
      <c r="K32" s="13">
        <f t="shared" ca="1" si="1"/>
        <v>9</v>
      </c>
      <c r="L32">
        <v>2008</v>
      </c>
      <c r="N32" s="20"/>
    </row>
    <row r="33" spans="1:14" ht="22.5" hidden="1" customHeight="1" x14ac:dyDescent="0.25">
      <c r="A33" s="17"/>
      <c r="B33" s="17"/>
      <c r="C33" s="10">
        <v>4</v>
      </c>
      <c r="D33" s="10" t="s">
        <v>1666</v>
      </c>
      <c r="E33" s="11" t="s">
        <v>1684</v>
      </c>
      <c r="F33" s="12" t="s">
        <v>39</v>
      </c>
      <c r="G33" s="17" t="s">
        <v>3000</v>
      </c>
      <c r="H33" s="10" t="s">
        <v>8</v>
      </c>
      <c r="I33" s="12" t="s">
        <v>1741</v>
      </c>
      <c r="J33" s="9">
        <f t="shared" si="0"/>
        <v>2007</v>
      </c>
      <c r="K33" s="13">
        <f t="shared" ca="1" si="1"/>
        <v>10</v>
      </c>
      <c r="L33">
        <v>2007</v>
      </c>
      <c r="N33" s="20"/>
    </row>
    <row r="34" spans="1:14" ht="22.5" hidden="1" customHeight="1" x14ac:dyDescent="0.25">
      <c r="A34" s="17" t="s">
        <v>3001</v>
      </c>
      <c r="B34" s="17"/>
      <c r="C34" s="10">
        <v>4</v>
      </c>
      <c r="D34" s="10" t="s">
        <v>1666</v>
      </c>
      <c r="E34" s="11" t="s">
        <v>1685</v>
      </c>
      <c r="F34" s="12" t="s">
        <v>40</v>
      </c>
      <c r="G34" s="17" t="s">
        <v>3000</v>
      </c>
      <c r="H34" s="10" t="s">
        <v>8</v>
      </c>
      <c r="I34" s="12" t="s">
        <v>1738</v>
      </c>
      <c r="J34" s="9">
        <f t="shared" si="0"/>
        <v>2008</v>
      </c>
      <c r="K34" s="13">
        <f t="shared" ca="1" si="1"/>
        <v>9</v>
      </c>
      <c r="L34">
        <v>2008</v>
      </c>
      <c r="N34" s="20"/>
    </row>
    <row r="35" spans="1:14" ht="22.5" hidden="1" customHeight="1" x14ac:dyDescent="0.25">
      <c r="A35" s="17"/>
      <c r="B35" s="17"/>
      <c r="C35" s="10">
        <v>4</v>
      </c>
      <c r="D35" s="10" t="s">
        <v>1666</v>
      </c>
      <c r="E35" s="11" t="s">
        <v>1686</v>
      </c>
      <c r="F35" s="12" t="s">
        <v>41</v>
      </c>
      <c r="G35" s="17" t="s">
        <v>3000</v>
      </c>
      <c r="H35" s="10" t="s">
        <v>9</v>
      </c>
      <c r="I35" s="12" t="s">
        <v>1742</v>
      </c>
      <c r="J35" s="9">
        <f t="shared" si="0"/>
        <v>2007</v>
      </c>
      <c r="K35" s="13">
        <f t="shared" ca="1" si="1"/>
        <v>10</v>
      </c>
      <c r="L35">
        <v>2007</v>
      </c>
      <c r="N35" s="20"/>
    </row>
    <row r="36" spans="1:14" ht="22.5" hidden="1" customHeight="1" x14ac:dyDescent="0.25">
      <c r="A36" s="17"/>
      <c r="B36" s="17"/>
      <c r="C36" s="10">
        <v>4</v>
      </c>
      <c r="D36" s="10" t="s">
        <v>1666</v>
      </c>
      <c r="E36" s="11" t="s">
        <v>1687</v>
      </c>
      <c r="F36" s="12" t="s">
        <v>42</v>
      </c>
      <c r="G36" s="17" t="s">
        <v>3000</v>
      </c>
      <c r="H36" s="10" t="s">
        <v>9</v>
      </c>
      <c r="I36" s="12" t="s">
        <v>1726</v>
      </c>
      <c r="J36" s="9">
        <f t="shared" si="0"/>
        <v>2008</v>
      </c>
      <c r="K36" s="13">
        <f t="shared" ca="1" si="1"/>
        <v>9</v>
      </c>
      <c r="L36">
        <v>2008</v>
      </c>
      <c r="N36" s="20"/>
    </row>
    <row r="37" spans="1:14" ht="22.5" hidden="1" customHeight="1" x14ac:dyDescent="0.25">
      <c r="A37" s="17"/>
      <c r="B37" s="17"/>
      <c r="C37" s="10">
        <v>4</v>
      </c>
      <c r="D37" s="10" t="s">
        <v>1666</v>
      </c>
      <c r="E37" s="11" t="s">
        <v>1688</v>
      </c>
      <c r="F37" s="12" t="s">
        <v>43</v>
      </c>
      <c r="G37" s="17" t="s">
        <v>3000</v>
      </c>
      <c r="H37" s="10" t="s">
        <v>8</v>
      </c>
      <c r="I37" s="12" t="s">
        <v>1737</v>
      </c>
      <c r="J37" s="9">
        <f t="shared" si="0"/>
        <v>2008</v>
      </c>
      <c r="K37" s="13">
        <f t="shared" ca="1" si="1"/>
        <v>9</v>
      </c>
      <c r="L37">
        <v>2008</v>
      </c>
      <c r="N37" s="20"/>
    </row>
    <row r="38" spans="1:14" ht="22.5" hidden="1" customHeight="1" x14ac:dyDescent="0.25">
      <c r="A38" s="17" t="s">
        <v>3001</v>
      </c>
      <c r="B38" s="17"/>
      <c r="C38" s="10">
        <v>4</v>
      </c>
      <c r="D38" s="10" t="s">
        <v>1666</v>
      </c>
      <c r="E38" s="11" t="s">
        <v>1689</v>
      </c>
      <c r="F38" s="12" t="s">
        <v>44</v>
      </c>
      <c r="G38" s="17" t="s">
        <v>3000</v>
      </c>
      <c r="H38" s="10" t="s">
        <v>8</v>
      </c>
      <c r="I38" s="12" t="s">
        <v>1743</v>
      </c>
      <c r="J38" s="9">
        <f t="shared" si="0"/>
        <v>2007</v>
      </c>
      <c r="K38" s="13">
        <f t="shared" ca="1" si="1"/>
        <v>10</v>
      </c>
      <c r="L38">
        <v>2007</v>
      </c>
      <c r="N38" s="20"/>
    </row>
    <row r="39" spans="1:14" ht="22.5" hidden="1" customHeight="1" x14ac:dyDescent="0.25">
      <c r="A39" s="17"/>
      <c r="B39" s="17"/>
      <c r="C39" s="10">
        <v>4</v>
      </c>
      <c r="D39" s="10" t="s">
        <v>1666</v>
      </c>
      <c r="E39" s="11" t="s">
        <v>1690</v>
      </c>
      <c r="F39" s="12" t="s">
        <v>45</v>
      </c>
      <c r="G39" s="17" t="s">
        <v>3000</v>
      </c>
      <c r="H39" s="10" t="s">
        <v>8</v>
      </c>
      <c r="I39" s="12" t="s">
        <v>1744</v>
      </c>
      <c r="J39" s="9">
        <f t="shared" si="0"/>
        <v>2008</v>
      </c>
      <c r="K39" s="13">
        <f t="shared" ca="1" si="1"/>
        <v>9</v>
      </c>
      <c r="L39">
        <v>2008</v>
      </c>
      <c r="N39" s="20"/>
    </row>
    <row r="40" spans="1:14" ht="22.5" hidden="1" customHeight="1" x14ac:dyDescent="0.25">
      <c r="A40" s="17"/>
      <c r="B40" s="17"/>
      <c r="C40" s="10">
        <v>4</v>
      </c>
      <c r="D40" s="10" t="s">
        <v>1666</v>
      </c>
      <c r="E40" s="11" t="s">
        <v>1691</v>
      </c>
      <c r="F40" s="12" t="s">
        <v>46</v>
      </c>
      <c r="G40" s="17" t="s">
        <v>3000</v>
      </c>
      <c r="H40" s="10" t="s">
        <v>9</v>
      </c>
      <c r="I40" s="12" t="s">
        <v>1745</v>
      </c>
      <c r="J40" s="9">
        <f t="shared" si="0"/>
        <v>2008</v>
      </c>
      <c r="K40" s="13">
        <f t="shared" ca="1" si="1"/>
        <v>9</v>
      </c>
      <c r="L40">
        <v>2008</v>
      </c>
      <c r="N40" s="20"/>
    </row>
    <row r="41" spans="1:14" ht="22.5" hidden="1" customHeight="1" x14ac:dyDescent="0.25">
      <c r="A41" s="17" t="s">
        <v>3001</v>
      </c>
      <c r="B41" s="17"/>
      <c r="C41" s="10">
        <v>4</v>
      </c>
      <c r="D41" s="10" t="s">
        <v>1666</v>
      </c>
      <c r="E41" s="11" t="s">
        <v>1692</v>
      </c>
      <c r="F41" s="12" t="s">
        <v>47</v>
      </c>
      <c r="G41" s="17" t="s">
        <v>3000</v>
      </c>
      <c r="H41" s="10" t="s">
        <v>9</v>
      </c>
      <c r="I41" s="12" t="s">
        <v>1746</v>
      </c>
      <c r="J41" s="9">
        <f t="shared" si="0"/>
        <v>2008</v>
      </c>
      <c r="K41" s="13">
        <f t="shared" ca="1" si="1"/>
        <v>9</v>
      </c>
      <c r="L41">
        <v>2008</v>
      </c>
      <c r="N41" s="20"/>
    </row>
    <row r="42" spans="1:14" ht="22.5" hidden="1" customHeight="1" x14ac:dyDescent="0.25">
      <c r="A42" s="17" t="s">
        <v>3001</v>
      </c>
      <c r="B42" s="17"/>
      <c r="C42" s="10">
        <v>4</v>
      </c>
      <c r="D42" s="10" t="s">
        <v>1666</v>
      </c>
      <c r="E42" s="11" t="s">
        <v>1693</v>
      </c>
      <c r="F42" s="12" t="s">
        <v>48</v>
      </c>
      <c r="G42" s="17" t="s">
        <v>3000</v>
      </c>
      <c r="H42" s="10" t="s">
        <v>9</v>
      </c>
      <c r="I42" s="12" t="s">
        <v>1747</v>
      </c>
      <c r="J42" s="9">
        <f t="shared" si="0"/>
        <v>2007</v>
      </c>
      <c r="K42" s="13">
        <f t="shared" ca="1" si="1"/>
        <v>10</v>
      </c>
      <c r="L42">
        <v>2007</v>
      </c>
      <c r="N42" s="20"/>
    </row>
    <row r="43" spans="1:14" ht="22.5" hidden="1" customHeight="1" x14ac:dyDescent="0.25">
      <c r="A43" s="17"/>
      <c r="B43" s="17"/>
      <c r="C43" s="10">
        <v>4</v>
      </c>
      <c r="D43" s="10" t="s">
        <v>1666</v>
      </c>
      <c r="E43" s="11" t="s">
        <v>1694</v>
      </c>
      <c r="F43" s="12" t="s">
        <v>49</v>
      </c>
      <c r="G43" s="17" t="s">
        <v>3000</v>
      </c>
      <c r="H43" s="10" t="s">
        <v>9</v>
      </c>
      <c r="I43" s="12" t="s">
        <v>1748</v>
      </c>
      <c r="J43" s="9">
        <f t="shared" si="0"/>
        <v>2008</v>
      </c>
      <c r="K43" s="13">
        <f t="shared" ca="1" si="1"/>
        <v>9</v>
      </c>
      <c r="L43">
        <v>2008</v>
      </c>
      <c r="N43" s="20"/>
    </row>
    <row r="44" spans="1:14" ht="22.5" hidden="1" customHeight="1" x14ac:dyDescent="0.25">
      <c r="A44" s="17"/>
      <c r="B44" s="17"/>
      <c r="C44" s="10">
        <v>4</v>
      </c>
      <c r="D44" s="10" t="s">
        <v>1666</v>
      </c>
      <c r="E44" s="11" t="s">
        <v>1695</v>
      </c>
      <c r="F44" s="12" t="s">
        <v>50</v>
      </c>
      <c r="G44" s="17" t="s">
        <v>3000</v>
      </c>
      <c r="H44" s="10" t="s">
        <v>9</v>
      </c>
      <c r="I44" s="12" t="s">
        <v>1722</v>
      </c>
      <c r="J44" s="9">
        <f t="shared" si="0"/>
        <v>2008</v>
      </c>
      <c r="K44" s="13">
        <f t="shared" ca="1" si="1"/>
        <v>9</v>
      </c>
      <c r="L44">
        <v>2008</v>
      </c>
      <c r="N44" s="20"/>
    </row>
    <row r="45" spans="1:14" ht="22.5" hidden="1" customHeight="1" x14ac:dyDescent="0.25">
      <c r="A45" s="17" t="s">
        <v>3001</v>
      </c>
      <c r="B45" s="17"/>
      <c r="C45" s="10">
        <v>4</v>
      </c>
      <c r="D45" s="10" t="s">
        <v>1666</v>
      </c>
      <c r="E45" s="11" t="s">
        <v>1696</v>
      </c>
      <c r="F45" s="12" t="s">
        <v>51</v>
      </c>
      <c r="G45" s="17" t="s">
        <v>3000</v>
      </c>
      <c r="H45" s="10" t="s">
        <v>9</v>
      </c>
      <c r="I45" s="12" t="s">
        <v>1749</v>
      </c>
      <c r="J45" s="9">
        <f t="shared" si="0"/>
        <v>2008</v>
      </c>
      <c r="K45" s="13">
        <f t="shared" ca="1" si="1"/>
        <v>9</v>
      </c>
      <c r="L45">
        <v>2008</v>
      </c>
      <c r="N45" s="20"/>
    </row>
    <row r="46" spans="1:14" ht="22.5" hidden="1" customHeight="1" x14ac:dyDescent="0.25">
      <c r="A46" s="17"/>
      <c r="B46" s="17"/>
      <c r="C46" s="10">
        <v>4</v>
      </c>
      <c r="D46" s="10" t="s">
        <v>1666</v>
      </c>
      <c r="E46" s="11" t="s">
        <v>1697</v>
      </c>
      <c r="F46" s="12" t="s">
        <v>52</v>
      </c>
      <c r="G46" s="17" t="s">
        <v>3000</v>
      </c>
      <c r="H46" s="10" t="s">
        <v>9</v>
      </c>
      <c r="I46" s="12" t="s">
        <v>1750</v>
      </c>
      <c r="J46" s="9">
        <f t="shared" si="0"/>
        <v>2008</v>
      </c>
      <c r="K46" s="13">
        <f t="shared" ca="1" si="1"/>
        <v>9</v>
      </c>
      <c r="L46">
        <v>2008</v>
      </c>
      <c r="N46" s="20"/>
    </row>
    <row r="47" spans="1:14" ht="22.5" hidden="1" customHeight="1" x14ac:dyDescent="0.25">
      <c r="A47" s="17"/>
      <c r="B47" s="17"/>
      <c r="C47" s="10">
        <v>4</v>
      </c>
      <c r="D47" s="10" t="s">
        <v>1666</v>
      </c>
      <c r="E47" s="11" t="s">
        <v>1698</v>
      </c>
      <c r="F47" s="12" t="s">
        <v>53</v>
      </c>
      <c r="G47" s="17" t="s">
        <v>3000</v>
      </c>
      <c r="H47" s="10" t="s">
        <v>8</v>
      </c>
      <c r="I47" s="12" t="s">
        <v>1751</v>
      </c>
      <c r="J47" s="9">
        <f t="shared" si="0"/>
        <v>2007</v>
      </c>
      <c r="K47" s="13">
        <f t="shared" ca="1" si="1"/>
        <v>10</v>
      </c>
      <c r="L47">
        <v>2007</v>
      </c>
      <c r="N47" s="20"/>
    </row>
    <row r="48" spans="1:14" ht="22.5" hidden="1" customHeight="1" x14ac:dyDescent="0.25">
      <c r="A48" s="17"/>
      <c r="B48" s="17"/>
      <c r="C48" s="10">
        <v>4</v>
      </c>
      <c r="D48" s="10" t="s">
        <v>1666</v>
      </c>
      <c r="E48" s="11" t="s">
        <v>1699</v>
      </c>
      <c r="F48" s="12" t="s">
        <v>54</v>
      </c>
      <c r="G48" s="17" t="s">
        <v>3000</v>
      </c>
      <c r="H48" s="10" t="s">
        <v>9</v>
      </c>
      <c r="I48" s="12" t="s">
        <v>1752</v>
      </c>
      <c r="J48" s="9">
        <f t="shared" si="0"/>
        <v>2008</v>
      </c>
      <c r="K48" s="13">
        <f t="shared" ca="1" si="1"/>
        <v>9</v>
      </c>
      <c r="L48">
        <v>2008</v>
      </c>
      <c r="N48" s="20"/>
    </row>
    <row r="49" spans="1:14" ht="22.5" hidden="1" customHeight="1" x14ac:dyDescent="0.25">
      <c r="A49" s="17" t="s">
        <v>3001</v>
      </c>
      <c r="B49" s="17"/>
      <c r="C49" s="10">
        <v>4</v>
      </c>
      <c r="D49" s="10" t="s">
        <v>1666</v>
      </c>
      <c r="E49" s="11" t="s">
        <v>1700</v>
      </c>
      <c r="F49" s="12" t="s">
        <v>55</v>
      </c>
      <c r="G49" s="17" t="s">
        <v>3000</v>
      </c>
      <c r="H49" s="10" t="s">
        <v>8</v>
      </c>
      <c r="I49" s="12" t="s">
        <v>1753</v>
      </c>
      <c r="J49" s="9">
        <f t="shared" si="0"/>
        <v>2008</v>
      </c>
      <c r="K49" s="13">
        <f t="shared" ca="1" si="1"/>
        <v>9</v>
      </c>
      <c r="L49">
        <v>2008</v>
      </c>
      <c r="N49" s="20"/>
    </row>
    <row r="50" spans="1:14" ht="22.5" hidden="1" customHeight="1" x14ac:dyDescent="0.25">
      <c r="A50" s="17" t="s">
        <v>3001</v>
      </c>
      <c r="B50" s="17"/>
      <c r="C50" s="10">
        <v>4</v>
      </c>
      <c r="D50" s="10" t="s">
        <v>1666</v>
      </c>
      <c r="E50" s="11" t="s">
        <v>1701</v>
      </c>
      <c r="F50" s="12" t="s">
        <v>56</v>
      </c>
      <c r="G50" s="17" t="s">
        <v>3000</v>
      </c>
      <c r="H50" s="10" t="s">
        <v>8</v>
      </c>
      <c r="I50" s="12" t="s">
        <v>1754</v>
      </c>
      <c r="J50" s="9">
        <f t="shared" si="0"/>
        <v>2008</v>
      </c>
      <c r="K50" s="13">
        <f t="shared" ca="1" si="1"/>
        <v>9</v>
      </c>
      <c r="L50">
        <v>2008</v>
      </c>
      <c r="N50" s="20"/>
    </row>
    <row r="51" spans="1:14" ht="22.5" hidden="1" customHeight="1" x14ac:dyDescent="0.25">
      <c r="A51" s="17" t="s">
        <v>3001</v>
      </c>
      <c r="B51" s="17"/>
      <c r="C51" s="10">
        <v>4</v>
      </c>
      <c r="D51" s="10" t="s">
        <v>1666</v>
      </c>
      <c r="E51" s="11" t="s">
        <v>1702</v>
      </c>
      <c r="F51" s="12" t="s">
        <v>57</v>
      </c>
      <c r="G51" s="17" t="s">
        <v>3000</v>
      </c>
      <c r="H51" s="10" t="s">
        <v>9</v>
      </c>
      <c r="I51" s="12" t="s">
        <v>1755</v>
      </c>
      <c r="J51" s="9">
        <f t="shared" si="0"/>
        <v>2008</v>
      </c>
      <c r="K51" s="13">
        <f t="shared" ca="1" si="1"/>
        <v>9</v>
      </c>
      <c r="L51">
        <v>2008</v>
      </c>
      <c r="N51" s="20"/>
    </row>
    <row r="52" spans="1:14" ht="22.5" hidden="1" customHeight="1" x14ac:dyDescent="0.25">
      <c r="A52" s="17" t="s">
        <v>3001</v>
      </c>
      <c r="B52" s="17"/>
      <c r="C52" s="10">
        <v>4</v>
      </c>
      <c r="D52" s="10" t="s">
        <v>1666</v>
      </c>
      <c r="E52" s="11" t="s">
        <v>1703</v>
      </c>
      <c r="F52" s="12" t="s">
        <v>58</v>
      </c>
      <c r="G52" s="17" t="s">
        <v>3000</v>
      </c>
      <c r="H52" s="10" t="s">
        <v>9</v>
      </c>
      <c r="I52" s="12" t="s">
        <v>1756</v>
      </c>
      <c r="J52" s="9">
        <f t="shared" si="0"/>
        <v>2008</v>
      </c>
      <c r="K52" s="13">
        <f t="shared" ca="1" si="1"/>
        <v>9</v>
      </c>
      <c r="L52">
        <v>2008</v>
      </c>
      <c r="N52" s="20"/>
    </row>
    <row r="53" spans="1:14" ht="22.5" hidden="1" customHeight="1" x14ac:dyDescent="0.25">
      <c r="A53" s="17" t="s">
        <v>3001</v>
      </c>
      <c r="B53" s="17"/>
      <c r="C53" s="10">
        <v>4</v>
      </c>
      <c r="D53" s="10" t="s">
        <v>1666</v>
      </c>
      <c r="E53" s="11" t="s">
        <v>1704</v>
      </c>
      <c r="F53" s="12" t="s">
        <v>59</v>
      </c>
      <c r="G53" s="17" t="s">
        <v>3000</v>
      </c>
      <c r="H53" s="10" t="s">
        <v>9</v>
      </c>
      <c r="I53" s="12" t="s">
        <v>1757</v>
      </c>
      <c r="J53" s="9">
        <f t="shared" si="0"/>
        <v>2007</v>
      </c>
      <c r="K53" s="13">
        <f t="shared" ca="1" si="1"/>
        <v>10</v>
      </c>
      <c r="L53">
        <v>2007</v>
      </c>
      <c r="N53" s="20"/>
    </row>
    <row r="54" spans="1:14" ht="22.5" hidden="1" customHeight="1" x14ac:dyDescent="0.25">
      <c r="A54" s="17"/>
      <c r="B54" s="17"/>
      <c r="C54" s="10">
        <v>4</v>
      </c>
      <c r="D54" s="10" t="s">
        <v>1666</v>
      </c>
      <c r="E54" s="11" t="s">
        <v>1705</v>
      </c>
      <c r="F54" s="12" t="s">
        <v>60</v>
      </c>
      <c r="G54" s="17" t="s">
        <v>3000</v>
      </c>
      <c r="H54" s="10" t="s">
        <v>8</v>
      </c>
      <c r="I54" s="12" t="s">
        <v>1758</v>
      </c>
      <c r="J54" s="9">
        <f t="shared" si="0"/>
        <v>2007</v>
      </c>
      <c r="K54" s="13">
        <f t="shared" ca="1" si="1"/>
        <v>10</v>
      </c>
      <c r="L54">
        <v>2007</v>
      </c>
      <c r="N54" s="20"/>
    </row>
    <row r="55" spans="1:14" ht="22.5" hidden="1" customHeight="1" x14ac:dyDescent="0.25">
      <c r="A55" s="17" t="s">
        <v>3001</v>
      </c>
      <c r="B55" s="17"/>
      <c r="C55" s="10">
        <v>4</v>
      </c>
      <c r="D55" s="10" t="s">
        <v>1666</v>
      </c>
      <c r="E55" s="11" t="s">
        <v>1706</v>
      </c>
      <c r="F55" s="12" t="s">
        <v>61</v>
      </c>
      <c r="G55" s="17" t="s">
        <v>3000</v>
      </c>
      <c r="H55" s="10" t="s">
        <v>8</v>
      </c>
      <c r="I55" s="12" t="s">
        <v>1759</v>
      </c>
      <c r="J55" s="9">
        <f t="shared" si="0"/>
        <v>2007</v>
      </c>
      <c r="K55" s="13">
        <f t="shared" ca="1" si="1"/>
        <v>10</v>
      </c>
      <c r="L55">
        <v>2007</v>
      </c>
      <c r="N55" s="20"/>
    </row>
    <row r="56" spans="1:14" ht="22.5" hidden="1" customHeight="1" x14ac:dyDescent="0.25">
      <c r="A56" s="17" t="s">
        <v>3002</v>
      </c>
      <c r="B56" s="17"/>
      <c r="C56" s="10">
        <v>4</v>
      </c>
      <c r="D56" s="10" t="s">
        <v>1667</v>
      </c>
      <c r="E56" s="11" t="s">
        <v>1681</v>
      </c>
      <c r="F56" s="12" t="s">
        <v>62</v>
      </c>
      <c r="G56" s="17" t="s">
        <v>3000</v>
      </c>
      <c r="H56" s="10" t="s">
        <v>8</v>
      </c>
      <c r="I56" s="12" t="s">
        <v>1760</v>
      </c>
      <c r="J56" s="9">
        <f t="shared" si="0"/>
        <v>2007</v>
      </c>
      <c r="K56" s="13">
        <f t="shared" ca="1" si="1"/>
        <v>10</v>
      </c>
      <c r="L56">
        <v>2007</v>
      </c>
      <c r="N56" s="20"/>
    </row>
    <row r="57" spans="1:14" ht="22.5" hidden="1" customHeight="1" x14ac:dyDescent="0.25">
      <c r="A57" s="17"/>
      <c r="B57" s="17"/>
      <c r="C57" s="10">
        <v>4</v>
      </c>
      <c r="D57" s="10" t="s">
        <v>1667</v>
      </c>
      <c r="E57" s="11" t="s">
        <v>1682</v>
      </c>
      <c r="F57" s="12" t="s">
        <v>63</v>
      </c>
      <c r="G57" s="17" t="s">
        <v>3000</v>
      </c>
      <c r="H57" s="10" t="s">
        <v>8</v>
      </c>
      <c r="I57" s="12" t="s">
        <v>1761</v>
      </c>
      <c r="J57" s="9">
        <f t="shared" si="0"/>
        <v>2008</v>
      </c>
      <c r="K57" s="13">
        <f t="shared" ca="1" si="1"/>
        <v>9</v>
      </c>
      <c r="L57">
        <v>2008</v>
      </c>
      <c r="N57" s="20"/>
    </row>
    <row r="58" spans="1:14" ht="22.5" hidden="1" customHeight="1" x14ac:dyDescent="0.25">
      <c r="A58" s="17"/>
      <c r="B58" s="17"/>
      <c r="C58" s="10">
        <v>4</v>
      </c>
      <c r="D58" s="10" t="s">
        <v>1667</v>
      </c>
      <c r="E58" s="11" t="s">
        <v>1683</v>
      </c>
      <c r="F58" s="12" t="s">
        <v>64</v>
      </c>
      <c r="G58" s="17" t="s">
        <v>3000</v>
      </c>
      <c r="H58" s="10" t="s">
        <v>9</v>
      </c>
      <c r="I58" s="12" t="s">
        <v>1762</v>
      </c>
      <c r="J58" s="9">
        <f t="shared" si="0"/>
        <v>2007</v>
      </c>
      <c r="K58" s="13">
        <f t="shared" ca="1" si="1"/>
        <v>10</v>
      </c>
      <c r="L58">
        <v>2007</v>
      </c>
      <c r="N58" s="20"/>
    </row>
    <row r="59" spans="1:14" ht="22.5" hidden="1" customHeight="1" x14ac:dyDescent="0.25">
      <c r="A59" s="17" t="s">
        <v>3001</v>
      </c>
      <c r="B59" s="17"/>
      <c r="C59" s="10">
        <v>4</v>
      </c>
      <c r="D59" s="10" t="s">
        <v>1667</v>
      </c>
      <c r="E59" s="11" t="s">
        <v>1684</v>
      </c>
      <c r="F59" s="12" t="s">
        <v>65</v>
      </c>
      <c r="G59" s="17" t="s">
        <v>3000</v>
      </c>
      <c r="H59" s="10" t="s">
        <v>9</v>
      </c>
      <c r="I59" s="12" t="s">
        <v>1763</v>
      </c>
      <c r="J59" s="9">
        <f t="shared" si="0"/>
        <v>2008</v>
      </c>
      <c r="K59" s="13">
        <f t="shared" ca="1" si="1"/>
        <v>9</v>
      </c>
      <c r="L59">
        <v>2008</v>
      </c>
      <c r="N59" s="20"/>
    </row>
    <row r="60" spans="1:14" ht="22.5" hidden="1" customHeight="1" x14ac:dyDescent="0.25">
      <c r="A60" s="17"/>
      <c r="B60" s="17"/>
      <c r="C60" s="10">
        <v>4</v>
      </c>
      <c r="D60" s="10" t="s">
        <v>1667</v>
      </c>
      <c r="E60" s="11" t="s">
        <v>1685</v>
      </c>
      <c r="F60" s="12" t="s">
        <v>66</v>
      </c>
      <c r="G60" s="17" t="s">
        <v>3000</v>
      </c>
      <c r="H60" s="10" t="s">
        <v>8</v>
      </c>
      <c r="I60" s="12" t="s">
        <v>1764</v>
      </c>
      <c r="J60" s="9">
        <f t="shared" si="0"/>
        <v>2008</v>
      </c>
      <c r="K60" s="13">
        <f t="shared" ca="1" si="1"/>
        <v>9</v>
      </c>
      <c r="L60">
        <v>2008</v>
      </c>
      <c r="N60" s="20"/>
    </row>
    <row r="61" spans="1:14" ht="22.5" hidden="1" customHeight="1" x14ac:dyDescent="0.25">
      <c r="A61" s="17" t="s">
        <v>3001</v>
      </c>
      <c r="B61" s="17"/>
      <c r="C61" s="10">
        <v>4</v>
      </c>
      <c r="D61" s="10" t="s">
        <v>1667</v>
      </c>
      <c r="E61" s="11" t="s">
        <v>1686</v>
      </c>
      <c r="F61" s="12" t="s">
        <v>67</v>
      </c>
      <c r="G61" s="17" t="s">
        <v>3000</v>
      </c>
      <c r="H61" s="10" t="s">
        <v>9</v>
      </c>
      <c r="I61" s="12" t="s">
        <v>1765</v>
      </c>
      <c r="J61" s="9">
        <f t="shared" si="0"/>
        <v>2008</v>
      </c>
      <c r="K61" s="13">
        <f t="shared" ca="1" si="1"/>
        <v>9</v>
      </c>
      <c r="L61">
        <v>2008</v>
      </c>
      <c r="N61" s="20"/>
    </row>
    <row r="62" spans="1:14" ht="22.5" hidden="1" customHeight="1" x14ac:dyDescent="0.25">
      <c r="A62" s="17" t="s">
        <v>3001</v>
      </c>
      <c r="B62" s="17"/>
      <c r="C62" s="10">
        <v>4</v>
      </c>
      <c r="D62" s="10" t="s">
        <v>1667</v>
      </c>
      <c r="E62" s="11" t="s">
        <v>1687</v>
      </c>
      <c r="F62" s="12" t="s">
        <v>68</v>
      </c>
      <c r="G62" s="17" t="s">
        <v>3000</v>
      </c>
      <c r="H62" s="10" t="s">
        <v>9</v>
      </c>
      <c r="I62" s="12" t="s">
        <v>1766</v>
      </c>
      <c r="J62" s="9">
        <f t="shared" si="0"/>
        <v>2008</v>
      </c>
      <c r="K62" s="13">
        <f t="shared" ca="1" si="1"/>
        <v>9</v>
      </c>
      <c r="L62">
        <v>2008</v>
      </c>
      <c r="N62" s="20"/>
    </row>
    <row r="63" spans="1:14" ht="22.5" hidden="1" customHeight="1" x14ac:dyDescent="0.25">
      <c r="A63" s="17"/>
      <c r="B63" s="17"/>
      <c r="C63" s="10">
        <v>4</v>
      </c>
      <c r="D63" s="10" t="s">
        <v>1667</v>
      </c>
      <c r="E63" s="11" t="s">
        <v>1688</v>
      </c>
      <c r="F63" s="12" t="s">
        <v>69</v>
      </c>
      <c r="G63" s="17" t="s">
        <v>3000</v>
      </c>
      <c r="H63" s="10" t="s">
        <v>9</v>
      </c>
      <c r="I63" s="12" t="s">
        <v>1767</v>
      </c>
      <c r="J63" s="9">
        <f t="shared" si="0"/>
        <v>2006</v>
      </c>
      <c r="K63" s="13">
        <f t="shared" ca="1" si="1"/>
        <v>11</v>
      </c>
      <c r="L63">
        <v>2006</v>
      </c>
      <c r="N63" s="20"/>
    </row>
    <row r="64" spans="1:14" ht="22.5" hidden="1" customHeight="1" x14ac:dyDescent="0.25">
      <c r="A64" s="17"/>
      <c r="B64" s="17"/>
      <c r="C64" s="10">
        <v>4</v>
      </c>
      <c r="D64" s="10" t="s">
        <v>1667</v>
      </c>
      <c r="E64" s="11" t="s">
        <v>1689</v>
      </c>
      <c r="F64" s="12" t="s">
        <v>70</v>
      </c>
      <c r="G64" s="17" t="s">
        <v>3000</v>
      </c>
      <c r="H64" s="10" t="s">
        <v>9</v>
      </c>
      <c r="I64" s="12" t="s">
        <v>1768</v>
      </c>
      <c r="J64" s="9">
        <f t="shared" si="0"/>
        <v>2008</v>
      </c>
      <c r="K64" s="13">
        <f t="shared" ca="1" si="1"/>
        <v>9</v>
      </c>
      <c r="L64">
        <v>2008</v>
      </c>
      <c r="N64" s="20"/>
    </row>
    <row r="65" spans="1:17" ht="22.5" hidden="1" customHeight="1" x14ac:dyDescent="0.25">
      <c r="A65" s="17" t="s">
        <v>3002</v>
      </c>
      <c r="B65" s="17"/>
      <c r="C65" s="10">
        <v>4</v>
      </c>
      <c r="D65" s="10" t="s">
        <v>1667</v>
      </c>
      <c r="E65" s="11" t="s">
        <v>1690</v>
      </c>
      <c r="F65" s="12" t="s">
        <v>71</v>
      </c>
      <c r="G65" s="17" t="s">
        <v>3000</v>
      </c>
      <c r="H65" s="10" t="s">
        <v>9</v>
      </c>
      <c r="I65" s="12" t="s">
        <v>1769</v>
      </c>
      <c r="J65" s="9">
        <f t="shared" si="0"/>
        <v>2008</v>
      </c>
      <c r="K65" s="13">
        <f t="shared" ca="1" si="1"/>
        <v>9</v>
      </c>
      <c r="L65">
        <v>2008</v>
      </c>
      <c r="N65" s="20"/>
    </row>
    <row r="66" spans="1:17" ht="22.5" hidden="1" customHeight="1" x14ac:dyDescent="0.25">
      <c r="A66" s="17" t="s">
        <v>3001</v>
      </c>
      <c r="B66" s="17"/>
      <c r="C66" s="10">
        <v>4</v>
      </c>
      <c r="D66" s="10" t="s">
        <v>1667</v>
      </c>
      <c r="E66" s="11" t="s">
        <v>1691</v>
      </c>
      <c r="F66" s="12" t="s">
        <v>72</v>
      </c>
      <c r="G66" s="17" t="s">
        <v>3000</v>
      </c>
      <c r="H66" s="10" t="s">
        <v>8</v>
      </c>
      <c r="I66" s="12" t="s">
        <v>1770</v>
      </c>
      <c r="J66" s="9">
        <f t="shared" si="0"/>
        <v>2008</v>
      </c>
      <c r="K66" s="13">
        <f t="shared" ca="1" si="1"/>
        <v>9</v>
      </c>
      <c r="L66">
        <v>2008</v>
      </c>
      <c r="N66" s="20"/>
      <c r="Q66" s="22"/>
    </row>
    <row r="67" spans="1:17" ht="22.5" hidden="1" customHeight="1" x14ac:dyDescent="0.25">
      <c r="A67" s="17"/>
      <c r="B67" s="17"/>
      <c r="C67" s="10">
        <v>4</v>
      </c>
      <c r="D67" s="10" t="s">
        <v>1667</v>
      </c>
      <c r="E67" s="11" t="s">
        <v>1692</v>
      </c>
      <c r="F67" s="12" t="s">
        <v>73</v>
      </c>
      <c r="G67" s="17" t="s">
        <v>3000</v>
      </c>
      <c r="H67" s="10" t="s">
        <v>9</v>
      </c>
      <c r="I67" s="12" t="s">
        <v>1771</v>
      </c>
      <c r="J67" s="9">
        <f t="shared" si="0"/>
        <v>2008</v>
      </c>
      <c r="K67" s="13">
        <f t="shared" ca="1" si="1"/>
        <v>9</v>
      </c>
      <c r="L67">
        <v>2008</v>
      </c>
      <c r="N67" s="20"/>
    </row>
    <row r="68" spans="1:17" ht="22.5" hidden="1" customHeight="1" x14ac:dyDescent="0.25">
      <c r="A68" s="17"/>
      <c r="B68" s="17"/>
      <c r="C68" s="10">
        <v>4</v>
      </c>
      <c r="D68" s="10" t="s">
        <v>1667</v>
      </c>
      <c r="E68" s="11" t="s">
        <v>1693</v>
      </c>
      <c r="F68" s="12" t="s">
        <v>74</v>
      </c>
      <c r="G68" s="17" t="s">
        <v>3000</v>
      </c>
      <c r="H68" s="10" t="s">
        <v>9</v>
      </c>
      <c r="I68" s="12" t="s">
        <v>1772</v>
      </c>
      <c r="J68" s="9">
        <f t="shared" ref="J68:J131" si="2">YEAR(I68)</f>
        <v>2008</v>
      </c>
      <c r="K68" s="13">
        <f t="shared" ref="K68:K131" ca="1" si="3">(YEAR(NOW())-YEAR(I68))</f>
        <v>9</v>
      </c>
      <c r="L68">
        <v>2008</v>
      </c>
      <c r="N68" s="20"/>
    </row>
    <row r="69" spans="1:17" ht="22.5" hidden="1" customHeight="1" x14ac:dyDescent="0.25">
      <c r="A69" s="17" t="s">
        <v>3002</v>
      </c>
      <c r="B69" s="17"/>
      <c r="C69" s="10">
        <v>4</v>
      </c>
      <c r="D69" s="10" t="s">
        <v>1667</v>
      </c>
      <c r="E69" s="11" t="s">
        <v>1694</v>
      </c>
      <c r="F69" s="12" t="s">
        <v>75</v>
      </c>
      <c r="G69" s="17" t="s">
        <v>3000</v>
      </c>
      <c r="H69" s="10" t="s">
        <v>9</v>
      </c>
      <c r="I69" s="12" t="s">
        <v>1773</v>
      </c>
      <c r="J69" s="9">
        <f t="shared" si="2"/>
        <v>2008</v>
      </c>
      <c r="K69" s="13">
        <f t="shared" ca="1" si="3"/>
        <v>9</v>
      </c>
      <c r="L69">
        <v>2008</v>
      </c>
      <c r="N69" s="20"/>
    </row>
    <row r="70" spans="1:17" ht="22.5" hidden="1" customHeight="1" x14ac:dyDescent="0.25">
      <c r="A70" s="17" t="s">
        <v>3002</v>
      </c>
      <c r="B70" s="17"/>
      <c r="C70" s="10">
        <v>4</v>
      </c>
      <c r="D70" s="10" t="s">
        <v>1667</v>
      </c>
      <c r="E70" s="11" t="s">
        <v>1695</v>
      </c>
      <c r="F70" s="12" t="s">
        <v>76</v>
      </c>
      <c r="G70" s="17" t="s">
        <v>3000</v>
      </c>
      <c r="H70" s="10" t="s">
        <v>9</v>
      </c>
      <c r="I70" s="12" t="s">
        <v>1774</v>
      </c>
      <c r="J70" s="9">
        <f t="shared" si="2"/>
        <v>2008</v>
      </c>
      <c r="K70" s="13">
        <f t="shared" ca="1" si="3"/>
        <v>9</v>
      </c>
      <c r="L70">
        <v>2008</v>
      </c>
      <c r="N70" s="20"/>
    </row>
    <row r="71" spans="1:17" ht="22.5" hidden="1" customHeight="1" x14ac:dyDescent="0.25">
      <c r="A71" s="17"/>
      <c r="B71" s="17"/>
      <c r="C71" s="10">
        <v>4</v>
      </c>
      <c r="D71" s="10" t="s">
        <v>1667</v>
      </c>
      <c r="E71" s="11" t="s">
        <v>1696</v>
      </c>
      <c r="F71" s="12" t="s">
        <v>77</v>
      </c>
      <c r="G71" s="17" t="s">
        <v>3000</v>
      </c>
      <c r="H71" s="10" t="s">
        <v>8</v>
      </c>
      <c r="I71" s="12" t="s">
        <v>1769</v>
      </c>
      <c r="J71" s="9">
        <f t="shared" si="2"/>
        <v>2008</v>
      </c>
      <c r="K71" s="13">
        <f t="shared" ca="1" si="3"/>
        <v>9</v>
      </c>
      <c r="L71">
        <v>2008</v>
      </c>
      <c r="N71" s="20"/>
    </row>
    <row r="72" spans="1:17" ht="22.5" hidden="1" customHeight="1" x14ac:dyDescent="0.25">
      <c r="A72" s="17" t="s">
        <v>3001</v>
      </c>
      <c r="B72" s="17"/>
      <c r="C72" s="10">
        <v>4</v>
      </c>
      <c r="D72" s="10" t="s">
        <v>1667</v>
      </c>
      <c r="E72" s="11" t="s">
        <v>1697</v>
      </c>
      <c r="F72" s="12" t="s">
        <v>78</v>
      </c>
      <c r="G72" s="17" t="s">
        <v>3000</v>
      </c>
      <c r="H72" s="10" t="s">
        <v>9</v>
      </c>
      <c r="I72" s="12" t="s">
        <v>1775</v>
      </c>
      <c r="J72" s="9">
        <f t="shared" si="2"/>
        <v>2007</v>
      </c>
      <c r="K72" s="13">
        <f t="shared" ca="1" si="3"/>
        <v>10</v>
      </c>
      <c r="L72">
        <v>2007</v>
      </c>
      <c r="N72" s="20"/>
    </row>
    <row r="73" spans="1:17" ht="22.5" hidden="1" customHeight="1" x14ac:dyDescent="0.25">
      <c r="A73" s="17" t="s">
        <v>3001</v>
      </c>
      <c r="B73" s="17"/>
      <c r="C73" s="10">
        <v>4</v>
      </c>
      <c r="D73" s="10" t="s">
        <v>1667</v>
      </c>
      <c r="E73" s="11" t="s">
        <v>1698</v>
      </c>
      <c r="F73" s="12" t="s">
        <v>79</v>
      </c>
      <c r="G73" s="17" t="s">
        <v>3000</v>
      </c>
      <c r="H73" s="10" t="s">
        <v>9</v>
      </c>
      <c r="I73" s="12" t="s">
        <v>1745</v>
      </c>
      <c r="J73" s="9">
        <f t="shared" si="2"/>
        <v>2008</v>
      </c>
      <c r="K73" s="13">
        <f t="shared" ca="1" si="3"/>
        <v>9</v>
      </c>
      <c r="L73">
        <v>2008</v>
      </c>
      <c r="N73" s="20"/>
    </row>
    <row r="74" spans="1:17" ht="22.5" hidden="1" customHeight="1" x14ac:dyDescent="0.25">
      <c r="A74" s="17" t="s">
        <v>3001</v>
      </c>
      <c r="B74" s="17"/>
      <c r="C74" s="10">
        <v>4</v>
      </c>
      <c r="D74" s="10" t="s">
        <v>1667</v>
      </c>
      <c r="E74" s="11" t="s">
        <v>1699</v>
      </c>
      <c r="F74" s="12" t="s">
        <v>80</v>
      </c>
      <c r="G74" s="17" t="s">
        <v>3000</v>
      </c>
      <c r="H74" s="10" t="s">
        <v>8</v>
      </c>
      <c r="I74" s="12" t="s">
        <v>1776</v>
      </c>
      <c r="J74" s="9">
        <f t="shared" si="2"/>
        <v>2008</v>
      </c>
      <c r="K74" s="13">
        <f t="shared" ca="1" si="3"/>
        <v>9</v>
      </c>
      <c r="L74">
        <v>2008</v>
      </c>
      <c r="N74" s="20"/>
      <c r="Q74" s="22"/>
    </row>
    <row r="75" spans="1:17" ht="22.5" hidden="1" customHeight="1" x14ac:dyDescent="0.25">
      <c r="A75" s="17" t="s">
        <v>3001</v>
      </c>
      <c r="B75" s="17"/>
      <c r="C75" s="10">
        <v>4</v>
      </c>
      <c r="D75" s="10" t="s">
        <v>1667</v>
      </c>
      <c r="E75" s="11" t="s">
        <v>1700</v>
      </c>
      <c r="F75" s="12" t="s">
        <v>81</v>
      </c>
      <c r="G75" s="17" t="s">
        <v>3000</v>
      </c>
      <c r="H75" s="10" t="s">
        <v>9</v>
      </c>
      <c r="I75" s="12" t="s">
        <v>1724</v>
      </c>
      <c r="J75" s="9">
        <f t="shared" si="2"/>
        <v>2008</v>
      </c>
      <c r="K75" s="13">
        <f t="shared" ca="1" si="3"/>
        <v>9</v>
      </c>
      <c r="L75">
        <v>2008</v>
      </c>
      <c r="N75" s="20"/>
    </row>
    <row r="76" spans="1:17" ht="22.5" hidden="1" customHeight="1" x14ac:dyDescent="0.25">
      <c r="A76" s="17" t="s">
        <v>3001</v>
      </c>
      <c r="B76" s="17"/>
      <c r="C76" s="10">
        <v>4</v>
      </c>
      <c r="D76" s="10" t="s">
        <v>1667</v>
      </c>
      <c r="E76" s="11" t="s">
        <v>1701</v>
      </c>
      <c r="F76" s="12" t="s">
        <v>82</v>
      </c>
      <c r="G76" s="17" t="s">
        <v>3000</v>
      </c>
      <c r="H76" s="10" t="s">
        <v>9</v>
      </c>
      <c r="I76" s="12" t="s">
        <v>1777</v>
      </c>
      <c r="J76" s="9">
        <f t="shared" si="2"/>
        <v>2006</v>
      </c>
      <c r="K76" s="13">
        <f t="shared" ca="1" si="3"/>
        <v>11</v>
      </c>
      <c r="L76">
        <v>2006</v>
      </c>
      <c r="N76" s="20"/>
    </row>
    <row r="77" spans="1:17" ht="22.5" hidden="1" customHeight="1" x14ac:dyDescent="0.25">
      <c r="A77" s="17"/>
      <c r="B77" s="17"/>
      <c r="C77" s="10">
        <v>4</v>
      </c>
      <c r="D77" s="10" t="s">
        <v>1667</v>
      </c>
      <c r="E77" s="11" t="s">
        <v>1702</v>
      </c>
      <c r="F77" s="12" t="s">
        <v>83</v>
      </c>
      <c r="G77" s="17" t="s">
        <v>3000</v>
      </c>
      <c r="H77" s="10" t="s">
        <v>8</v>
      </c>
      <c r="I77" s="12" t="s">
        <v>1778</v>
      </c>
      <c r="J77" s="9">
        <f t="shared" si="2"/>
        <v>2008</v>
      </c>
      <c r="K77" s="13">
        <f t="shared" ca="1" si="3"/>
        <v>9</v>
      </c>
      <c r="L77">
        <v>2008</v>
      </c>
      <c r="N77" s="20"/>
    </row>
    <row r="78" spans="1:17" ht="22.5" hidden="1" customHeight="1" x14ac:dyDescent="0.25">
      <c r="A78" s="17"/>
      <c r="B78" s="17"/>
      <c r="C78" s="10">
        <v>4</v>
      </c>
      <c r="D78" s="10" t="s">
        <v>1667</v>
      </c>
      <c r="E78" s="11" t="s">
        <v>1703</v>
      </c>
      <c r="F78" s="12" t="s">
        <v>84</v>
      </c>
      <c r="G78" s="17" t="s">
        <v>3000</v>
      </c>
      <c r="H78" s="10" t="s">
        <v>8</v>
      </c>
      <c r="I78" s="12" t="s">
        <v>1779</v>
      </c>
      <c r="J78" s="9">
        <f t="shared" si="2"/>
        <v>2007</v>
      </c>
      <c r="K78" s="13">
        <f t="shared" ca="1" si="3"/>
        <v>10</v>
      </c>
      <c r="L78">
        <v>2007</v>
      </c>
      <c r="N78" s="20"/>
    </row>
    <row r="79" spans="1:17" ht="22.5" hidden="1" customHeight="1" x14ac:dyDescent="0.25">
      <c r="A79" s="17"/>
      <c r="B79" s="17"/>
      <c r="C79" s="10">
        <v>4</v>
      </c>
      <c r="D79" s="10" t="s">
        <v>1668</v>
      </c>
      <c r="E79" s="11" t="s">
        <v>1681</v>
      </c>
      <c r="F79" s="12" t="s">
        <v>85</v>
      </c>
      <c r="G79" s="17" t="s">
        <v>3000</v>
      </c>
      <c r="H79" s="10" t="s">
        <v>8</v>
      </c>
      <c r="I79" s="12" t="s">
        <v>1780</v>
      </c>
      <c r="J79" s="9">
        <f t="shared" si="2"/>
        <v>2006</v>
      </c>
      <c r="K79" s="13">
        <f t="shared" ca="1" si="3"/>
        <v>11</v>
      </c>
      <c r="L79">
        <v>2006</v>
      </c>
      <c r="N79" s="20"/>
    </row>
    <row r="80" spans="1:17" ht="22.5" hidden="1" customHeight="1" x14ac:dyDescent="0.25">
      <c r="A80" s="17" t="s">
        <v>3001</v>
      </c>
      <c r="B80" s="17"/>
      <c r="C80" s="10">
        <v>4</v>
      </c>
      <c r="D80" s="10" t="s">
        <v>1668</v>
      </c>
      <c r="E80" s="11" t="s">
        <v>1682</v>
      </c>
      <c r="F80" s="12" t="s">
        <v>86</v>
      </c>
      <c r="G80" s="17" t="s">
        <v>3000</v>
      </c>
      <c r="H80" s="10" t="s">
        <v>9</v>
      </c>
      <c r="I80" s="12" t="s">
        <v>1781</v>
      </c>
      <c r="J80" s="9">
        <f t="shared" si="2"/>
        <v>2008</v>
      </c>
      <c r="K80" s="13">
        <f t="shared" ca="1" si="3"/>
        <v>9</v>
      </c>
      <c r="L80">
        <v>2008</v>
      </c>
      <c r="N80" s="20"/>
    </row>
    <row r="81" spans="1:14" ht="22.5" hidden="1" customHeight="1" x14ac:dyDescent="0.25">
      <c r="A81" s="17" t="s">
        <v>3001</v>
      </c>
      <c r="B81" s="17"/>
      <c r="C81" s="10">
        <v>4</v>
      </c>
      <c r="D81" s="10" t="s">
        <v>1668</v>
      </c>
      <c r="E81" s="11" t="s">
        <v>1683</v>
      </c>
      <c r="F81" s="12" t="s">
        <v>87</v>
      </c>
      <c r="G81" s="17" t="s">
        <v>3000</v>
      </c>
      <c r="H81" s="10" t="s">
        <v>9</v>
      </c>
      <c r="I81" s="12" t="s">
        <v>1782</v>
      </c>
      <c r="J81" s="9">
        <f t="shared" si="2"/>
        <v>2008</v>
      </c>
      <c r="K81" s="13">
        <f t="shared" ca="1" si="3"/>
        <v>9</v>
      </c>
      <c r="L81">
        <v>2008</v>
      </c>
      <c r="N81" s="20"/>
    </row>
    <row r="82" spans="1:14" ht="22.5" hidden="1" customHeight="1" x14ac:dyDescent="0.25">
      <c r="A82" s="17" t="s">
        <v>3001</v>
      </c>
      <c r="B82" s="17"/>
      <c r="C82" s="10">
        <v>4</v>
      </c>
      <c r="D82" s="10" t="s">
        <v>1668</v>
      </c>
      <c r="E82" s="11" t="s">
        <v>1684</v>
      </c>
      <c r="F82" s="12" t="s">
        <v>88</v>
      </c>
      <c r="G82" s="17" t="s">
        <v>3000</v>
      </c>
      <c r="H82" s="10" t="s">
        <v>9</v>
      </c>
      <c r="I82" s="12" t="s">
        <v>1732</v>
      </c>
      <c r="J82" s="9">
        <f t="shared" si="2"/>
        <v>2008</v>
      </c>
      <c r="K82" s="13">
        <f t="shared" ca="1" si="3"/>
        <v>9</v>
      </c>
      <c r="L82">
        <v>2008</v>
      </c>
      <c r="N82" s="20"/>
    </row>
    <row r="83" spans="1:14" ht="22.5" hidden="1" customHeight="1" x14ac:dyDescent="0.25">
      <c r="A83" s="17" t="s">
        <v>3001</v>
      </c>
      <c r="B83" s="17"/>
      <c r="C83" s="10">
        <v>4</v>
      </c>
      <c r="D83" s="10" t="s">
        <v>1668</v>
      </c>
      <c r="E83" s="11" t="s">
        <v>1685</v>
      </c>
      <c r="F83" s="12" t="s">
        <v>89</v>
      </c>
      <c r="G83" s="17" t="s">
        <v>3000</v>
      </c>
      <c r="H83" s="10" t="s">
        <v>8</v>
      </c>
      <c r="I83" s="12" t="s">
        <v>1783</v>
      </c>
      <c r="J83" s="9">
        <f t="shared" si="2"/>
        <v>2008</v>
      </c>
      <c r="K83" s="13">
        <f t="shared" ca="1" si="3"/>
        <v>9</v>
      </c>
      <c r="L83">
        <v>2008</v>
      </c>
      <c r="N83" s="20"/>
    </row>
    <row r="84" spans="1:14" ht="22.5" hidden="1" customHeight="1" x14ac:dyDescent="0.25">
      <c r="A84" s="17" t="s">
        <v>3002</v>
      </c>
      <c r="B84" s="17"/>
      <c r="C84" s="10">
        <v>4</v>
      </c>
      <c r="D84" s="10" t="s">
        <v>1668</v>
      </c>
      <c r="E84" s="11" t="s">
        <v>1686</v>
      </c>
      <c r="F84" s="12" t="s">
        <v>90</v>
      </c>
      <c r="G84" s="17" t="s">
        <v>3000</v>
      </c>
      <c r="H84" s="10" t="s">
        <v>8</v>
      </c>
      <c r="I84" s="12" t="s">
        <v>1784</v>
      </c>
      <c r="J84" s="9">
        <f t="shared" si="2"/>
        <v>2008</v>
      </c>
      <c r="K84" s="13">
        <f t="shared" ca="1" si="3"/>
        <v>9</v>
      </c>
      <c r="L84">
        <v>2008</v>
      </c>
      <c r="N84" s="20"/>
    </row>
    <row r="85" spans="1:14" ht="22.5" hidden="1" customHeight="1" x14ac:dyDescent="0.25">
      <c r="A85" s="17" t="s">
        <v>3001</v>
      </c>
      <c r="B85" s="17"/>
      <c r="C85" s="10">
        <v>4</v>
      </c>
      <c r="D85" s="10" t="s">
        <v>1668</v>
      </c>
      <c r="E85" s="11" t="s">
        <v>1687</v>
      </c>
      <c r="F85" s="12" t="s">
        <v>91</v>
      </c>
      <c r="G85" s="17" t="s">
        <v>3000</v>
      </c>
      <c r="H85" s="10" t="s">
        <v>8</v>
      </c>
      <c r="I85" s="12" t="s">
        <v>1785</v>
      </c>
      <c r="J85" s="9">
        <f t="shared" si="2"/>
        <v>2008</v>
      </c>
      <c r="K85" s="13">
        <f t="shared" ca="1" si="3"/>
        <v>9</v>
      </c>
      <c r="L85">
        <v>2008</v>
      </c>
      <c r="N85" s="20"/>
    </row>
    <row r="86" spans="1:14" ht="22.5" hidden="1" customHeight="1" x14ac:dyDescent="0.25">
      <c r="A86" s="17" t="s">
        <v>3001</v>
      </c>
      <c r="B86" s="17"/>
      <c r="C86" s="10">
        <v>4</v>
      </c>
      <c r="D86" s="10" t="s">
        <v>1668</v>
      </c>
      <c r="E86" s="11" t="s">
        <v>1688</v>
      </c>
      <c r="F86" s="12" t="s">
        <v>92</v>
      </c>
      <c r="G86" s="17" t="s">
        <v>3000</v>
      </c>
      <c r="H86" s="10" t="s">
        <v>9</v>
      </c>
      <c r="I86" s="12" t="s">
        <v>1786</v>
      </c>
      <c r="J86" s="9">
        <f t="shared" si="2"/>
        <v>2008</v>
      </c>
      <c r="K86" s="13">
        <f t="shared" ca="1" si="3"/>
        <v>9</v>
      </c>
      <c r="L86">
        <v>2008</v>
      </c>
      <c r="N86" s="20"/>
    </row>
    <row r="87" spans="1:14" ht="22.5" hidden="1" customHeight="1" x14ac:dyDescent="0.25">
      <c r="A87" s="17" t="s">
        <v>3001</v>
      </c>
      <c r="B87" s="17"/>
      <c r="C87" s="10">
        <v>4</v>
      </c>
      <c r="D87" s="10" t="s">
        <v>1668</v>
      </c>
      <c r="E87" s="11" t="s">
        <v>1689</v>
      </c>
      <c r="F87" s="12" t="s">
        <v>93</v>
      </c>
      <c r="G87" s="17" t="s">
        <v>3000</v>
      </c>
      <c r="H87" s="10" t="s">
        <v>9</v>
      </c>
      <c r="I87" s="12" t="s">
        <v>1787</v>
      </c>
      <c r="J87" s="9">
        <f t="shared" si="2"/>
        <v>2008</v>
      </c>
      <c r="K87" s="13">
        <f t="shared" ca="1" si="3"/>
        <v>9</v>
      </c>
      <c r="L87">
        <v>2008</v>
      </c>
      <c r="N87" s="20"/>
    </row>
    <row r="88" spans="1:14" ht="22.5" hidden="1" customHeight="1" x14ac:dyDescent="0.25">
      <c r="A88" s="17" t="s">
        <v>3001</v>
      </c>
      <c r="B88" s="17"/>
      <c r="C88" s="10">
        <v>4</v>
      </c>
      <c r="D88" s="10" t="s">
        <v>1668</v>
      </c>
      <c r="E88" s="11" t="s">
        <v>1690</v>
      </c>
      <c r="F88" s="12" t="s">
        <v>94</v>
      </c>
      <c r="G88" s="17" t="s">
        <v>3000</v>
      </c>
      <c r="H88" s="10" t="s">
        <v>9</v>
      </c>
      <c r="I88" s="12" t="s">
        <v>1788</v>
      </c>
      <c r="J88" s="9">
        <f t="shared" si="2"/>
        <v>2008</v>
      </c>
      <c r="K88" s="13">
        <f t="shared" ca="1" si="3"/>
        <v>9</v>
      </c>
      <c r="L88">
        <v>2008</v>
      </c>
      <c r="N88" s="20"/>
    </row>
    <row r="89" spans="1:14" ht="22.5" hidden="1" customHeight="1" x14ac:dyDescent="0.25">
      <c r="A89" s="17" t="s">
        <v>3001</v>
      </c>
      <c r="B89" s="17"/>
      <c r="C89" s="10">
        <v>4</v>
      </c>
      <c r="D89" s="10" t="s">
        <v>1668</v>
      </c>
      <c r="E89" s="11" t="s">
        <v>1691</v>
      </c>
      <c r="F89" s="12" t="s">
        <v>95</v>
      </c>
      <c r="G89" s="17" t="s">
        <v>3000</v>
      </c>
      <c r="H89" s="10" t="s">
        <v>9</v>
      </c>
      <c r="I89" s="12" t="s">
        <v>1789</v>
      </c>
      <c r="J89" s="9">
        <f t="shared" si="2"/>
        <v>2008</v>
      </c>
      <c r="K89" s="13">
        <f t="shared" ca="1" si="3"/>
        <v>9</v>
      </c>
      <c r="L89">
        <v>2008</v>
      </c>
      <c r="N89" s="20"/>
    </row>
    <row r="90" spans="1:14" ht="22.5" hidden="1" customHeight="1" x14ac:dyDescent="0.25">
      <c r="A90" s="17"/>
      <c r="B90" s="17"/>
      <c r="C90" s="10">
        <v>4</v>
      </c>
      <c r="D90" s="10" t="s">
        <v>1668</v>
      </c>
      <c r="E90" s="11" t="s">
        <v>1692</v>
      </c>
      <c r="F90" s="12" t="s">
        <v>96</v>
      </c>
      <c r="G90" s="17" t="s">
        <v>3000</v>
      </c>
      <c r="H90" s="10" t="s">
        <v>9</v>
      </c>
      <c r="I90" s="12" t="s">
        <v>1790</v>
      </c>
      <c r="J90" s="9">
        <f t="shared" si="2"/>
        <v>2008</v>
      </c>
      <c r="K90" s="13">
        <f t="shared" ca="1" si="3"/>
        <v>9</v>
      </c>
      <c r="L90">
        <v>2008</v>
      </c>
      <c r="N90" s="20"/>
    </row>
    <row r="91" spans="1:14" ht="22.5" hidden="1" customHeight="1" x14ac:dyDescent="0.25">
      <c r="A91" s="17" t="s">
        <v>3001</v>
      </c>
      <c r="B91" s="17"/>
      <c r="C91" s="10">
        <v>4</v>
      </c>
      <c r="D91" s="10" t="s">
        <v>1668</v>
      </c>
      <c r="E91" s="11" t="s">
        <v>1693</v>
      </c>
      <c r="F91" s="12" t="s">
        <v>97</v>
      </c>
      <c r="G91" s="17" t="s">
        <v>3000</v>
      </c>
      <c r="H91" s="10" t="s">
        <v>8</v>
      </c>
      <c r="I91" s="12" t="s">
        <v>1791</v>
      </c>
      <c r="J91" s="9">
        <f t="shared" si="2"/>
        <v>2008</v>
      </c>
      <c r="K91" s="13">
        <f t="shared" ca="1" si="3"/>
        <v>9</v>
      </c>
      <c r="L91">
        <v>2008</v>
      </c>
      <c r="N91" s="20"/>
    </row>
    <row r="92" spans="1:14" ht="22.5" hidden="1" customHeight="1" x14ac:dyDescent="0.25">
      <c r="A92" s="17"/>
      <c r="B92" s="17"/>
      <c r="C92" s="10">
        <v>4</v>
      </c>
      <c r="D92" s="10" t="s">
        <v>1668</v>
      </c>
      <c r="E92" s="11" t="s">
        <v>1694</v>
      </c>
      <c r="F92" s="12" t="s">
        <v>98</v>
      </c>
      <c r="G92" s="17" t="s">
        <v>3000</v>
      </c>
      <c r="H92" s="10" t="s">
        <v>9</v>
      </c>
      <c r="I92" s="12" t="s">
        <v>1749</v>
      </c>
      <c r="J92" s="9">
        <f t="shared" si="2"/>
        <v>2008</v>
      </c>
      <c r="K92" s="13">
        <f t="shared" ca="1" si="3"/>
        <v>9</v>
      </c>
      <c r="L92">
        <v>2008</v>
      </c>
      <c r="N92" s="20"/>
    </row>
    <row r="93" spans="1:14" ht="22.5" hidden="1" customHeight="1" x14ac:dyDescent="0.25">
      <c r="A93" s="17"/>
      <c r="B93" s="17"/>
      <c r="C93" s="10">
        <v>4</v>
      </c>
      <c r="D93" s="10" t="s">
        <v>1668</v>
      </c>
      <c r="E93" s="11" t="s">
        <v>1695</v>
      </c>
      <c r="F93" s="12" t="s">
        <v>99</v>
      </c>
      <c r="G93" s="17" t="s">
        <v>3000</v>
      </c>
      <c r="H93" s="10" t="s">
        <v>9</v>
      </c>
      <c r="I93" s="12" t="s">
        <v>1792</v>
      </c>
      <c r="J93" s="9">
        <f t="shared" si="2"/>
        <v>2008</v>
      </c>
      <c r="K93" s="13">
        <f t="shared" ca="1" si="3"/>
        <v>9</v>
      </c>
      <c r="L93">
        <v>2008</v>
      </c>
      <c r="N93" s="20"/>
    </row>
    <row r="94" spans="1:14" ht="22.5" hidden="1" customHeight="1" x14ac:dyDescent="0.25">
      <c r="A94" s="17" t="s">
        <v>3001</v>
      </c>
      <c r="B94" s="17"/>
      <c r="C94" s="10">
        <v>4</v>
      </c>
      <c r="D94" s="10" t="s">
        <v>1668</v>
      </c>
      <c r="E94" s="11" t="s">
        <v>1696</v>
      </c>
      <c r="F94" s="12" t="s">
        <v>100</v>
      </c>
      <c r="G94" s="17" t="s">
        <v>3000</v>
      </c>
      <c r="H94" s="10" t="s">
        <v>9</v>
      </c>
      <c r="I94" s="12" t="s">
        <v>1740</v>
      </c>
      <c r="J94" s="9">
        <f t="shared" si="2"/>
        <v>2008</v>
      </c>
      <c r="K94" s="13">
        <f t="shared" ca="1" si="3"/>
        <v>9</v>
      </c>
      <c r="L94">
        <v>2008</v>
      </c>
      <c r="N94" s="20"/>
    </row>
    <row r="95" spans="1:14" ht="22.5" hidden="1" customHeight="1" x14ac:dyDescent="0.25">
      <c r="A95" s="17"/>
      <c r="B95" s="17"/>
      <c r="C95" s="10">
        <v>4</v>
      </c>
      <c r="D95" s="10" t="s">
        <v>1668</v>
      </c>
      <c r="E95" s="11" t="s">
        <v>1697</v>
      </c>
      <c r="F95" s="12" t="s">
        <v>101</v>
      </c>
      <c r="G95" s="17" t="s">
        <v>3000</v>
      </c>
      <c r="H95" s="10" t="s">
        <v>9</v>
      </c>
      <c r="I95" s="12" t="s">
        <v>1793</v>
      </c>
      <c r="J95" s="9">
        <f t="shared" si="2"/>
        <v>2008</v>
      </c>
      <c r="K95" s="13">
        <f t="shared" ca="1" si="3"/>
        <v>9</v>
      </c>
      <c r="L95">
        <v>2008</v>
      </c>
      <c r="N95" s="20"/>
    </row>
    <row r="96" spans="1:14" ht="22.5" hidden="1" customHeight="1" x14ac:dyDescent="0.25">
      <c r="A96" s="17" t="s">
        <v>3001</v>
      </c>
      <c r="B96" s="17"/>
      <c r="C96" s="10">
        <v>4</v>
      </c>
      <c r="D96" s="10" t="s">
        <v>1668</v>
      </c>
      <c r="E96" s="11" t="s">
        <v>1698</v>
      </c>
      <c r="F96" s="12" t="s">
        <v>102</v>
      </c>
      <c r="G96" s="17" t="s">
        <v>3000</v>
      </c>
      <c r="H96" s="10" t="s">
        <v>9</v>
      </c>
      <c r="I96" s="12" t="s">
        <v>1785</v>
      </c>
      <c r="J96" s="9">
        <f t="shared" si="2"/>
        <v>2008</v>
      </c>
      <c r="K96" s="13">
        <f t="shared" ca="1" si="3"/>
        <v>9</v>
      </c>
      <c r="L96">
        <v>2008</v>
      </c>
      <c r="N96" s="20"/>
    </row>
    <row r="97" spans="1:14" ht="22.5" hidden="1" customHeight="1" x14ac:dyDescent="0.25">
      <c r="A97" s="17" t="s">
        <v>3001</v>
      </c>
      <c r="B97" s="17"/>
      <c r="C97" s="10">
        <v>4</v>
      </c>
      <c r="D97" s="10" t="s">
        <v>1668</v>
      </c>
      <c r="E97" s="11" t="s">
        <v>1699</v>
      </c>
      <c r="F97" s="12" t="s">
        <v>103</v>
      </c>
      <c r="G97" s="17" t="s">
        <v>3000</v>
      </c>
      <c r="H97" s="10" t="s">
        <v>9</v>
      </c>
      <c r="I97" s="12" t="s">
        <v>1794</v>
      </c>
      <c r="J97" s="9">
        <f t="shared" si="2"/>
        <v>2008</v>
      </c>
      <c r="K97" s="13">
        <f t="shared" ca="1" si="3"/>
        <v>9</v>
      </c>
      <c r="L97">
        <v>2008</v>
      </c>
      <c r="N97" s="20"/>
    </row>
    <row r="98" spans="1:14" ht="22.5" hidden="1" customHeight="1" x14ac:dyDescent="0.25">
      <c r="A98" s="17" t="s">
        <v>3001</v>
      </c>
      <c r="B98" s="17"/>
      <c r="C98" s="10">
        <v>4</v>
      </c>
      <c r="D98" s="10" t="s">
        <v>1668</v>
      </c>
      <c r="E98" s="11" t="s">
        <v>1700</v>
      </c>
      <c r="F98" s="12" t="s">
        <v>104</v>
      </c>
      <c r="G98" s="17" t="s">
        <v>3000</v>
      </c>
      <c r="H98" s="10" t="s">
        <v>9</v>
      </c>
      <c r="I98" s="12" t="s">
        <v>1795</v>
      </c>
      <c r="J98" s="9">
        <f t="shared" si="2"/>
        <v>2008</v>
      </c>
      <c r="K98" s="13">
        <f t="shared" ca="1" si="3"/>
        <v>9</v>
      </c>
      <c r="L98">
        <v>2008</v>
      </c>
      <c r="N98" s="20"/>
    </row>
    <row r="99" spans="1:14" ht="22.5" hidden="1" customHeight="1" x14ac:dyDescent="0.25">
      <c r="A99" s="17" t="s">
        <v>3001</v>
      </c>
      <c r="B99" s="17"/>
      <c r="C99" s="10">
        <v>4</v>
      </c>
      <c r="D99" s="10" t="s">
        <v>1668</v>
      </c>
      <c r="E99" s="11" t="s">
        <v>1701</v>
      </c>
      <c r="F99" s="12" t="s">
        <v>105</v>
      </c>
      <c r="G99" s="17" t="s">
        <v>3000</v>
      </c>
      <c r="H99" s="10" t="s">
        <v>8</v>
      </c>
      <c r="I99" s="12" t="s">
        <v>1796</v>
      </c>
      <c r="J99" s="9">
        <f t="shared" si="2"/>
        <v>2008</v>
      </c>
      <c r="K99" s="13">
        <f t="shared" ca="1" si="3"/>
        <v>9</v>
      </c>
      <c r="L99">
        <v>2008</v>
      </c>
      <c r="N99" s="20"/>
    </row>
    <row r="100" spans="1:14" ht="22.5" hidden="1" customHeight="1" x14ac:dyDescent="0.25">
      <c r="A100" s="17"/>
      <c r="B100" s="17"/>
      <c r="C100" s="10">
        <v>4</v>
      </c>
      <c r="D100" s="10" t="s">
        <v>1668</v>
      </c>
      <c r="E100" s="11" t="s">
        <v>1702</v>
      </c>
      <c r="F100" s="12" t="s">
        <v>106</v>
      </c>
      <c r="G100" s="17" t="s">
        <v>3000</v>
      </c>
      <c r="H100" s="10" t="s">
        <v>8</v>
      </c>
      <c r="I100" s="12" t="s">
        <v>1797</v>
      </c>
      <c r="J100" s="9">
        <f t="shared" si="2"/>
        <v>2008</v>
      </c>
      <c r="K100" s="13">
        <f t="shared" ca="1" si="3"/>
        <v>9</v>
      </c>
      <c r="L100">
        <v>2008</v>
      </c>
      <c r="N100" s="20"/>
    </row>
    <row r="101" spans="1:14" ht="22.5" hidden="1" customHeight="1" x14ac:dyDescent="0.25">
      <c r="A101" s="17" t="s">
        <v>3001</v>
      </c>
      <c r="B101" s="17"/>
      <c r="C101" s="10">
        <v>4</v>
      </c>
      <c r="D101" s="10" t="s">
        <v>1668</v>
      </c>
      <c r="E101" s="11" t="s">
        <v>1703</v>
      </c>
      <c r="F101" s="12" t="s">
        <v>107</v>
      </c>
      <c r="G101" s="17" t="s">
        <v>3000</v>
      </c>
      <c r="H101" s="10" t="s">
        <v>8</v>
      </c>
      <c r="I101" s="12" t="s">
        <v>1798</v>
      </c>
      <c r="J101" s="9">
        <f t="shared" si="2"/>
        <v>2008</v>
      </c>
      <c r="K101" s="13">
        <f t="shared" ca="1" si="3"/>
        <v>9</v>
      </c>
      <c r="L101">
        <v>2008</v>
      </c>
      <c r="N101" s="20"/>
    </row>
    <row r="102" spans="1:14" ht="22.5" hidden="1" customHeight="1" x14ac:dyDescent="0.25">
      <c r="A102" s="17" t="s">
        <v>3002</v>
      </c>
      <c r="B102" s="17"/>
      <c r="C102" s="10">
        <v>4</v>
      </c>
      <c r="D102" s="10" t="s">
        <v>1668</v>
      </c>
      <c r="E102" s="11" t="s">
        <v>1704</v>
      </c>
      <c r="F102" s="12" t="s">
        <v>108</v>
      </c>
      <c r="G102" s="17" t="s">
        <v>3000</v>
      </c>
      <c r="H102" s="10" t="s">
        <v>8</v>
      </c>
      <c r="I102" s="12" t="s">
        <v>1799</v>
      </c>
      <c r="J102" s="9">
        <f t="shared" si="2"/>
        <v>2008</v>
      </c>
      <c r="K102" s="13">
        <f t="shared" ca="1" si="3"/>
        <v>9</v>
      </c>
      <c r="L102">
        <v>2008</v>
      </c>
      <c r="N102" s="20"/>
    </row>
    <row r="103" spans="1:14" ht="22.5" hidden="1" customHeight="1" x14ac:dyDescent="0.25">
      <c r="A103" s="17" t="s">
        <v>3001</v>
      </c>
      <c r="B103" s="17"/>
      <c r="C103" s="10">
        <v>4</v>
      </c>
      <c r="D103" s="10" t="s">
        <v>1668</v>
      </c>
      <c r="E103" s="11" t="s">
        <v>1705</v>
      </c>
      <c r="F103" s="12" t="s">
        <v>109</v>
      </c>
      <c r="G103" s="17" t="s">
        <v>3000</v>
      </c>
      <c r="H103" s="10" t="s">
        <v>8</v>
      </c>
      <c r="I103" s="12" t="s">
        <v>1800</v>
      </c>
      <c r="J103" s="9">
        <f t="shared" si="2"/>
        <v>2008</v>
      </c>
      <c r="K103" s="13">
        <f t="shared" ca="1" si="3"/>
        <v>9</v>
      </c>
      <c r="L103">
        <v>2008</v>
      </c>
      <c r="N103" s="20"/>
    </row>
    <row r="104" spans="1:14" ht="22.5" hidden="1" customHeight="1" x14ac:dyDescent="0.25">
      <c r="A104" s="17" t="s">
        <v>3001</v>
      </c>
      <c r="B104" s="17"/>
      <c r="C104" s="10">
        <v>4</v>
      </c>
      <c r="D104" s="10" t="s">
        <v>1668</v>
      </c>
      <c r="E104" s="11" t="s">
        <v>1706</v>
      </c>
      <c r="F104" s="12" t="s">
        <v>110</v>
      </c>
      <c r="G104" s="17" t="s">
        <v>3000</v>
      </c>
      <c r="H104" s="10" t="s">
        <v>8</v>
      </c>
      <c r="I104" s="12" t="s">
        <v>1792</v>
      </c>
      <c r="J104" s="9">
        <f t="shared" si="2"/>
        <v>2008</v>
      </c>
      <c r="K104" s="13">
        <f t="shared" ca="1" si="3"/>
        <v>9</v>
      </c>
      <c r="L104">
        <v>2008</v>
      </c>
      <c r="N104" s="20"/>
    </row>
    <row r="105" spans="1:14" ht="22.5" hidden="1" customHeight="1" x14ac:dyDescent="0.25">
      <c r="A105" s="17"/>
      <c r="B105" s="17"/>
      <c r="C105" s="10">
        <v>4</v>
      </c>
      <c r="D105" s="10" t="s">
        <v>1669</v>
      </c>
      <c r="E105" s="11" t="s">
        <v>1681</v>
      </c>
      <c r="F105" s="12" t="s">
        <v>111</v>
      </c>
      <c r="G105" s="17" t="s">
        <v>3000</v>
      </c>
      <c r="H105" s="10" t="s">
        <v>8</v>
      </c>
      <c r="I105" s="12" t="s">
        <v>1801</v>
      </c>
      <c r="J105" s="9">
        <f t="shared" si="2"/>
        <v>2008</v>
      </c>
      <c r="K105" s="13">
        <f t="shared" ca="1" si="3"/>
        <v>9</v>
      </c>
      <c r="L105">
        <v>2008</v>
      </c>
      <c r="N105" s="20"/>
    </row>
    <row r="106" spans="1:14" ht="22.5" hidden="1" customHeight="1" x14ac:dyDescent="0.25">
      <c r="A106" s="17"/>
      <c r="B106" s="17"/>
      <c r="C106" s="10">
        <v>4</v>
      </c>
      <c r="D106" s="10" t="s">
        <v>1669</v>
      </c>
      <c r="E106" s="11" t="s">
        <v>1682</v>
      </c>
      <c r="F106" s="12" t="s">
        <v>112</v>
      </c>
      <c r="G106" s="17" t="s">
        <v>3000</v>
      </c>
      <c r="H106" s="10" t="s">
        <v>8</v>
      </c>
      <c r="I106" s="12" t="s">
        <v>1802</v>
      </c>
      <c r="J106" s="9">
        <f t="shared" si="2"/>
        <v>2008</v>
      </c>
      <c r="K106" s="13">
        <f t="shared" ca="1" si="3"/>
        <v>9</v>
      </c>
      <c r="L106">
        <v>2008</v>
      </c>
      <c r="N106" s="20"/>
    </row>
    <row r="107" spans="1:14" ht="22.5" hidden="1" customHeight="1" x14ac:dyDescent="0.25">
      <c r="A107" s="17" t="s">
        <v>3001</v>
      </c>
      <c r="B107" s="17"/>
      <c r="C107" s="10">
        <v>4</v>
      </c>
      <c r="D107" s="10" t="s">
        <v>1669</v>
      </c>
      <c r="E107" s="11" t="s">
        <v>1683</v>
      </c>
      <c r="F107" s="12" t="s">
        <v>113</v>
      </c>
      <c r="G107" s="17" t="s">
        <v>3000</v>
      </c>
      <c r="H107" s="10" t="s">
        <v>9</v>
      </c>
      <c r="I107" s="12" t="s">
        <v>1803</v>
      </c>
      <c r="J107" s="9">
        <f t="shared" si="2"/>
        <v>2008</v>
      </c>
      <c r="K107" s="13">
        <f t="shared" ca="1" si="3"/>
        <v>9</v>
      </c>
      <c r="L107">
        <v>2008</v>
      </c>
      <c r="N107" s="20"/>
    </row>
    <row r="108" spans="1:14" ht="22.5" hidden="1" customHeight="1" x14ac:dyDescent="0.25">
      <c r="A108" s="17" t="s">
        <v>3001</v>
      </c>
      <c r="B108" s="17"/>
      <c r="C108" s="10">
        <v>4</v>
      </c>
      <c r="D108" s="10" t="s">
        <v>1669</v>
      </c>
      <c r="E108" s="11" t="s">
        <v>1684</v>
      </c>
      <c r="F108" s="12" t="s">
        <v>114</v>
      </c>
      <c r="G108" s="17" t="s">
        <v>3000</v>
      </c>
      <c r="H108" s="10" t="s">
        <v>9</v>
      </c>
      <c r="I108" s="12" t="s">
        <v>1804</v>
      </c>
      <c r="J108" s="9">
        <f t="shared" si="2"/>
        <v>2008</v>
      </c>
      <c r="K108" s="13">
        <f t="shared" ca="1" si="3"/>
        <v>9</v>
      </c>
      <c r="L108">
        <v>2008</v>
      </c>
      <c r="N108" s="20"/>
    </row>
    <row r="109" spans="1:14" ht="22.5" hidden="1" customHeight="1" x14ac:dyDescent="0.25">
      <c r="A109" s="17"/>
      <c r="B109" s="17"/>
      <c r="C109" s="10">
        <v>4</v>
      </c>
      <c r="D109" s="10" t="s">
        <v>1669</v>
      </c>
      <c r="E109" s="11" t="s">
        <v>1685</v>
      </c>
      <c r="F109" s="12" t="s">
        <v>115</v>
      </c>
      <c r="G109" s="17" t="s">
        <v>3000</v>
      </c>
      <c r="H109" s="10" t="s">
        <v>9</v>
      </c>
      <c r="I109" s="12" t="s">
        <v>1805</v>
      </c>
      <c r="J109" s="9">
        <f t="shared" si="2"/>
        <v>2008</v>
      </c>
      <c r="K109" s="13">
        <f t="shared" ca="1" si="3"/>
        <v>9</v>
      </c>
      <c r="L109">
        <v>2008</v>
      </c>
      <c r="N109" s="20"/>
    </row>
    <row r="110" spans="1:14" ht="22.5" hidden="1" customHeight="1" x14ac:dyDescent="0.25">
      <c r="A110" s="17" t="s">
        <v>3001</v>
      </c>
      <c r="B110" s="17"/>
      <c r="C110" s="10">
        <v>4</v>
      </c>
      <c r="D110" s="10" t="s">
        <v>1669</v>
      </c>
      <c r="E110" s="11" t="s">
        <v>1686</v>
      </c>
      <c r="F110" s="12" t="s">
        <v>116</v>
      </c>
      <c r="G110" s="17" t="s">
        <v>3000</v>
      </c>
      <c r="H110" s="10" t="s">
        <v>8</v>
      </c>
      <c r="I110" s="12" t="s">
        <v>1713</v>
      </c>
      <c r="J110" s="9">
        <f t="shared" si="2"/>
        <v>2008</v>
      </c>
      <c r="K110" s="13">
        <f t="shared" ca="1" si="3"/>
        <v>9</v>
      </c>
      <c r="L110">
        <v>2008</v>
      </c>
      <c r="N110" s="20"/>
    </row>
    <row r="111" spans="1:14" ht="22.5" hidden="1" customHeight="1" x14ac:dyDescent="0.25">
      <c r="A111" s="17" t="s">
        <v>3001</v>
      </c>
      <c r="B111" s="17"/>
      <c r="C111" s="10">
        <v>4</v>
      </c>
      <c r="D111" s="10" t="s">
        <v>1669</v>
      </c>
      <c r="E111" s="11" t="s">
        <v>1687</v>
      </c>
      <c r="F111" s="12" t="s">
        <v>117</v>
      </c>
      <c r="G111" s="17" t="s">
        <v>3000</v>
      </c>
      <c r="H111" s="10" t="s">
        <v>8</v>
      </c>
      <c r="I111" s="12" t="s">
        <v>1806</v>
      </c>
      <c r="J111" s="9">
        <f t="shared" si="2"/>
        <v>2007</v>
      </c>
      <c r="K111" s="13">
        <f t="shared" ca="1" si="3"/>
        <v>10</v>
      </c>
      <c r="L111">
        <v>2007</v>
      </c>
      <c r="N111" s="20"/>
    </row>
    <row r="112" spans="1:14" ht="22.5" hidden="1" customHeight="1" x14ac:dyDescent="0.25">
      <c r="A112" s="17"/>
      <c r="B112" s="17"/>
      <c r="C112" s="10">
        <v>4</v>
      </c>
      <c r="D112" s="10" t="s">
        <v>1669</v>
      </c>
      <c r="E112" s="11" t="s">
        <v>1688</v>
      </c>
      <c r="F112" s="12" t="s">
        <v>118</v>
      </c>
      <c r="G112" s="17" t="s">
        <v>3000</v>
      </c>
      <c r="H112" s="10" t="s">
        <v>8</v>
      </c>
      <c r="I112" s="12" t="s">
        <v>1807</v>
      </c>
      <c r="J112" s="9">
        <f t="shared" si="2"/>
        <v>2007</v>
      </c>
      <c r="K112" s="13">
        <f t="shared" ca="1" si="3"/>
        <v>10</v>
      </c>
      <c r="L112">
        <v>2007</v>
      </c>
      <c r="N112" s="20"/>
    </row>
    <row r="113" spans="1:14" ht="22.5" hidden="1" customHeight="1" x14ac:dyDescent="0.25">
      <c r="A113" s="17" t="s">
        <v>3001</v>
      </c>
      <c r="B113" s="17"/>
      <c r="C113" s="10">
        <v>4</v>
      </c>
      <c r="D113" s="10" t="s">
        <v>1669</v>
      </c>
      <c r="E113" s="11" t="s">
        <v>1689</v>
      </c>
      <c r="F113" s="12" t="s">
        <v>119</v>
      </c>
      <c r="G113" s="17" t="s">
        <v>3000</v>
      </c>
      <c r="H113" s="10" t="s">
        <v>9</v>
      </c>
      <c r="I113" s="12" t="s">
        <v>1808</v>
      </c>
      <c r="J113" s="9">
        <f t="shared" si="2"/>
        <v>2008</v>
      </c>
      <c r="K113" s="13">
        <f t="shared" ca="1" si="3"/>
        <v>9</v>
      </c>
      <c r="L113">
        <v>2008</v>
      </c>
      <c r="N113" s="20"/>
    </row>
    <row r="114" spans="1:14" ht="22.5" hidden="1" customHeight="1" x14ac:dyDescent="0.25">
      <c r="A114" s="17" t="s">
        <v>3001</v>
      </c>
      <c r="B114" s="17"/>
      <c r="C114" s="10">
        <v>4</v>
      </c>
      <c r="D114" s="10" t="s">
        <v>1669</v>
      </c>
      <c r="E114" s="11" t="s">
        <v>1690</v>
      </c>
      <c r="F114" s="12" t="s">
        <v>120</v>
      </c>
      <c r="G114" s="17" t="s">
        <v>3000</v>
      </c>
      <c r="H114" s="10" t="s">
        <v>9</v>
      </c>
      <c r="I114" s="12" t="s">
        <v>1809</v>
      </c>
      <c r="J114" s="9">
        <f t="shared" si="2"/>
        <v>2008</v>
      </c>
      <c r="K114" s="13">
        <f t="shared" ca="1" si="3"/>
        <v>9</v>
      </c>
      <c r="L114">
        <v>2008</v>
      </c>
      <c r="N114" s="20"/>
    </row>
    <row r="115" spans="1:14" ht="22.5" hidden="1" customHeight="1" x14ac:dyDescent="0.25">
      <c r="A115" s="17"/>
      <c r="B115" s="17"/>
      <c r="C115" s="10">
        <v>4</v>
      </c>
      <c r="D115" s="10" t="s">
        <v>1669</v>
      </c>
      <c r="E115" s="11" t="s">
        <v>1691</v>
      </c>
      <c r="F115" s="12" t="s">
        <v>121</v>
      </c>
      <c r="G115" s="17" t="s">
        <v>3000</v>
      </c>
      <c r="H115" s="10" t="s">
        <v>9</v>
      </c>
      <c r="I115" s="12" t="s">
        <v>1810</v>
      </c>
      <c r="J115" s="9">
        <f t="shared" si="2"/>
        <v>2008</v>
      </c>
      <c r="K115" s="13">
        <f t="shared" ca="1" si="3"/>
        <v>9</v>
      </c>
      <c r="L115">
        <v>2008</v>
      </c>
      <c r="N115" s="20"/>
    </row>
    <row r="116" spans="1:14" ht="22.5" hidden="1" customHeight="1" x14ac:dyDescent="0.25">
      <c r="A116" s="17" t="s">
        <v>3001</v>
      </c>
      <c r="B116" s="17"/>
      <c r="C116" s="10">
        <v>4</v>
      </c>
      <c r="D116" s="10" t="s">
        <v>1669</v>
      </c>
      <c r="E116" s="11" t="s">
        <v>1692</v>
      </c>
      <c r="F116" s="12" t="s">
        <v>122</v>
      </c>
      <c r="G116" s="17" t="s">
        <v>3000</v>
      </c>
      <c r="H116" s="10" t="s">
        <v>8</v>
      </c>
      <c r="I116" s="12" t="s">
        <v>1811</v>
      </c>
      <c r="J116" s="9">
        <f t="shared" si="2"/>
        <v>2008</v>
      </c>
      <c r="K116" s="13">
        <f t="shared" ca="1" si="3"/>
        <v>9</v>
      </c>
      <c r="L116">
        <v>2008</v>
      </c>
      <c r="N116" s="20"/>
    </row>
    <row r="117" spans="1:14" ht="22.5" hidden="1" customHeight="1" x14ac:dyDescent="0.25">
      <c r="A117" s="17" t="s">
        <v>3001</v>
      </c>
      <c r="B117" s="17"/>
      <c r="C117" s="10">
        <v>4</v>
      </c>
      <c r="D117" s="10" t="s">
        <v>1669</v>
      </c>
      <c r="E117" s="11" t="s">
        <v>1693</v>
      </c>
      <c r="F117" s="12" t="s">
        <v>123</v>
      </c>
      <c r="G117" s="17" t="s">
        <v>3000</v>
      </c>
      <c r="H117" s="10" t="s">
        <v>9</v>
      </c>
      <c r="I117" s="12" t="s">
        <v>1812</v>
      </c>
      <c r="J117" s="9">
        <f t="shared" si="2"/>
        <v>2008</v>
      </c>
      <c r="K117" s="13">
        <f t="shared" ca="1" si="3"/>
        <v>9</v>
      </c>
      <c r="L117">
        <v>2008</v>
      </c>
      <c r="N117" s="20"/>
    </row>
    <row r="118" spans="1:14" ht="22.5" hidden="1" customHeight="1" x14ac:dyDescent="0.25">
      <c r="A118" s="17"/>
      <c r="B118" s="17"/>
      <c r="C118" s="10">
        <v>4</v>
      </c>
      <c r="D118" s="10" t="s">
        <v>1669</v>
      </c>
      <c r="E118" s="11" t="s">
        <v>1694</v>
      </c>
      <c r="F118" s="12" t="s">
        <v>124</v>
      </c>
      <c r="G118" s="17" t="s">
        <v>3000</v>
      </c>
      <c r="H118" s="10" t="s">
        <v>9</v>
      </c>
      <c r="I118" s="12" t="s">
        <v>1813</v>
      </c>
      <c r="J118" s="9">
        <f t="shared" si="2"/>
        <v>2008</v>
      </c>
      <c r="K118" s="13">
        <f t="shared" ca="1" si="3"/>
        <v>9</v>
      </c>
      <c r="L118">
        <v>2008</v>
      </c>
      <c r="N118" s="20"/>
    </row>
    <row r="119" spans="1:14" ht="22.5" hidden="1" customHeight="1" x14ac:dyDescent="0.25">
      <c r="A119" s="17"/>
      <c r="B119" s="17"/>
      <c r="C119" s="10">
        <v>4</v>
      </c>
      <c r="D119" s="10" t="s">
        <v>1669</v>
      </c>
      <c r="E119" s="11" t="s">
        <v>1695</v>
      </c>
      <c r="F119" s="12" t="s">
        <v>125</v>
      </c>
      <c r="G119" s="17" t="s">
        <v>3000</v>
      </c>
      <c r="H119" s="10" t="s">
        <v>9</v>
      </c>
      <c r="I119" s="12" t="s">
        <v>1814</v>
      </c>
      <c r="J119" s="9">
        <f t="shared" si="2"/>
        <v>2008</v>
      </c>
      <c r="K119" s="13">
        <f t="shared" ca="1" si="3"/>
        <v>9</v>
      </c>
      <c r="L119">
        <v>2008</v>
      </c>
      <c r="N119" s="20"/>
    </row>
    <row r="120" spans="1:14" ht="22.5" hidden="1" customHeight="1" x14ac:dyDescent="0.25">
      <c r="A120" s="17"/>
      <c r="B120" s="17"/>
      <c r="C120" s="10">
        <v>4</v>
      </c>
      <c r="D120" s="10" t="s">
        <v>1669</v>
      </c>
      <c r="E120" s="11" t="s">
        <v>1696</v>
      </c>
      <c r="F120" s="12" t="s">
        <v>126</v>
      </c>
      <c r="G120" s="17" t="s">
        <v>3000</v>
      </c>
      <c r="H120" s="10" t="s">
        <v>9</v>
      </c>
      <c r="I120" s="12" t="s">
        <v>1815</v>
      </c>
      <c r="J120" s="9">
        <f t="shared" si="2"/>
        <v>2008</v>
      </c>
      <c r="K120" s="13">
        <f t="shared" ca="1" si="3"/>
        <v>9</v>
      </c>
      <c r="L120">
        <v>2008</v>
      </c>
      <c r="N120" s="20"/>
    </row>
    <row r="121" spans="1:14" ht="22.5" hidden="1" customHeight="1" x14ac:dyDescent="0.25">
      <c r="A121" s="17" t="s">
        <v>3001</v>
      </c>
      <c r="B121" s="17"/>
      <c r="C121" s="10">
        <v>4</v>
      </c>
      <c r="D121" s="10" t="s">
        <v>1669</v>
      </c>
      <c r="E121" s="11" t="s">
        <v>1698</v>
      </c>
      <c r="F121" s="12" t="s">
        <v>127</v>
      </c>
      <c r="G121" s="17" t="s">
        <v>3000</v>
      </c>
      <c r="H121" s="10" t="s">
        <v>9</v>
      </c>
      <c r="I121" s="12" t="s">
        <v>1816</v>
      </c>
      <c r="J121" s="9">
        <f t="shared" si="2"/>
        <v>2008</v>
      </c>
      <c r="K121" s="13">
        <f t="shared" ca="1" si="3"/>
        <v>9</v>
      </c>
      <c r="L121">
        <v>2008</v>
      </c>
      <c r="N121" s="20"/>
    </row>
    <row r="122" spans="1:14" ht="22.5" hidden="1" customHeight="1" x14ac:dyDescent="0.25">
      <c r="A122" s="17" t="s">
        <v>3001</v>
      </c>
      <c r="B122" s="17"/>
      <c r="C122" s="10">
        <v>4</v>
      </c>
      <c r="D122" s="10" t="s">
        <v>1669</v>
      </c>
      <c r="E122" s="11" t="s">
        <v>1699</v>
      </c>
      <c r="F122" s="12" t="s">
        <v>128</v>
      </c>
      <c r="G122" s="17" t="s">
        <v>3000</v>
      </c>
      <c r="H122" s="10" t="s">
        <v>9</v>
      </c>
      <c r="I122" s="12" t="s">
        <v>1817</v>
      </c>
      <c r="J122" s="9">
        <f t="shared" si="2"/>
        <v>2008</v>
      </c>
      <c r="K122" s="13">
        <f t="shared" ca="1" si="3"/>
        <v>9</v>
      </c>
      <c r="L122">
        <v>2008</v>
      </c>
      <c r="N122" s="20"/>
    </row>
    <row r="123" spans="1:14" ht="22.5" hidden="1" customHeight="1" x14ac:dyDescent="0.25">
      <c r="A123" s="17" t="s">
        <v>3001</v>
      </c>
      <c r="B123" s="17"/>
      <c r="C123" s="10">
        <v>4</v>
      </c>
      <c r="D123" s="10" t="s">
        <v>1669</v>
      </c>
      <c r="E123" s="11" t="s">
        <v>1700</v>
      </c>
      <c r="F123" s="12" t="s">
        <v>129</v>
      </c>
      <c r="G123" s="17" t="s">
        <v>3000</v>
      </c>
      <c r="H123" s="10" t="s">
        <v>8</v>
      </c>
      <c r="I123" s="12" t="s">
        <v>1818</v>
      </c>
      <c r="J123" s="9">
        <f t="shared" si="2"/>
        <v>2008</v>
      </c>
      <c r="K123" s="13">
        <f t="shared" ca="1" si="3"/>
        <v>9</v>
      </c>
      <c r="L123">
        <v>2008</v>
      </c>
      <c r="N123" s="20"/>
    </row>
    <row r="124" spans="1:14" ht="22.5" hidden="1" customHeight="1" x14ac:dyDescent="0.25">
      <c r="A124" s="17"/>
      <c r="B124" s="17"/>
      <c r="C124" s="10">
        <v>4</v>
      </c>
      <c r="D124" s="10" t="s">
        <v>1669</v>
      </c>
      <c r="E124" s="11" t="s">
        <v>1701</v>
      </c>
      <c r="F124" s="12" t="s">
        <v>130</v>
      </c>
      <c r="G124" s="17" t="s">
        <v>3000</v>
      </c>
      <c r="H124" s="10" t="s">
        <v>8</v>
      </c>
      <c r="I124" s="12" t="s">
        <v>1819</v>
      </c>
      <c r="J124" s="9">
        <f t="shared" si="2"/>
        <v>2008</v>
      </c>
      <c r="K124" s="13">
        <f t="shared" ca="1" si="3"/>
        <v>9</v>
      </c>
      <c r="L124">
        <v>2008</v>
      </c>
      <c r="N124" s="20"/>
    </row>
    <row r="125" spans="1:14" ht="22.5" hidden="1" customHeight="1" x14ac:dyDescent="0.25">
      <c r="A125" s="17" t="s">
        <v>3001</v>
      </c>
      <c r="B125" s="17"/>
      <c r="C125" s="10">
        <v>4</v>
      </c>
      <c r="D125" s="10" t="s">
        <v>1669</v>
      </c>
      <c r="E125" s="11" t="s">
        <v>1702</v>
      </c>
      <c r="F125" s="12" t="s">
        <v>131</v>
      </c>
      <c r="G125" s="17" t="s">
        <v>3000</v>
      </c>
      <c r="H125" s="10" t="s">
        <v>8</v>
      </c>
      <c r="I125" s="12" t="s">
        <v>1820</v>
      </c>
      <c r="J125" s="9">
        <f t="shared" si="2"/>
        <v>2008</v>
      </c>
      <c r="K125" s="13">
        <f t="shared" ca="1" si="3"/>
        <v>9</v>
      </c>
      <c r="L125">
        <v>2008</v>
      </c>
      <c r="N125" s="20"/>
    </row>
    <row r="126" spans="1:14" ht="22.5" hidden="1" customHeight="1" x14ac:dyDescent="0.25">
      <c r="A126" s="17" t="s">
        <v>3001</v>
      </c>
      <c r="B126" s="17"/>
      <c r="C126" s="10">
        <v>4</v>
      </c>
      <c r="D126" s="10" t="s">
        <v>1669</v>
      </c>
      <c r="E126" s="11" t="s">
        <v>1703</v>
      </c>
      <c r="F126" s="12" t="s">
        <v>132</v>
      </c>
      <c r="G126" s="17" t="s">
        <v>3000</v>
      </c>
      <c r="H126" s="10" t="s">
        <v>8</v>
      </c>
      <c r="I126" s="12" t="s">
        <v>1821</v>
      </c>
      <c r="J126" s="9">
        <f t="shared" si="2"/>
        <v>2008</v>
      </c>
      <c r="K126" s="13">
        <f t="shared" ca="1" si="3"/>
        <v>9</v>
      </c>
      <c r="L126">
        <v>2008</v>
      </c>
      <c r="N126" s="20"/>
    </row>
    <row r="127" spans="1:14" ht="22.5" hidden="1" customHeight="1" x14ac:dyDescent="0.25">
      <c r="A127" s="17" t="s">
        <v>3001</v>
      </c>
      <c r="B127" s="17"/>
      <c r="C127" s="10">
        <v>4</v>
      </c>
      <c r="D127" s="10" t="s">
        <v>1669</v>
      </c>
      <c r="E127" s="11" t="s">
        <v>1704</v>
      </c>
      <c r="F127" s="12" t="s">
        <v>133</v>
      </c>
      <c r="G127" s="17" t="s">
        <v>3000</v>
      </c>
      <c r="H127" s="10" t="s">
        <v>8</v>
      </c>
      <c r="I127" s="12" t="s">
        <v>1822</v>
      </c>
      <c r="J127" s="9">
        <f t="shared" si="2"/>
        <v>2008</v>
      </c>
      <c r="K127" s="13">
        <f t="shared" ca="1" si="3"/>
        <v>9</v>
      </c>
      <c r="L127">
        <v>2008</v>
      </c>
      <c r="N127" s="20"/>
    </row>
    <row r="128" spans="1:14" ht="22.5" hidden="1" customHeight="1" x14ac:dyDescent="0.25">
      <c r="A128" s="17" t="s">
        <v>3001</v>
      </c>
      <c r="B128" s="17"/>
      <c r="C128" s="10">
        <v>4</v>
      </c>
      <c r="D128" s="10" t="s">
        <v>1669</v>
      </c>
      <c r="E128" s="11" t="s">
        <v>1705</v>
      </c>
      <c r="F128" s="12" t="s">
        <v>134</v>
      </c>
      <c r="G128" s="17" t="s">
        <v>3000</v>
      </c>
      <c r="H128" s="10" t="s">
        <v>8</v>
      </c>
      <c r="I128" s="12" t="s">
        <v>1823</v>
      </c>
      <c r="J128" s="9">
        <f t="shared" si="2"/>
        <v>2008</v>
      </c>
      <c r="K128" s="13">
        <f t="shared" ca="1" si="3"/>
        <v>9</v>
      </c>
      <c r="L128">
        <v>2008</v>
      </c>
      <c r="N128" s="20"/>
    </row>
    <row r="129" spans="1:14" ht="22.5" hidden="1" customHeight="1" x14ac:dyDescent="0.25">
      <c r="A129" s="17" t="s">
        <v>3001</v>
      </c>
      <c r="B129" s="17"/>
      <c r="C129" s="10">
        <v>4</v>
      </c>
      <c r="D129" s="10" t="s">
        <v>1669</v>
      </c>
      <c r="E129" s="11" t="s">
        <v>1706</v>
      </c>
      <c r="F129" s="12" t="s">
        <v>135</v>
      </c>
      <c r="G129" s="17" t="s">
        <v>3000</v>
      </c>
      <c r="H129" s="10" t="s">
        <v>8</v>
      </c>
      <c r="I129" s="12" t="s">
        <v>1824</v>
      </c>
      <c r="J129" s="9">
        <f t="shared" si="2"/>
        <v>2007</v>
      </c>
      <c r="K129" s="13">
        <f t="shared" ca="1" si="3"/>
        <v>10</v>
      </c>
      <c r="L129">
        <v>2007</v>
      </c>
      <c r="N129" s="20"/>
    </row>
    <row r="130" spans="1:14" ht="22.5" hidden="1" customHeight="1" x14ac:dyDescent="0.25">
      <c r="A130" s="17" t="s">
        <v>3001</v>
      </c>
      <c r="B130" s="17"/>
      <c r="C130" s="10">
        <v>4</v>
      </c>
      <c r="D130" s="10" t="s">
        <v>9</v>
      </c>
      <c r="E130" s="11" t="s">
        <v>1681</v>
      </c>
      <c r="F130" s="12" t="s">
        <v>136</v>
      </c>
      <c r="G130" s="17" t="s">
        <v>3000</v>
      </c>
      <c r="H130" s="10" t="s">
        <v>8</v>
      </c>
      <c r="I130" s="12" t="s">
        <v>1807</v>
      </c>
      <c r="J130" s="9">
        <f t="shared" si="2"/>
        <v>2007</v>
      </c>
      <c r="K130" s="13">
        <f t="shared" ca="1" si="3"/>
        <v>10</v>
      </c>
      <c r="L130">
        <v>2007</v>
      </c>
      <c r="N130" s="20"/>
    </row>
    <row r="131" spans="1:14" ht="22.5" hidden="1" customHeight="1" x14ac:dyDescent="0.25">
      <c r="A131" s="17" t="s">
        <v>3001</v>
      </c>
      <c r="B131" s="17"/>
      <c r="C131" s="10">
        <v>4</v>
      </c>
      <c r="D131" s="10" t="s">
        <v>9</v>
      </c>
      <c r="E131" s="11" t="s">
        <v>1682</v>
      </c>
      <c r="F131" s="12" t="s">
        <v>137</v>
      </c>
      <c r="G131" s="17" t="s">
        <v>3000</v>
      </c>
      <c r="H131" s="10" t="s">
        <v>8</v>
      </c>
      <c r="I131" s="12" t="s">
        <v>1825</v>
      </c>
      <c r="J131" s="9">
        <f t="shared" si="2"/>
        <v>2007</v>
      </c>
      <c r="K131" s="13">
        <f t="shared" ca="1" si="3"/>
        <v>10</v>
      </c>
      <c r="L131">
        <v>2007</v>
      </c>
      <c r="N131" s="20"/>
    </row>
    <row r="132" spans="1:14" ht="22.5" hidden="1" customHeight="1" x14ac:dyDescent="0.25">
      <c r="A132" s="17" t="s">
        <v>3002</v>
      </c>
      <c r="B132" s="17"/>
      <c r="C132" s="10">
        <v>4</v>
      </c>
      <c r="D132" s="10" t="s">
        <v>9</v>
      </c>
      <c r="E132" s="11" t="s">
        <v>1683</v>
      </c>
      <c r="F132" s="12" t="s">
        <v>138</v>
      </c>
      <c r="G132" s="17" t="s">
        <v>3000</v>
      </c>
      <c r="H132" s="10" t="s">
        <v>9</v>
      </c>
      <c r="I132" s="12" t="s">
        <v>1826</v>
      </c>
      <c r="J132" s="9">
        <f t="shared" ref="J132:J195" si="4">YEAR(I132)</f>
        <v>2008</v>
      </c>
      <c r="K132" s="13">
        <f t="shared" ref="K132:K195" ca="1" si="5">(YEAR(NOW())-YEAR(I132))</f>
        <v>9</v>
      </c>
      <c r="L132">
        <v>2008</v>
      </c>
      <c r="N132" s="20"/>
    </row>
    <row r="133" spans="1:14" ht="22.5" hidden="1" customHeight="1" x14ac:dyDescent="0.25">
      <c r="A133" s="17"/>
      <c r="B133" s="17"/>
      <c r="C133" s="10">
        <v>4</v>
      </c>
      <c r="D133" s="10" t="s">
        <v>9</v>
      </c>
      <c r="E133" s="11" t="s">
        <v>1684</v>
      </c>
      <c r="F133" s="12" t="s">
        <v>139</v>
      </c>
      <c r="G133" s="17" t="s">
        <v>3000</v>
      </c>
      <c r="H133" s="10" t="s">
        <v>8</v>
      </c>
      <c r="I133" s="12" t="s">
        <v>1747</v>
      </c>
      <c r="J133" s="9">
        <f t="shared" si="4"/>
        <v>2007</v>
      </c>
      <c r="K133" s="13">
        <f t="shared" ca="1" si="5"/>
        <v>10</v>
      </c>
      <c r="L133">
        <v>2007</v>
      </c>
      <c r="N133" s="20"/>
    </row>
    <row r="134" spans="1:14" ht="22.5" hidden="1" customHeight="1" x14ac:dyDescent="0.25">
      <c r="A134" s="17" t="s">
        <v>3001</v>
      </c>
      <c r="B134" s="17"/>
      <c r="C134" s="10">
        <v>4</v>
      </c>
      <c r="D134" s="10" t="s">
        <v>9</v>
      </c>
      <c r="E134" s="11" t="s">
        <v>1685</v>
      </c>
      <c r="F134" s="12" t="s">
        <v>140</v>
      </c>
      <c r="G134" s="17" t="s">
        <v>3000</v>
      </c>
      <c r="H134" s="10" t="s">
        <v>9</v>
      </c>
      <c r="I134" s="12" t="s">
        <v>1827</v>
      </c>
      <c r="J134" s="9">
        <f t="shared" si="4"/>
        <v>2007</v>
      </c>
      <c r="K134" s="13">
        <f t="shared" ca="1" si="5"/>
        <v>10</v>
      </c>
      <c r="L134">
        <v>2007</v>
      </c>
      <c r="N134" s="20"/>
    </row>
    <row r="135" spans="1:14" ht="22.5" hidden="1" customHeight="1" x14ac:dyDescent="0.25">
      <c r="A135" s="17" t="s">
        <v>3001</v>
      </c>
      <c r="B135" s="17"/>
      <c r="C135" s="10">
        <v>4</v>
      </c>
      <c r="D135" s="10" t="s">
        <v>9</v>
      </c>
      <c r="E135" s="11" t="s">
        <v>1686</v>
      </c>
      <c r="F135" s="12" t="s">
        <v>141</v>
      </c>
      <c r="G135" s="17" t="s">
        <v>3000</v>
      </c>
      <c r="H135" s="10" t="s">
        <v>9</v>
      </c>
      <c r="I135" s="12" t="s">
        <v>1828</v>
      </c>
      <c r="J135" s="9">
        <f t="shared" si="4"/>
        <v>2008</v>
      </c>
      <c r="K135" s="13">
        <f t="shared" ca="1" si="5"/>
        <v>9</v>
      </c>
      <c r="L135">
        <v>2008</v>
      </c>
      <c r="N135" s="20"/>
    </row>
    <row r="136" spans="1:14" ht="22.5" hidden="1" customHeight="1" x14ac:dyDescent="0.25">
      <c r="A136" s="17" t="s">
        <v>3001</v>
      </c>
      <c r="B136" s="17"/>
      <c r="C136" s="10">
        <v>4</v>
      </c>
      <c r="D136" s="10" t="s">
        <v>9</v>
      </c>
      <c r="E136" s="11" t="s">
        <v>1687</v>
      </c>
      <c r="F136" s="12" t="s">
        <v>142</v>
      </c>
      <c r="G136" s="17" t="s">
        <v>3000</v>
      </c>
      <c r="H136" s="10" t="s">
        <v>8</v>
      </c>
      <c r="I136" s="12" t="s">
        <v>1829</v>
      </c>
      <c r="J136" s="9">
        <f t="shared" si="4"/>
        <v>2008</v>
      </c>
      <c r="K136" s="13">
        <f t="shared" ca="1" si="5"/>
        <v>9</v>
      </c>
      <c r="L136">
        <v>2008</v>
      </c>
      <c r="N136" s="20"/>
    </row>
    <row r="137" spans="1:14" ht="22.5" hidden="1" customHeight="1" x14ac:dyDescent="0.25">
      <c r="A137" s="17" t="s">
        <v>3001</v>
      </c>
      <c r="B137" s="17"/>
      <c r="C137" s="10">
        <v>4</v>
      </c>
      <c r="D137" s="10" t="s">
        <v>9</v>
      </c>
      <c r="E137" s="11" t="s">
        <v>1688</v>
      </c>
      <c r="F137" s="12" t="s">
        <v>143</v>
      </c>
      <c r="G137" s="17" t="s">
        <v>3000</v>
      </c>
      <c r="H137" s="10" t="s">
        <v>8</v>
      </c>
      <c r="I137" s="12" t="s">
        <v>1830</v>
      </c>
      <c r="J137" s="9">
        <f t="shared" si="4"/>
        <v>2007</v>
      </c>
      <c r="K137" s="13">
        <f t="shared" ca="1" si="5"/>
        <v>10</v>
      </c>
      <c r="L137">
        <v>2007</v>
      </c>
      <c r="N137" s="20"/>
    </row>
    <row r="138" spans="1:14" ht="22.5" hidden="1" customHeight="1" x14ac:dyDescent="0.25">
      <c r="A138" s="17" t="s">
        <v>3001</v>
      </c>
      <c r="B138" s="17"/>
      <c r="C138" s="10">
        <v>4</v>
      </c>
      <c r="D138" s="10" t="s">
        <v>9</v>
      </c>
      <c r="E138" s="11" t="s">
        <v>1689</v>
      </c>
      <c r="F138" s="12" t="s">
        <v>144</v>
      </c>
      <c r="G138" s="17" t="s">
        <v>3000</v>
      </c>
      <c r="H138" s="10" t="s">
        <v>9</v>
      </c>
      <c r="I138" s="12" t="s">
        <v>1831</v>
      </c>
      <c r="J138" s="9">
        <f t="shared" si="4"/>
        <v>2007</v>
      </c>
      <c r="K138" s="13">
        <f t="shared" ca="1" si="5"/>
        <v>10</v>
      </c>
      <c r="L138">
        <v>2007</v>
      </c>
      <c r="N138" s="20"/>
    </row>
    <row r="139" spans="1:14" ht="22.5" hidden="1" customHeight="1" x14ac:dyDescent="0.25">
      <c r="A139" s="17"/>
      <c r="B139" s="17"/>
      <c r="C139" s="10">
        <v>4</v>
      </c>
      <c r="D139" s="10" t="s">
        <v>9</v>
      </c>
      <c r="E139" s="11" t="s">
        <v>1690</v>
      </c>
      <c r="F139" s="12" t="s">
        <v>145</v>
      </c>
      <c r="G139" s="17" t="s">
        <v>3000</v>
      </c>
      <c r="H139" s="10" t="s">
        <v>8</v>
      </c>
      <c r="I139" s="12" t="s">
        <v>1832</v>
      </c>
      <c r="J139" s="9">
        <f t="shared" si="4"/>
        <v>2008</v>
      </c>
      <c r="K139" s="13">
        <f t="shared" ca="1" si="5"/>
        <v>9</v>
      </c>
      <c r="L139">
        <v>2008</v>
      </c>
      <c r="N139" s="20"/>
    </row>
    <row r="140" spans="1:14" ht="22.5" hidden="1" customHeight="1" x14ac:dyDescent="0.25">
      <c r="A140" s="17" t="s">
        <v>3001</v>
      </c>
      <c r="B140" s="17"/>
      <c r="C140" s="10">
        <v>4</v>
      </c>
      <c r="D140" s="10" t="s">
        <v>9</v>
      </c>
      <c r="E140" s="11" t="s">
        <v>1691</v>
      </c>
      <c r="F140" s="12" t="s">
        <v>146</v>
      </c>
      <c r="G140" s="17" t="s">
        <v>3000</v>
      </c>
      <c r="H140" s="10" t="s">
        <v>8</v>
      </c>
      <c r="I140" s="12" t="s">
        <v>1833</v>
      </c>
      <c r="J140" s="9">
        <f t="shared" si="4"/>
        <v>2008</v>
      </c>
      <c r="K140" s="13">
        <f t="shared" ca="1" si="5"/>
        <v>9</v>
      </c>
      <c r="L140">
        <v>2008</v>
      </c>
      <c r="N140" s="20"/>
    </row>
    <row r="141" spans="1:14" ht="22.5" hidden="1" customHeight="1" x14ac:dyDescent="0.25">
      <c r="A141" s="17" t="s">
        <v>3001</v>
      </c>
      <c r="B141" s="17"/>
      <c r="C141" s="10">
        <v>4</v>
      </c>
      <c r="D141" s="10" t="s">
        <v>9</v>
      </c>
      <c r="E141" s="11" t="s">
        <v>1692</v>
      </c>
      <c r="F141" s="12" t="s">
        <v>147</v>
      </c>
      <c r="G141" s="17" t="s">
        <v>3000</v>
      </c>
      <c r="H141" s="10" t="s">
        <v>8</v>
      </c>
      <c r="I141" s="12" t="s">
        <v>1834</v>
      </c>
      <c r="J141" s="9">
        <f t="shared" si="4"/>
        <v>2008</v>
      </c>
      <c r="K141" s="13">
        <f t="shared" ca="1" si="5"/>
        <v>9</v>
      </c>
      <c r="L141">
        <v>2008</v>
      </c>
      <c r="N141" s="20"/>
    </row>
    <row r="142" spans="1:14" ht="22.5" hidden="1" customHeight="1" x14ac:dyDescent="0.25">
      <c r="A142" s="17" t="s">
        <v>3002</v>
      </c>
      <c r="B142" s="17"/>
      <c r="C142" s="10">
        <v>4</v>
      </c>
      <c r="D142" s="10" t="s">
        <v>9</v>
      </c>
      <c r="E142" s="11" t="s">
        <v>1693</v>
      </c>
      <c r="F142" s="12" t="s">
        <v>148</v>
      </c>
      <c r="G142" s="17" t="s">
        <v>3000</v>
      </c>
      <c r="H142" s="10" t="s">
        <v>8</v>
      </c>
      <c r="I142" s="12" t="s">
        <v>1835</v>
      </c>
      <c r="J142" s="9">
        <f t="shared" si="4"/>
        <v>2008</v>
      </c>
      <c r="K142" s="13">
        <f t="shared" ca="1" si="5"/>
        <v>9</v>
      </c>
      <c r="L142">
        <v>2008</v>
      </c>
      <c r="N142" s="20"/>
    </row>
    <row r="143" spans="1:14" ht="22.5" hidden="1" customHeight="1" x14ac:dyDescent="0.25">
      <c r="A143" s="17" t="s">
        <v>3001</v>
      </c>
      <c r="B143" s="17"/>
      <c r="C143" s="10">
        <v>4</v>
      </c>
      <c r="D143" s="10" t="s">
        <v>9</v>
      </c>
      <c r="E143" s="11" t="s">
        <v>1694</v>
      </c>
      <c r="F143" s="12" t="s">
        <v>149</v>
      </c>
      <c r="G143" s="17" t="s">
        <v>3000</v>
      </c>
      <c r="H143" s="10" t="s">
        <v>9</v>
      </c>
      <c r="I143" s="12" t="s">
        <v>1836</v>
      </c>
      <c r="J143" s="9">
        <f t="shared" si="4"/>
        <v>2007</v>
      </c>
      <c r="K143" s="13">
        <f t="shared" ca="1" si="5"/>
        <v>10</v>
      </c>
      <c r="L143">
        <v>2007</v>
      </c>
      <c r="N143" s="20"/>
    </row>
    <row r="144" spans="1:14" ht="22.5" hidden="1" customHeight="1" x14ac:dyDescent="0.25">
      <c r="A144" s="17"/>
      <c r="B144" s="17"/>
      <c r="C144" s="10">
        <v>4</v>
      </c>
      <c r="D144" s="10" t="s">
        <v>9</v>
      </c>
      <c r="E144" s="11" t="s">
        <v>1695</v>
      </c>
      <c r="F144" s="12" t="s">
        <v>150</v>
      </c>
      <c r="G144" s="17" t="s">
        <v>3000</v>
      </c>
      <c r="H144" s="10" t="s">
        <v>9</v>
      </c>
      <c r="I144" s="12" t="s">
        <v>1837</v>
      </c>
      <c r="J144" s="9">
        <f t="shared" si="4"/>
        <v>2007</v>
      </c>
      <c r="K144" s="13">
        <f t="shared" ca="1" si="5"/>
        <v>10</v>
      </c>
      <c r="L144">
        <v>2007</v>
      </c>
      <c r="N144" s="20"/>
    </row>
    <row r="145" spans="1:14" ht="22.5" hidden="1" customHeight="1" x14ac:dyDescent="0.25">
      <c r="A145" s="17" t="s">
        <v>3001</v>
      </c>
      <c r="B145" s="17"/>
      <c r="C145" s="10">
        <v>4</v>
      </c>
      <c r="D145" s="10" t="s">
        <v>9</v>
      </c>
      <c r="E145" s="11" t="s">
        <v>1696</v>
      </c>
      <c r="F145" s="12" t="s">
        <v>151</v>
      </c>
      <c r="G145" s="17" t="s">
        <v>3000</v>
      </c>
      <c r="H145" s="10" t="s">
        <v>9</v>
      </c>
      <c r="I145" s="12" t="s">
        <v>1838</v>
      </c>
      <c r="J145" s="9">
        <f t="shared" si="4"/>
        <v>2008</v>
      </c>
      <c r="K145" s="13">
        <f t="shared" ca="1" si="5"/>
        <v>9</v>
      </c>
      <c r="L145">
        <v>2008</v>
      </c>
      <c r="N145" s="20"/>
    </row>
    <row r="146" spans="1:14" ht="22.5" hidden="1" customHeight="1" x14ac:dyDescent="0.25">
      <c r="A146" s="17"/>
      <c r="B146" s="17"/>
      <c r="C146" s="10">
        <v>4</v>
      </c>
      <c r="D146" s="10" t="s">
        <v>9</v>
      </c>
      <c r="E146" s="11" t="s">
        <v>1697</v>
      </c>
      <c r="F146" s="12" t="s">
        <v>152</v>
      </c>
      <c r="G146" s="17" t="s">
        <v>3000</v>
      </c>
      <c r="H146" s="10" t="s">
        <v>8</v>
      </c>
      <c r="I146" s="12" t="s">
        <v>1839</v>
      </c>
      <c r="J146" s="9">
        <f t="shared" si="4"/>
        <v>2008</v>
      </c>
      <c r="K146" s="13">
        <f t="shared" ca="1" si="5"/>
        <v>9</v>
      </c>
      <c r="L146">
        <v>2008</v>
      </c>
      <c r="N146" s="20"/>
    </row>
    <row r="147" spans="1:14" ht="22.5" hidden="1" customHeight="1" x14ac:dyDescent="0.25">
      <c r="A147" s="17" t="s">
        <v>3001</v>
      </c>
      <c r="B147" s="17"/>
      <c r="C147" s="10">
        <v>4</v>
      </c>
      <c r="D147" s="10" t="s">
        <v>9</v>
      </c>
      <c r="E147" s="11" t="s">
        <v>1698</v>
      </c>
      <c r="F147" s="12" t="s">
        <v>153</v>
      </c>
      <c r="G147" s="17" t="s">
        <v>3000</v>
      </c>
      <c r="H147" s="10" t="s">
        <v>9</v>
      </c>
      <c r="I147" s="12" t="s">
        <v>1840</v>
      </c>
      <c r="J147" s="9">
        <f t="shared" si="4"/>
        <v>2008</v>
      </c>
      <c r="K147" s="13">
        <f t="shared" ca="1" si="5"/>
        <v>9</v>
      </c>
      <c r="L147">
        <v>2008</v>
      </c>
      <c r="N147" s="20"/>
    </row>
    <row r="148" spans="1:14" ht="22.5" hidden="1" customHeight="1" x14ac:dyDescent="0.25">
      <c r="A148" s="17" t="s">
        <v>3001</v>
      </c>
      <c r="B148" s="17"/>
      <c r="C148" s="10">
        <v>4</v>
      </c>
      <c r="D148" s="10" t="s">
        <v>9</v>
      </c>
      <c r="E148" s="11" t="s">
        <v>1699</v>
      </c>
      <c r="F148" s="12" t="s">
        <v>154</v>
      </c>
      <c r="G148" s="17" t="s">
        <v>3000</v>
      </c>
      <c r="H148" s="10" t="s">
        <v>9</v>
      </c>
      <c r="I148" s="12" t="s">
        <v>1815</v>
      </c>
      <c r="J148" s="9">
        <f t="shared" si="4"/>
        <v>2008</v>
      </c>
      <c r="K148" s="13">
        <f t="shared" ca="1" si="5"/>
        <v>9</v>
      </c>
      <c r="L148">
        <v>2008</v>
      </c>
      <c r="N148" s="20"/>
    </row>
    <row r="149" spans="1:14" ht="22.5" hidden="1" customHeight="1" x14ac:dyDescent="0.25">
      <c r="A149" s="17" t="s">
        <v>3001</v>
      </c>
      <c r="B149" s="17"/>
      <c r="C149" s="10">
        <v>4</v>
      </c>
      <c r="D149" s="10" t="s">
        <v>9</v>
      </c>
      <c r="E149" s="11" t="s">
        <v>1700</v>
      </c>
      <c r="F149" s="12" t="s">
        <v>155</v>
      </c>
      <c r="G149" s="17" t="s">
        <v>3000</v>
      </c>
      <c r="H149" s="10" t="s">
        <v>8</v>
      </c>
      <c r="I149" s="12" t="s">
        <v>1841</v>
      </c>
      <c r="J149" s="9">
        <f t="shared" si="4"/>
        <v>2007</v>
      </c>
      <c r="K149" s="13">
        <f t="shared" ca="1" si="5"/>
        <v>10</v>
      </c>
      <c r="L149">
        <v>2007</v>
      </c>
      <c r="N149" s="20"/>
    </row>
    <row r="150" spans="1:14" ht="22.5" hidden="1" customHeight="1" x14ac:dyDescent="0.25">
      <c r="A150" s="17" t="s">
        <v>3001</v>
      </c>
      <c r="B150" s="17"/>
      <c r="C150" s="10">
        <v>4</v>
      </c>
      <c r="D150" s="10" t="s">
        <v>9</v>
      </c>
      <c r="E150" s="11" t="s">
        <v>1701</v>
      </c>
      <c r="F150" s="12" t="s">
        <v>156</v>
      </c>
      <c r="G150" s="17" t="s">
        <v>3000</v>
      </c>
      <c r="H150" s="10" t="s">
        <v>9</v>
      </c>
      <c r="I150" s="12" t="s">
        <v>1842</v>
      </c>
      <c r="J150" s="9">
        <f t="shared" si="4"/>
        <v>2008</v>
      </c>
      <c r="K150" s="13">
        <f t="shared" ca="1" si="5"/>
        <v>9</v>
      </c>
      <c r="L150">
        <v>2008</v>
      </c>
      <c r="N150" s="20"/>
    </row>
    <row r="151" spans="1:14" ht="22.5" hidden="1" customHeight="1" x14ac:dyDescent="0.25">
      <c r="A151" s="17" t="s">
        <v>3001</v>
      </c>
      <c r="B151" s="17"/>
      <c r="C151" s="10">
        <v>4</v>
      </c>
      <c r="D151" s="10" t="s">
        <v>9</v>
      </c>
      <c r="E151" s="11" t="s">
        <v>1702</v>
      </c>
      <c r="F151" s="12" t="s">
        <v>157</v>
      </c>
      <c r="G151" s="17" t="s">
        <v>3000</v>
      </c>
      <c r="H151" s="10" t="s">
        <v>9</v>
      </c>
      <c r="I151" s="12" t="s">
        <v>1843</v>
      </c>
      <c r="J151" s="9">
        <f t="shared" si="4"/>
        <v>2007</v>
      </c>
      <c r="K151" s="13">
        <f t="shared" ca="1" si="5"/>
        <v>10</v>
      </c>
      <c r="L151">
        <v>2007</v>
      </c>
      <c r="N151" s="20"/>
    </row>
    <row r="152" spans="1:14" ht="22.5" hidden="1" customHeight="1" x14ac:dyDescent="0.25">
      <c r="A152" s="17"/>
      <c r="B152" s="17"/>
      <c r="C152" s="10">
        <v>4</v>
      </c>
      <c r="D152" s="10" t="s">
        <v>9</v>
      </c>
      <c r="E152" s="11" t="s">
        <v>1703</v>
      </c>
      <c r="F152" s="12" t="s">
        <v>158</v>
      </c>
      <c r="G152" s="17" t="s">
        <v>3000</v>
      </c>
      <c r="H152" s="10" t="s">
        <v>8</v>
      </c>
      <c r="I152" s="12" t="s">
        <v>1844</v>
      </c>
      <c r="J152" s="9">
        <f t="shared" si="4"/>
        <v>2007</v>
      </c>
      <c r="K152" s="13">
        <f t="shared" ca="1" si="5"/>
        <v>10</v>
      </c>
      <c r="L152">
        <v>2007</v>
      </c>
      <c r="N152" s="20"/>
    </row>
    <row r="153" spans="1:14" ht="22.5" hidden="1" customHeight="1" x14ac:dyDescent="0.25">
      <c r="A153" s="17"/>
      <c r="B153" s="17"/>
      <c r="C153" s="10">
        <v>4</v>
      </c>
      <c r="D153" s="10" t="s">
        <v>9</v>
      </c>
      <c r="E153" s="11" t="s">
        <v>1704</v>
      </c>
      <c r="F153" s="12" t="s">
        <v>159</v>
      </c>
      <c r="G153" s="17" t="s">
        <v>3000</v>
      </c>
      <c r="H153" s="10" t="s">
        <v>8</v>
      </c>
      <c r="I153" s="12" t="s">
        <v>1752</v>
      </c>
      <c r="J153" s="9">
        <f t="shared" si="4"/>
        <v>2008</v>
      </c>
      <c r="K153" s="13">
        <f t="shared" ca="1" si="5"/>
        <v>9</v>
      </c>
      <c r="L153">
        <v>2008</v>
      </c>
      <c r="N153" s="20"/>
    </row>
    <row r="154" spans="1:14" ht="22.5" hidden="1" customHeight="1" x14ac:dyDescent="0.25">
      <c r="A154" s="17" t="s">
        <v>3001</v>
      </c>
      <c r="B154" s="17"/>
      <c r="C154" s="10">
        <v>4</v>
      </c>
      <c r="D154" s="10" t="s">
        <v>9</v>
      </c>
      <c r="E154" s="11" t="s">
        <v>1705</v>
      </c>
      <c r="F154" s="12" t="s">
        <v>160</v>
      </c>
      <c r="G154" s="17" t="s">
        <v>3000</v>
      </c>
      <c r="H154" s="10" t="s">
        <v>8</v>
      </c>
      <c r="I154" s="12" t="s">
        <v>1773</v>
      </c>
      <c r="J154" s="9">
        <f t="shared" si="4"/>
        <v>2008</v>
      </c>
      <c r="K154" s="13">
        <f t="shared" ca="1" si="5"/>
        <v>9</v>
      </c>
      <c r="L154">
        <v>2008</v>
      </c>
      <c r="N154" s="20"/>
    </row>
    <row r="155" spans="1:14" ht="22.5" hidden="1" customHeight="1" x14ac:dyDescent="0.25">
      <c r="A155" s="17"/>
      <c r="B155" s="17"/>
      <c r="C155" s="10">
        <v>4</v>
      </c>
      <c r="D155" s="10" t="s">
        <v>1670</v>
      </c>
      <c r="E155" s="11" t="s">
        <v>1681</v>
      </c>
      <c r="F155" s="12" t="s">
        <v>161</v>
      </c>
      <c r="G155" s="17" t="s">
        <v>3000</v>
      </c>
      <c r="H155" s="10" t="s">
        <v>8</v>
      </c>
      <c r="I155" s="12" t="s">
        <v>1845</v>
      </c>
      <c r="J155" s="9">
        <f t="shared" si="4"/>
        <v>2007</v>
      </c>
      <c r="K155" s="13">
        <f t="shared" ca="1" si="5"/>
        <v>10</v>
      </c>
      <c r="L155">
        <v>2007</v>
      </c>
      <c r="N155" s="20"/>
    </row>
    <row r="156" spans="1:14" ht="22.5" hidden="1" customHeight="1" x14ac:dyDescent="0.25">
      <c r="A156" s="17" t="s">
        <v>3001</v>
      </c>
      <c r="B156" s="17"/>
      <c r="C156" s="10">
        <v>4</v>
      </c>
      <c r="D156" s="10" t="s">
        <v>1670</v>
      </c>
      <c r="E156" s="11" t="s">
        <v>1682</v>
      </c>
      <c r="F156" s="12" t="s">
        <v>162</v>
      </c>
      <c r="G156" s="17" t="s">
        <v>3000</v>
      </c>
      <c r="H156" s="10" t="s">
        <v>9</v>
      </c>
      <c r="I156" s="12" t="s">
        <v>1846</v>
      </c>
      <c r="J156" s="9">
        <f t="shared" si="4"/>
        <v>2008</v>
      </c>
      <c r="K156" s="13">
        <f t="shared" ca="1" si="5"/>
        <v>9</v>
      </c>
      <c r="L156">
        <v>2008</v>
      </c>
      <c r="N156" s="20"/>
    </row>
    <row r="157" spans="1:14" ht="22.5" hidden="1" customHeight="1" x14ac:dyDescent="0.25">
      <c r="A157" s="17" t="s">
        <v>3001</v>
      </c>
      <c r="B157" s="17"/>
      <c r="C157" s="10">
        <v>4</v>
      </c>
      <c r="D157" s="10" t="s">
        <v>1670</v>
      </c>
      <c r="E157" s="11" t="s">
        <v>1683</v>
      </c>
      <c r="F157" s="12" t="s">
        <v>163</v>
      </c>
      <c r="G157" s="17" t="s">
        <v>3000</v>
      </c>
      <c r="H157" s="10" t="s">
        <v>9</v>
      </c>
      <c r="I157" s="12" t="s">
        <v>1847</v>
      </c>
      <c r="J157" s="9">
        <f t="shared" si="4"/>
        <v>2007</v>
      </c>
      <c r="K157" s="13">
        <f t="shared" ca="1" si="5"/>
        <v>10</v>
      </c>
      <c r="L157">
        <v>2007</v>
      </c>
      <c r="N157" s="20"/>
    </row>
    <row r="158" spans="1:14" ht="22.5" hidden="1" customHeight="1" x14ac:dyDescent="0.25">
      <c r="A158" s="17" t="s">
        <v>3001</v>
      </c>
      <c r="B158" s="17"/>
      <c r="C158" s="10">
        <v>4</v>
      </c>
      <c r="D158" s="10" t="s">
        <v>1670</v>
      </c>
      <c r="E158" s="11" t="s">
        <v>1684</v>
      </c>
      <c r="F158" s="12" t="s">
        <v>164</v>
      </c>
      <c r="G158" s="17" t="s">
        <v>3000</v>
      </c>
      <c r="H158" s="10" t="s">
        <v>8</v>
      </c>
      <c r="I158" s="12" t="s">
        <v>1848</v>
      </c>
      <c r="J158" s="9">
        <f t="shared" si="4"/>
        <v>2007</v>
      </c>
      <c r="K158" s="13">
        <f t="shared" ca="1" si="5"/>
        <v>10</v>
      </c>
      <c r="L158">
        <v>2007</v>
      </c>
      <c r="N158" s="20"/>
    </row>
    <row r="159" spans="1:14" ht="22.5" hidden="1" customHeight="1" x14ac:dyDescent="0.25">
      <c r="A159" s="17">
        <v>5</v>
      </c>
      <c r="B159" s="17"/>
      <c r="C159" s="10">
        <v>4</v>
      </c>
      <c r="D159" s="10" t="s">
        <v>1670</v>
      </c>
      <c r="E159" s="11" t="s">
        <v>1685</v>
      </c>
      <c r="F159" s="12" t="s">
        <v>165</v>
      </c>
      <c r="G159" s="17" t="s">
        <v>3000</v>
      </c>
      <c r="H159" s="10" t="s">
        <v>8</v>
      </c>
      <c r="I159" s="12" t="s">
        <v>1849</v>
      </c>
      <c r="J159" s="9">
        <f t="shared" si="4"/>
        <v>2008</v>
      </c>
      <c r="K159" s="13">
        <f t="shared" ca="1" si="5"/>
        <v>9</v>
      </c>
      <c r="L159">
        <v>2008</v>
      </c>
      <c r="N159" s="20"/>
    </row>
    <row r="160" spans="1:14" ht="22.5" hidden="1" customHeight="1" x14ac:dyDescent="0.25">
      <c r="A160" s="17"/>
      <c r="B160" s="17"/>
      <c r="C160" s="10">
        <v>4</v>
      </c>
      <c r="D160" s="10" t="s">
        <v>1670</v>
      </c>
      <c r="E160" s="11" t="s">
        <v>1686</v>
      </c>
      <c r="F160" s="12" t="s">
        <v>166</v>
      </c>
      <c r="G160" s="17" t="s">
        <v>3000</v>
      </c>
      <c r="H160" s="10" t="s">
        <v>8</v>
      </c>
      <c r="I160" s="12" t="s">
        <v>1850</v>
      </c>
      <c r="J160" s="9">
        <f t="shared" si="4"/>
        <v>2006</v>
      </c>
      <c r="K160" s="13">
        <f t="shared" ca="1" si="5"/>
        <v>11</v>
      </c>
      <c r="L160">
        <v>2006</v>
      </c>
      <c r="N160" s="20"/>
    </row>
    <row r="161" spans="1:14" ht="22.5" hidden="1" customHeight="1" x14ac:dyDescent="0.25">
      <c r="A161" s="17"/>
      <c r="B161" s="17"/>
      <c r="C161" s="10">
        <v>4</v>
      </c>
      <c r="D161" s="10" t="s">
        <v>1670</v>
      </c>
      <c r="E161" s="11" t="s">
        <v>1687</v>
      </c>
      <c r="F161" s="12" t="s">
        <v>167</v>
      </c>
      <c r="G161" s="17" t="s">
        <v>3000</v>
      </c>
      <c r="H161" s="10" t="s">
        <v>8</v>
      </c>
      <c r="I161" s="12" t="s">
        <v>1851</v>
      </c>
      <c r="J161" s="9">
        <f t="shared" si="4"/>
        <v>2007</v>
      </c>
      <c r="K161" s="13">
        <f t="shared" ca="1" si="5"/>
        <v>10</v>
      </c>
      <c r="L161">
        <v>2007</v>
      </c>
      <c r="N161" s="20"/>
    </row>
    <row r="162" spans="1:14" ht="22.5" hidden="1" customHeight="1" x14ac:dyDescent="0.25">
      <c r="A162" s="17"/>
      <c r="B162" s="17"/>
      <c r="C162" s="10">
        <v>4</v>
      </c>
      <c r="D162" s="10" t="s">
        <v>1670</v>
      </c>
      <c r="E162" s="11" t="s">
        <v>1688</v>
      </c>
      <c r="F162" s="12" t="s">
        <v>168</v>
      </c>
      <c r="G162" s="17" t="s">
        <v>3000</v>
      </c>
      <c r="H162" s="10" t="s">
        <v>8</v>
      </c>
      <c r="I162" s="12" t="s">
        <v>1788</v>
      </c>
      <c r="J162" s="9">
        <f t="shared" si="4"/>
        <v>2008</v>
      </c>
      <c r="K162" s="13">
        <f t="shared" ca="1" si="5"/>
        <v>9</v>
      </c>
      <c r="L162">
        <v>2008</v>
      </c>
      <c r="N162" s="20"/>
    </row>
    <row r="163" spans="1:14" ht="22.5" hidden="1" customHeight="1" x14ac:dyDescent="0.25">
      <c r="A163" s="17" t="s">
        <v>3001</v>
      </c>
      <c r="B163" s="17"/>
      <c r="C163" s="10">
        <v>4</v>
      </c>
      <c r="D163" s="10" t="s">
        <v>1670</v>
      </c>
      <c r="E163" s="11" t="s">
        <v>1689</v>
      </c>
      <c r="F163" s="12" t="s">
        <v>169</v>
      </c>
      <c r="G163" s="17" t="s">
        <v>3000</v>
      </c>
      <c r="H163" s="10" t="s">
        <v>8</v>
      </c>
      <c r="I163" s="12" t="s">
        <v>1754</v>
      </c>
      <c r="J163" s="9">
        <f t="shared" si="4"/>
        <v>2008</v>
      </c>
      <c r="K163" s="13">
        <f t="shared" ca="1" si="5"/>
        <v>9</v>
      </c>
      <c r="L163">
        <v>2008</v>
      </c>
      <c r="N163" s="20"/>
    </row>
    <row r="164" spans="1:14" ht="22.5" hidden="1" customHeight="1" x14ac:dyDescent="0.25">
      <c r="A164" s="17"/>
      <c r="B164" s="17"/>
      <c r="C164" s="10">
        <v>4</v>
      </c>
      <c r="D164" s="10" t="s">
        <v>1670</v>
      </c>
      <c r="E164" s="11" t="s">
        <v>1690</v>
      </c>
      <c r="F164" s="12" t="s">
        <v>170</v>
      </c>
      <c r="G164" s="17" t="s">
        <v>3000</v>
      </c>
      <c r="H164" s="10" t="s">
        <v>8</v>
      </c>
      <c r="I164" s="12" t="s">
        <v>1815</v>
      </c>
      <c r="J164" s="9">
        <f t="shared" si="4"/>
        <v>2008</v>
      </c>
      <c r="K164" s="13">
        <f t="shared" ca="1" si="5"/>
        <v>9</v>
      </c>
      <c r="L164">
        <v>2008</v>
      </c>
      <c r="N164" s="20"/>
    </row>
    <row r="165" spans="1:14" ht="22.5" hidden="1" customHeight="1" x14ac:dyDescent="0.25">
      <c r="A165" s="17"/>
      <c r="B165" s="17"/>
      <c r="C165" s="10">
        <v>4</v>
      </c>
      <c r="D165" s="10" t="s">
        <v>1670</v>
      </c>
      <c r="E165" s="11" t="s">
        <v>1691</v>
      </c>
      <c r="F165" s="12" t="s">
        <v>171</v>
      </c>
      <c r="G165" s="17" t="s">
        <v>3000</v>
      </c>
      <c r="H165" s="10" t="s">
        <v>8</v>
      </c>
      <c r="I165" s="12" t="s">
        <v>1852</v>
      </c>
      <c r="J165" s="9">
        <f t="shared" si="4"/>
        <v>2008</v>
      </c>
      <c r="K165" s="13">
        <f t="shared" ca="1" si="5"/>
        <v>9</v>
      </c>
      <c r="L165">
        <v>2008</v>
      </c>
      <c r="N165" s="20"/>
    </row>
    <row r="166" spans="1:14" ht="22.5" hidden="1" customHeight="1" x14ac:dyDescent="0.25">
      <c r="A166" s="17"/>
      <c r="B166" s="17"/>
      <c r="C166" s="10">
        <v>4</v>
      </c>
      <c r="D166" s="10" t="s">
        <v>1670</v>
      </c>
      <c r="E166" s="11" t="s">
        <v>1692</v>
      </c>
      <c r="F166" s="12" t="s">
        <v>172</v>
      </c>
      <c r="G166" s="17" t="s">
        <v>3000</v>
      </c>
      <c r="H166" s="10" t="s">
        <v>9</v>
      </c>
      <c r="I166" s="12" t="s">
        <v>1788</v>
      </c>
      <c r="J166" s="9">
        <f t="shared" si="4"/>
        <v>2008</v>
      </c>
      <c r="K166" s="13">
        <f t="shared" ca="1" si="5"/>
        <v>9</v>
      </c>
      <c r="L166">
        <v>2008</v>
      </c>
      <c r="N166" s="20"/>
    </row>
    <row r="167" spans="1:14" ht="22.5" hidden="1" customHeight="1" x14ac:dyDescent="0.25">
      <c r="A167" s="17"/>
      <c r="B167" s="17"/>
      <c r="C167" s="10">
        <v>4</v>
      </c>
      <c r="D167" s="10" t="s">
        <v>1670</v>
      </c>
      <c r="E167" s="11" t="s">
        <v>1693</v>
      </c>
      <c r="F167" s="12" t="s">
        <v>173</v>
      </c>
      <c r="G167" s="17" t="s">
        <v>3000</v>
      </c>
      <c r="H167" s="10" t="s">
        <v>9</v>
      </c>
      <c r="I167" s="12" t="s">
        <v>1853</v>
      </c>
      <c r="J167" s="9">
        <f t="shared" si="4"/>
        <v>2008</v>
      </c>
      <c r="K167" s="13">
        <f t="shared" ca="1" si="5"/>
        <v>9</v>
      </c>
      <c r="L167">
        <v>2008</v>
      </c>
      <c r="N167" s="20"/>
    </row>
    <row r="168" spans="1:14" ht="22.5" hidden="1" customHeight="1" x14ac:dyDescent="0.25">
      <c r="A168" s="17"/>
      <c r="B168" s="17"/>
      <c r="C168" s="10">
        <v>4</v>
      </c>
      <c r="D168" s="10" t="s">
        <v>1670</v>
      </c>
      <c r="E168" s="11" t="s">
        <v>1694</v>
      </c>
      <c r="F168" s="12" t="s">
        <v>174</v>
      </c>
      <c r="G168" s="17" t="s">
        <v>3000</v>
      </c>
      <c r="H168" s="10" t="s">
        <v>9</v>
      </c>
      <c r="I168" s="12" t="s">
        <v>1852</v>
      </c>
      <c r="J168" s="9">
        <f t="shared" si="4"/>
        <v>2008</v>
      </c>
      <c r="K168" s="13">
        <f t="shared" ca="1" si="5"/>
        <v>9</v>
      </c>
      <c r="L168">
        <v>2008</v>
      </c>
      <c r="N168" s="20"/>
    </row>
    <row r="169" spans="1:14" ht="22.5" hidden="1" customHeight="1" x14ac:dyDescent="0.25">
      <c r="A169" s="17" t="s">
        <v>3001</v>
      </c>
      <c r="B169" s="17"/>
      <c r="C169" s="10">
        <v>4</v>
      </c>
      <c r="D169" s="10" t="s">
        <v>1670</v>
      </c>
      <c r="E169" s="11" t="s">
        <v>1695</v>
      </c>
      <c r="F169" s="12" t="s">
        <v>175</v>
      </c>
      <c r="G169" s="17" t="s">
        <v>3000</v>
      </c>
      <c r="H169" s="10" t="s">
        <v>8</v>
      </c>
      <c r="I169" s="12" t="s">
        <v>1854</v>
      </c>
      <c r="J169" s="9">
        <f t="shared" si="4"/>
        <v>2007</v>
      </c>
      <c r="K169" s="13">
        <f t="shared" ca="1" si="5"/>
        <v>10</v>
      </c>
      <c r="L169">
        <v>2007</v>
      </c>
      <c r="N169" s="20"/>
    </row>
    <row r="170" spans="1:14" ht="22.5" hidden="1" customHeight="1" x14ac:dyDescent="0.25">
      <c r="A170" s="17"/>
      <c r="B170" s="17"/>
      <c r="C170" s="10">
        <v>4</v>
      </c>
      <c r="D170" s="10" t="s">
        <v>1670</v>
      </c>
      <c r="E170" s="11" t="s">
        <v>1696</v>
      </c>
      <c r="F170" s="12" t="s">
        <v>176</v>
      </c>
      <c r="G170" s="17" t="s">
        <v>3000</v>
      </c>
      <c r="H170" s="10" t="s">
        <v>8</v>
      </c>
      <c r="I170" s="12" t="s">
        <v>1855</v>
      </c>
      <c r="J170" s="9">
        <f t="shared" si="4"/>
        <v>2007</v>
      </c>
      <c r="K170" s="13">
        <f t="shared" ca="1" si="5"/>
        <v>10</v>
      </c>
      <c r="L170">
        <v>2007</v>
      </c>
      <c r="N170" s="20"/>
    </row>
    <row r="171" spans="1:14" ht="22.5" hidden="1" customHeight="1" x14ac:dyDescent="0.25">
      <c r="A171" s="17"/>
      <c r="B171" s="17"/>
      <c r="C171" s="10">
        <v>4</v>
      </c>
      <c r="D171" s="10" t="s">
        <v>1670</v>
      </c>
      <c r="E171" s="11" t="s">
        <v>1697</v>
      </c>
      <c r="F171" s="12" t="s">
        <v>177</v>
      </c>
      <c r="G171" s="17" t="s">
        <v>3000</v>
      </c>
      <c r="H171" s="10" t="s">
        <v>8</v>
      </c>
      <c r="I171" s="12" t="s">
        <v>1803</v>
      </c>
      <c r="J171" s="9">
        <f t="shared" si="4"/>
        <v>2008</v>
      </c>
      <c r="K171" s="13">
        <f t="shared" ca="1" si="5"/>
        <v>9</v>
      </c>
      <c r="L171">
        <v>2008</v>
      </c>
      <c r="N171" s="20"/>
    </row>
    <row r="172" spans="1:14" ht="22.5" hidden="1" customHeight="1" x14ac:dyDescent="0.25">
      <c r="A172" s="17"/>
      <c r="B172" s="17"/>
      <c r="C172" s="10">
        <v>4</v>
      </c>
      <c r="D172" s="10" t="s">
        <v>1670</v>
      </c>
      <c r="E172" s="11" t="s">
        <v>1698</v>
      </c>
      <c r="F172" s="12" t="s">
        <v>178</v>
      </c>
      <c r="G172" s="17" t="s">
        <v>3000</v>
      </c>
      <c r="H172" s="10" t="s">
        <v>8</v>
      </c>
      <c r="I172" s="12" t="s">
        <v>1856</v>
      </c>
      <c r="J172" s="9">
        <f t="shared" si="4"/>
        <v>2008</v>
      </c>
      <c r="K172" s="13">
        <f t="shared" ca="1" si="5"/>
        <v>9</v>
      </c>
      <c r="L172">
        <v>2008</v>
      </c>
      <c r="N172" s="20"/>
    </row>
    <row r="173" spans="1:14" ht="22.5" hidden="1" customHeight="1" x14ac:dyDescent="0.25">
      <c r="A173" s="17"/>
      <c r="B173" s="17"/>
      <c r="C173" s="10">
        <v>4</v>
      </c>
      <c r="D173" s="10" t="s">
        <v>1670</v>
      </c>
      <c r="E173" s="11" t="s">
        <v>1699</v>
      </c>
      <c r="F173" s="12" t="s">
        <v>179</v>
      </c>
      <c r="G173" s="17" t="s">
        <v>3000</v>
      </c>
      <c r="H173" s="10" t="s">
        <v>9</v>
      </c>
      <c r="I173" s="12" t="s">
        <v>1857</v>
      </c>
      <c r="J173" s="9">
        <f t="shared" si="4"/>
        <v>2007</v>
      </c>
      <c r="K173" s="13">
        <f t="shared" ca="1" si="5"/>
        <v>10</v>
      </c>
      <c r="L173">
        <v>2007</v>
      </c>
      <c r="N173" s="20"/>
    </row>
    <row r="174" spans="1:14" ht="22.5" hidden="1" customHeight="1" x14ac:dyDescent="0.25">
      <c r="A174" s="17"/>
      <c r="B174" s="17"/>
      <c r="C174" s="10">
        <v>4</v>
      </c>
      <c r="D174" s="10" t="s">
        <v>1670</v>
      </c>
      <c r="E174" s="11" t="s">
        <v>1700</v>
      </c>
      <c r="F174" s="12" t="s">
        <v>180</v>
      </c>
      <c r="G174" s="17" t="s">
        <v>3000</v>
      </c>
      <c r="H174" s="10" t="s">
        <v>8</v>
      </c>
      <c r="I174" s="12" t="s">
        <v>1858</v>
      </c>
      <c r="J174" s="9">
        <f t="shared" si="4"/>
        <v>2008</v>
      </c>
      <c r="K174" s="13">
        <f t="shared" ca="1" si="5"/>
        <v>9</v>
      </c>
      <c r="L174">
        <v>2008</v>
      </c>
      <c r="N174" s="20"/>
    </row>
    <row r="175" spans="1:14" ht="22.5" hidden="1" customHeight="1" x14ac:dyDescent="0.25">
      <c r="A175" s="17"/>
      <c r="B175" s="17"/>
      <c r="C175" s="10">
        <v>4</v>
      </c>
      <c r="D175" s="10" t="s">
        <v>1670</v>
      </c>
      <c r="E175" s="11" t="s">
        <v>1701</v>
      </c>
      <c r="F175" s="12" t="s">
        <v>181</v>
      </c>
      <c r="G175" s="17" t="s">
        <v>3000</v>
      </c>
      <c r="H175" s="10" t="s">
        <v>9</v>
      </c>
      <c r="I175" s="12" t="s">
        <v>1859</v>
      </c>
      <c r="J175" s="9">
        <f t="shared" si="4"/>
        <v>2007</v>
      </c>
      <c r="K175" s="13">
        <f t="shared" ca="1" si="5"/>
        <v>10</v>
      </c>
      <c r="L175">
        <v>2007</v>
      </c>
      <c r="N175" s="20"/>
    </row>
    <row r="176" spans="1:14" ht="22.5" hidden="1" customHeight="1" x14ac:dyDescent="0.25">
      <c r="A176" s="17"/>
      <c r="B176" s="17"/>
      <c r="C176" s="10">
        <v>5</v>
      </c>
      <c r="D176" s="10" t="s">
        <v>1665</v>
      </c>
      <c r="E176" s="11" t="s">
        <v>1681</v>
      </c>
      <c r="F176" s="12" t="s">
        <v>182</v>
      </c>
      <c r="G176" s="17" t="s">
        <v>2994</v>
      </c>
      <c r="H176" s="10" t="s">
        <v>9</v>
      </c>
      <c r="I176" s="12" t="s">
        <v>1860</v>
      </c>
      <c r="J176" s="9">
        <f t="shared" si="4"/>
        <v>2007</v>
      </c>
      <c r="K176" s="13">
        <f t="shared" ca="1" si="5"/>
        <v>10</v>
      </c>
      <c r="L176">
        <v>2007</v>
      </c>
      <c r="N176" s="20"/>
    </row>
    <row r="177" spans="1:14" ht="22.5" hidden="1" customHeight="1" x14ac:dyDescent="0.25">
      <c r="A177" s="17" t="s">
        <v>3001</v>
      </c>
      <c r="B177" s="17"/>
      <c r="C177" s="10">
        <v>5</v>
      </c>
      <c r="D177" s="10" t="s">
        <v>1665</v>
      </c>
      <c r="E177" s="11" t="s">
        <v>1682</v>
      </c>
      <c r="F177" s="12" t="s">
        <v>183</v>
      </c>
      <c r="G177" s="17" t="s">
        <v>2994</v>
      </c>
      <c r="H177" s="10" t="s">
        <v>8</v>
      </c>
      <c r="I177" s="12" t="s">
        <v>1861</v>
      </c>
      <c r="J177" s="9">
        <f t="shared" si="4"/>
        <v>2007</v>
      </c>
      <c r="K177" s="13">
        <f t="shared" ca="1" si="5"/>
        <v>10</v>
      </c>
      <c r="L177">
        <v>2007</v>
      </c>
      <c r="N177" s="20"/>
    </row>
    <row r="178" spans="1:14" ht="22.5" hidden="1" customHeight="1" x14ac:dyDescent="0.25">
      <c r="A178" s="17" t="s">
        <v>3001</v>
      </c>
      <c r="B178" s="17"/>
      <c r="C178" s="10">
        <v>5</v>
      </c>
      <c r="D178" s="10" t="s">
        <v>1665</v>
      </c>
      <c r="E178" s="11" t="s">
        <v>1683</v>
      </c>
      <c r="F178" s="12" t="s">
        <v>184</v>
      </c>
      <c r="G178" s="17" t="s">
        <v>2994</v>
      </c>
      <c r="H178" s="10" t="s">
        <v>9</v>
      </c>
      <c r="I178" s="12" t="s">
        <v>1862</v>
      </c>
      <c r="J178" s="9">
        <f t="shared" si="4"/>
        <v>2007</v>
      </c>
      <c r="K178" s="13">
        <f t="shared" ca="1" si="5"/>
        <v>10</v>
      </c>
      <c r="L178">
        <v>2007</v>
      </c>
      <c r="N178" s="20"/>
    </row>
    <row r="179" spans="1:14" ht="22.5" hidden="1" customHeight="1" x14ac:dyDescent="0.25">
      <c r="A179" s="17" t="s">
        <v>3001</v>
      </c>
      <c r="B179" s="17"/>
      <c r="C179" s="10">
        <v>5</v>
      </c>
      <c r="D179" s="10" t="s">
        <v>1665</v>
      </c>
      <c r="E179" s="11" t="s">
        <v>1684</v>
      </c>
      <c r="F179" s="12" t="s">
        <v>185</v>
      </c>
      <c r="G179" s="17" t="s">
        <v>2994</v>
      </c>
      <c r="H179" s="10" t="s">
        <v>9</v>
      </c>
      <c r="I179" s="12" t="s">
        <v>1863</v>
      </c>
      <c r="J179" s="9">
        <f t="shared" si="4"/>
        <v>2007</v>
      </c>
      <c r="K179" s="13">
        <f t="shared" ca="1" si="5"/>
        <v>10</v>
      </c>
      <c r="L179">
        <v>2007</v>
      </c>
      <c r="N179" s="20"/>
    </row>
    <row r="180" spans="1:14" ht="22.5" hidden="1" customHeight="1" x14ac:dyDescent="0.25">
      <c r="A180" s="17" t="s">
        <v>3001</v>
      </c>
      <c r="B180" s="17"/>
      <c r="C180" s="10">
        <v>5</v>
      </c>
      <c r="D180" s="10" t="s">
        <v>1665</v>
      </c>
      <c r="E180" s="11" t="s">
        <v>1685</v>
      </c>
      <c r="F180" s="12" t="s">
        <v>186</v>
      </c>
      <c r="G180" s="17" t="s">
        <v>2994</v>
      </c>
      <c r="H180" s="10" t="s">
        <v>8</v>
      </c>
      <c r="I180" s="12" t="s">
        <v>1864</v>
      </c>
      <c r="J180" s="9">
        <f t="shared" si="4"/>
        <v>2007</v>
      </c>
      <c r="K180" s="13">
        <f t="shared" ca="1" si="5"/>
        <v>10</v>
      </c>
      <c r="L180">
        <v>2007</v>
      </c>
      <c r="N180" s="20"/>
    </row>
    <row r="181" spans="1:14" ht="22.5" hidden="1" customHeight="1" x14ac:dyDescent="0.25">
      <c r="A181" s="17" t="s">
        <v>3001</v>
      </c>
      <c r="B181" s="17"/>
      <c r="C181" s="10">
        <v>5</v>
      </c>
      <c r="D181" s="10" t="s">
        <v>1665</v>
      </c>
      <c r="E181" s="11" t="s">
        <v>1686</v>
      </c>
      <c r="F181" s="12" t="s">
        <v>187</v>
      </c>
      <c r="G181" s="17" t="s">
        <v>2994</v>
      </c>
      <c r="H181" s="10" t="s">
        <v>9</v>
      </c>
      <c r="I181" s="12" t="s">
        <v>1865</v>
      </c>
      <c r="J181" s="9">
        <f t="shared" si="4"/>
        <v>2007</v>
      </c>
      <c r="K181" s="13">
        <f t="shared" ca="1" si="5"/>
        <v>10</v>
      </c>
      <c r="L181">
        <v>2007</v>
      </c>
      <c r="N181" s="20"/>
    </row>
    <row r="182" spans="1:14" ht="22.5" hidden="1" customHeight="1" x14ac:dyDescent="0.25">
      <c r="A182" s="17" t="s">
        <v>3001</v>
      </c>
      <c r="B182" s="17"/>
      <c r="C182" s="10">
        <v>5</v>
      </c>
      <c r="D182" s="10" t="s">
        <v>1665</v>
      </c>
      <c r="E182" s="11" t="s">
        <v>1687</v>
      </c>
      <c r="F182" s="12" t="s">
        <v>188</v>
      </c>
      <c r="G182" s="17" t="s">
        <v>2994</v>
      </c>
      <c r="H182" s="10" t="s">
        <v>9</v>
      </c>
      <c r="I182" s="12" t="s">
        <v>1866</v>
      </c>
      <c r="J182" s="9">
        <f t="shared" si="4"/>
        <v>2007</v>
      </c>
      <c r="K182" s="13">
        <f t="shared" ca="1" si="5"/>
        <v>10</v>
      </c>
      <c r="L182">
        <v>2007</v>
      </c>
      <c r="N182" s="20"/>
    </row>
    <row r="183" spans="1:14" ht="22.5" hidden="1" customHeight="1" x14ac:dyDescent="0.25">
      <c r="A183" s="17" t="s">
        <v>3001</v>
      </c>
      <c r="B183" s="17"/>
      <c r="C183" s="10">
        <v>5</v>
      </c>
      <c r="D183" s="10" t="s">
        <v>1665</v>
      </c>
      <c r="E183" s="11" t="s">
        <v>1688</v>
      </c>
      <c r="F183" s="12" t="s">
        <v>189</v>
      </c>
      <c r="G183" s="17" t="s">
        <v>2994</v>
      </c>
      <c r="H183" s="10" t="s">
        <v>8</v>
      </c>
      <c r="I183" s="12" t="s">
        <v>1867</v>
      </c>
      <c r="J183" s="9">
        <f t="shared" si="4"/>
        <v>2007</v>
      </c>
      <c r="K183" s="13">
        <f t="shared" ca="1" si="5"/>
        <v>10</v>
      </c>
      <c r="L183">
        <v>2007</v>
      </c>
      <c r="N183" s="20"/>
    </row>
    <row r="184" spans="1:14" ht="22.5" hidden="1" customHeight="1" x14ac:dyDescent="0.25">
      <c r="A184" s="17" t="s">
        <v>3001</v>
      </c>
      <c r="B184" s="17"/>
      <c r="C184" s="10">
        <v>5</v>
      </c>
      <c r="D184" s="10" t="s">
        <v>1665</v>
      </c>
      <c r="E184" s="11" t="s">
        <v>1689</v>
      </c>
      <c r="F184" s="12" t="s">
        <v>190</v>
      </c>
      <c r="G184" s="17" t="s">
        <v>2994</v>
      </c>
      <c r="H184" s="10" t="s">
        <v>8</v>
      </c>
      <c r="I184" s="12" t="s">
        <v>1868</v>
      </c>
      <c r="J184" s="9">
        <f t="shared" si="4"/>
        <v>2007</v>
      </c>
      <c r="K184" s="13">
        <f t="shared" ca="1" si="5"/>
        <v>10</v>
      </c>
      <c r="L184">
        <v>2007</v>
      </c>
      <c r="N184" s="20"/>
    </row>
    <row r="185" spans="1:14" ht="22.5" hidden="1" customHeight="1" x14ac:dyDescent="0.25">
      <c r="A185" s="17" t="s">
        <v>3001</v>
      </c>
      <c r="B185" s="17"/>
      <c r="C185" s="10">
        <v>5</v>
      </c>
      <c r="D185" s="10" t="s">
        <v>1665</v>
      </c>
      <c r="E185" s="11" t="s">
        <v>1690</v>
      </c>
      <c r="F185" s="12" t="s">
        <v>191</v>
      </c>
      <c r="G185" s="17" t="s">
        <v>2994</v>
      </c>
      <c r="H185" s="10" t="s">
        <v>8</v>
      </c>
      <c r="I185" s="12" t="s">
        <v>1869</v>
      </c>
      <c r="J185" s="9">
        <f t="shared" si="4"/>
        <v>2007</v>
      </c>
      <c r="K185" s="13">
        <f t="shared" ca="1" si="5"/>
        <v>10</v>
      </c>
      <c r="L185">
        <v>2007</v>
      </c>
      <c r="N185" s="20"/>
    </row>
    <row r="186" spans="1:14" ht="22.5" hidden="1" customHeight="1" x14ac:dyDescent="0.25">
      <c r="A186" s="17" t="s">
        <v>3001</v>
      </c>
      <c r="B186" s="17"/>
      <c r="C186" s="10">
        <v>5</v>
      </c>
      <c r="D186" s="10" t="s">
        <v>1665</v>
      </c>
      <c r="E186" s="11" t="s">
        <v>1691</v>
      </c>
      <c r="F186" s="12" t="s">
        <v>192</v>
      </c>
      <c r="G186" s="17" t="s">
        <v>2994</v>
      </c>
      <c r="H186" s="10" t="s">
        <v>8</v>
      </c>
      <c r="I186" s="12" t="s">
        <v>1870</v>
      </c>
      <c r="J186" s="9">
        <f t="shared" si="4"/>
        <v>2007</v>
      </c>
      <c r="K186" s="13">
        <f t="shared" ca="1" si="5"/>
        <v>10</v>
      </c>
      <c r="L186">
        <v>2007</v>
      </c>
      <c r="N186" s="20"/>
    </row>
    <row r="187" spans="1:14" ht="22.5" hidden="1" customHeight="1" x14ac:dyDescent="0.25">
      <c r="A187" s="17"/>
      <c r="B187" s="17"/>
      <c r="C187" s="10">
        <v>5</v>
      </c>
      <c r="D187" s="10" t="s">
        <v>1665</v>
      </c>
      <c r="E187" s="11" t="s">
        <v>1692</v>
      </c>
      <c r="F187" s="12" t="s">
        <v>193</v>
      </c>
      <c r="G187" s="17" t="s">
        <v>2994</v>
      </c>
      <c r="H187" s="10" t="s">
        <v>8</v>
      </c>
      <c r="I187" s="12" t="s">
        <v>1871</v>
      </c>
      <c r="J187" s="9">
        <f t="shared" si="4"/>
        <v>2007</v>
      </c>
      <c r="K187" s="13">
        <f t="shared" ca="1" si="5"/>
        <v>10</v>
      </c>
      <c r="L187">
        <v>2007</v>
      </c>
      <c r="N187" s="20"/>
    </row>
    <row r="188" spans="1:14" ht="22.5" hidden="1" customHeight="1" x14ac:dyDescent="0.25">
      <c r="A188" s="17" t="s">
        <v>3001</v>
      </c>
      <c r="B188" s="17"/>
      <c r="C188" s="10">
        <v>5</v>
      </c>
      <c r="D188" s="10" t="s">
        <v>1665</v>
      </c>
      <c r="E188" s="11" t="s">
        <v>1693</v>
      </c>
      <c r="F188" s="12" t="s">
        <v>194</v>
      </c>
      <c r="G188" s="17" t="s">
        <v>2994</v>
      </c>
      <c r="H188" s="10" t="s">
        <v>9</v>
      </c>
      <c r="I188" s="12" t="s">
        <v>1872</v>
      </c>
      <c r="J188" s="9">
        <f t="shared" si="4"/>
        <v>2007</v>
      </c>
      <c r="K188" s="13">
        <f t="shared" ca="1" si="5"/>
        <v>10</v>
      </c>
      <c r="L188">
        <v>2007</v>
      </c>
      <c r="N188" s="20"/>
    </row>
    <row r="189" spans="1:14" ht="22.5" hidden="1" customHeight="1" x14ac:dyDescent="0.25">
      <c r="A189" s="17"/>
      <c r="B189" s="17"/>
      <c r="C189" s="10">
        <v>5</v>
      </c>
      <c r="D189" s="10" t="s">
        <v>1665</v>
      </c>
      <c r="E189" s="11" t="s">
        <v>1694</v>
      </c>
      <c r="F189" s="12" t="s">
        <v>195</v>
      </c>
      <c r="G189" s="17" t="s">
        <v>2994</v>
      </c>
      <c r="H189" s="10" t="s">
        <v>8</v>
      </c>
      <c r="I189" s="12" t="s">
        <v>1873</v>
      </c>
      <c r="J189" s="9">
        <f t="shared" si="4"/>
        <v>2007</v>
      </c>
      <c r="K189" s="13">
        <f t="shared" ca="1" si="5"/>
        <v>10</v>
      </c>
      <c r="L189">
        <v>2007</v>
      </c>
      <c r="N189" s="20"/>
    </row>
    <row r="190" spans="1:14" ht="22.5" hidden="1" customHeight="1" x14ac:dyDescent="0.25">
      <c r="A190" s="17" t="s">
        <v>3001</v>
      </c>
      <c r="B190" s="17"/>
      <c r="C190" s="10">
        <v>5</v>
      </c>
      <c r="D190" s="10" t="s">
        <v>1665</v>
      </c>
      <c r="E190" s="11" t="s">
        <v>1695</v>
      </c>
      <c r="F190" s="12" t="s">
        <v>196</v>
      </c>
      <c r="G190" s="17" t="s">
        <v>2994</v>
      </c>
      <c r="H190" s="10" t="s">
        <v>8</v>
      </c>
      <c r="I190" s="12" t="s">
        <v>1874</v>
      </c>
      <c r="J190" s="9">
        <f t="shared" si="4"/>
        <v>2007</v>
      </c>
      <c r="K190" s="13">
        <f t="shared" ca="1" si="5"/>
        <v>10</v>
      </c>
      <c r="L190">
        <v>2007</v>
      </c>
      <c r="N190" s="20"/>
    </row>
    <row r="191" spans="1:14" ht="22.5" hidden="1" customHeight="1" x14ac:dyDescent="0.25">
      <c r="A191" s="17" t="s">
        <v>3001</v>
      </c>
      <c r="B191" s="17"/>
      <c r="C191" s="10">
        <v>5</v>
      </c>
      <c r="D191" s="10" t="s">
        <v>1665</v>
      </c>
      <c r="E191" s="11" t="s">
        <v>1696</v>
      </c>
      <c r="F191" s="12" t="s">
        <v>197</v>
      </c>
      <c r="G191" s="17" t="s">
        <v>2994</v>
      </c>
      <c r="H191" s="10" t="s">
        <v>8</v>
      </c>
      <c r="I191" s="12" t="s">
        <v>1875</v>
      </c>
      <c r="J191" s="9">
        <f t="shared" si="4"/>
        <v>2007</v>
      </c>
      <c r="K191" s="13">
        <f t="shared" ca="1" si="5"/>
        <v>10</v>
      </c>
      <c r="L191">
        <v>2007</v>
      </c>
      <c r="N191" s="20"/>
    </row>
    <row r="192" spans="1:14" ht="22.5" hidden="1" customHeight="1" x14ac:dyDescent="0.25">
      <c r="A192" s="17" t="s">
        <v>3001</v>
      </c>
      <c r="B192" s="17"/>
      <c r="C192" s="10">
        <v>5</v>
      </c>
      <c r="D192" s="10" t="s">
        <v>1665</v>
      </c>
      <c r="E192" s="11" t="s">
        <v>1697</v>
      </c>
      <c r="F192" s="12" t="s">
        <v>198</v>
      </c>
      <c r="G192" s="17" t="s">
        <v>2994</v>
      </c>
      <c r="H192" s="10" t="s">
        <v>9</v>
      </c>
      <c r="I192" s="12" t="s">
        <v>1876</v>
      </c>
      <c r="J192" s="9">
        <f t="shared" si="4"/>
        <v>2007</v>
      </c>
      <c r="K192" s="13">
        <f t="shared" ca="1" si="5"/>
        <v>10</v>
      </c>
      <c r="L192">
        <v>2007</v>
      </c>
      <c r="N192" s="20"/>
    </row>
    <row r="193" spans="1:14" ht="22.5" hidden="1" customHeight="1" x14ac:dyDescent="0.25">
      <c r="A193" s="17" t="s">
        <v>3001</v>
      </c>
      <c r="B193" s="17"/>
      <c r="C193" s="10">
        <v>5</v>
      </c>
      <c r="D193" s="10" t="s">
        <v>1665</v>
      </c>
      <c r="E193" s="11" t="s">
        <v>1698</v>
      </c>
      <c r="F193" s="12" t="s">
        <v>199</v>
      </c>
      <c r="G193" s="17" t="s">
        <v>2994</v>
      </c>
      <c r="H193" s="10" t="s">
        <v>9</v>
      </c>
      <c r="I193" s="12" t="s">
        <v>1877</v>
      </c>
      <c r="J193" s="9">
        <f t="shared" si="4"/>
        <v>2007</v>
      </c>
      <c r="K193" s="13">
        <f t="shared" ca="1" si="5"/>
        <v>10</v>
      </c>
      <c r="L193">
        <v>2007</v>
      </c>
      <c r="N193" s="20"/>
    </row>
    <row r="194" spans="1:14" ht="22.5" hidden="1" customHeight="1" x14ac:dyDescent="0.25">
      <c r="A194" s="17"/>
      <c r="B194" s="17"/>
      <c r="C194" s="10">
        <v>5</v>
      </c>
      <c r="D194" s="10" t="s">
        <v>1665</v>
      </c>
      <c r="E194" s="11" t="s">
        <v>1699</v>
      </c>
      <c r="F194" s="12" t="s">
        <v>200</v>
      </c>
      <c r="G194" s="17" t="s">
        <v>2994</v>
      </c>
      <c r="H194" s="10" t="s">
        <v>9</v>
      </c>
      <c r="I194" s="12" t="s">
        <v>1878</v>
      </c>
      <c r="J194" s="9">
        <f t="shared" si="4"/>
        <v>2007</v>
      </c>
      <c r="K194" s="13">
        <f t="shared" ca="1" si="5"/>
        <v>10</v>
      </c>
      <c r="L194">
        <v>2007</v>
      </c>
      <c r="N194" s="20"/>
    </row>
    <row r="195" spans="1:14" ht="22.5" hidden="1" customHeight="1" x14ac:dyDescent="0.25">
      <c r="A195" s="17" t="s">
        <v>3001</v>
      </c>
      <c r="B195" s="17"/>
      <c r="C195" s="10">
        <v>5</v>
      </c>
      <c r="D195" s="10" t="s">
        <v>1665</v>
      </c>
      <c r="E195" s="11" t="s">
        <v>1700</v>
      </c>
      <c r="F195" s="12" t="s">
        <v>201</v>
      </c>
      <c r="G195" s="17" t="s">
        <v>2994</v>
      </c>
      <c r="H195" s="10" t="s">
        <v>9</v>
      </c>
      <c r="I195" s="12" t="s">
        <v>1879</v>
      </c>
      <c r="J195" s="9">
        <f t="shared" si="4"/>
        <v>2007</v>
      </c>
      <c r="K195" s="13">
        <f t="shared" ca="1" si="5"/>
        <v>10</v>
      </c>
      <c r="L195">
        <v>2007</v>
      </c>
      <c r="N195" s="20"/>
    </row>
    <row r="196" spans="1:14" ht="22.5" hidden="1" customHeight="1" x14ac:dyDescent="0.25">
      <c r="A196" s="17" t="s">
        <v>3001</v>
      </c>
      <c r="B196" s="17"/>
      <c r="C196" s="10">
        <v>5</v>
      </c>
      <c r="D196" s="10" t="s">
        <v>1665</v>
      </c>
      <c r="E196" s="11" t="s">
        <v>1701</v>
      </c>
      <c r="F196" s="12" t="s">
        <v>202</v>
      </c>
      <c r="G196" s="17" t="s">
        <v>2994</v>
      </c>
      <c r="H196" s="10" t="s">
        <v>9</v>
      </c>
      <c r="I196" s="12" t="s">
        <v>1880</v>
      </c>
      <c r="J196" s="9">
        <f t="shared" ref="J196:J259" si="6">YEAR(I196)</f>
        <v>2007</v>
      </c>
      <c r="K196" s="13">
        <f t="shared" ref="K196:K259" ca="1" si="7">(YEAR(NOW())-YEAR(I196))</f>
        <v>10</v>
      </c>
      <c r="L196">
        <v>2007</v>
      </c>
      <c r="N196" s="20"/>
    </row>
    <row r="197" spans="1:14" ht="22.5" hidden="1" customHeight="1" x14ac:dyDescent="0.25">
      <c r="A197" s="17" t="s">
        <v>3001</v>
      </c>
      <c r="B197" s="17"/>
      <c r="C197" s="10">
        <v>5</v>
      </c>
      <c r="D197" s="10" t="s">
        <v>1665</v>
      </c>
      <c r="E197" s="11" t="s">
        <v>1702</v>
      </c>
      <c r="F197" s="12" t="s">
        <v>203</v>
      </c>
      <c r="G197" s="17" t="s">
        <v>2994</v>
      </c>
      <c r="H197" s="10" t="s">
        <v>9</v>
      </c>
      <c r="I197" s="12" t="s">
        <v>1881</v>
      </c>
      <c r="J197" s="9">
        <f t="shared" si="6"/>
        <v>2007</v>
      </c>
      <c r="K197" s="13">
        <f t="shared" ca="1" si="7"/>
        <v>10</v>
      </c>
      <c r="L197">
        <v>2007</v>
      </c>
      <c r="N197" s="20"/>
    </row>
    <row r="198" spans="1:14" ht="22.5" hidden="1" customHeight="1" x14ac:dyDescent="0.25">
      <c r="A198" s="17" t="s">
        <v>3001</v>
      </c>
      <c r="B198" s="17"/>
      <c r="C198" s="10">
        <v>5</v>
      </c>
      <c r="D198" s="10" t="s">
        <v>1665</v>
      </c>
      <c r="E198" s="11" t="s">
        <v>1703</v>
      </c>
      <c r="F198" s="12" t="s">
        <v>204</v>
      </c>
      <c r="G198" s="17" t="s">
        <v>2994</v>
      </c>
      <c r="H198" s="10" t="s">
        <v>8</v>
      </c>
      <c r="I198" s="12" t="s">
        <v>1882</v>
      </c>
      <c r="J198" s="9">
        <f t="shared" si="6"/>
        <v>2007</v>
      </c>
      <c r="K198" s="13">
        <f t="shared" ca="1" si="7"/>
        <v>10</v>
      </c>
      <c r="L198">
        <v>2007</v>
      </c>
      <c r="N198" s="20"/>
    </row>
    <row r="199" spans="1:14" ht="22.5" hidden="1" customHeight="1" x14ac:dyDescent="0.25">
      <c r="A199" s="17"/>
      <c r="B199" s="17"/>
      <c r="C199" s="10">
        <v>5</v>
      </c>
      <c r="D199" s="10" t="s">
        <v>1665</v>
      </c>
      <c r="E199" s="11" t="s">
        <v>1704</v>
      </c>
      <c r="F199" s="12" t="s">
        <v>205</v>
      </c>
      <c r="G199" s="17" t="s">
        <v>2999</v>
      </c>
      <c r="H199" s="10" t="s">
        <v>8</v>
      </c>
      <c r="I199" s="12" t="s">
        <v>1883</v>
      </c>
      <c r="J199" s="9">
        <f t="shared" si="6"/>
        <v>2006</v>
      </c>
      <c r="K199" s="13">
        <f t="shared" ca="1" si="7"/>
        <v>11</v>
      </c>
      <c r="L199">
        <v>2006</v>
      </c>
      <c r="N199" s="20"/>
    </row>
    <row r="200" spans="1:14" ht="22.5" hidden="1" customHeight="1" x14ac:dyDescent="0.25">
      <c r="A200" s="17" t="s">
        <v>3001</v>
      </c>
      <c r="B200" s="17"/>
      <c r="C200" s="10">
        <v>5</v>
      </c>
      <c r="D200" s="10" t="s">
        <v>1665</v>
      </c>
      <c r="E200" s="11" t="s">
        <v>1705</v>
      </c>
      <c r="F200" s="12" t="s">
        <v>206</v>
      </c>
      <c r="G200" s="17" t="s">
        <v>2994</v>
      </c>
      <c r="H200" s="10" t="s">
        <v>9</v>
      </c>
      <c r="I200" s="12" t="s">
        <v>1884</v>
      </c>
      <c r="J200" s="9">
        <f t="shared" si="6"/>
        <v>2007</v>
      </c>
      <c r="K200" s="13">
        <f t="shared" ca="1" si="7"/>
        <v>10</v>
      </c>
      <c r="L200">
        <v>2007</v>
      </c>
      <c r="N200" s="20"/>
    </row>
    <row r="201" spans="1:14" ht="22.5" hidden="1" customHeight="1" x14ac:dyDescent="0.25">
      <c r="A201" s="17"/>
      <c r="B201" s="17"/>
      <c r="C201" s="10">
        <v>5</v>
      </c>
      <c r="D201" s="10" t="s">
        <v>1665</v>
      </c>
      <c r="E201" s="11" t="s">
        <v>1706</v>
      </c>
      <c r="F201" s="12" t="s">
        <v>207</v>
      </c>
      <c r="G201" s="17" t="s">
        <v>2999</v>
      </c>
      <c r="H201" s="10" t="s">
        <v>8</v>
      </c>
      <c r="I201" s="12" t="s">
        <v>1885</v>
      </c>
      <c r="J201" s="9">
        <f t="shared" si="6"/>
        <v>2006</v>
      </c>
      <c r="K201" s="13">
        <f t="shared" ca="1" si="7"/>
        <v>11</v>
      </c>
      <c r="L201">
        <v>2006</v>
      </c>
      <c r="N201" s="20"/>
    </row>
    <row r="202" spans="1:14" ht="22.5" hidden="1" customHeight="1" x14ac:dyDescent="0.25">
      <c r="A202" s="17" t="s">
        <v>3001</v>
      </c>
      <c r="B202" s="17"/>
      <c r="C202" s="10">
        <v>5</v>
      </c>
      <c r="D202" s="10" t="s">
        <v>1665</v>
      </c>
      <c r="E202" s="11" t="s">
        <v>1707</v>
      </c>
      <c r="F202" s="12" t="s">
        <v>208</v>
      </c>
      <c r="G202" s="17" t="s">
        <v>2994</v>
      </c>
      <c r="H202" s="10" t="s">
        <v>8</v>
      </c>
      <c r="I202" s="12" t="s">
        <v>1886</v>
      </c>
      <c r="J202" s="9">
        <f t="shared" si="6"/>
        <v>2007</v>
      </c>
      <c r="K202" s="13">
        <f t="shared" ca="1" si="7"/>
        <v>10</v>
      </c>
      <c r="L202">
        <v>2007</v>
      </c>
      <c r="N202" s="20"/>
    </row>
    <row r="203" spans="1:14" ht="22.5" hidden="1" customHeight="1" x14ac:dyDescent="0.25">
      <c r="A203" s="17" t="s">
        <v>3001</v>
      </c>
      <c r="B203" s="17"/>
      <c r="C203" s="10">
        <v>5</v>
      </c>
      <c r="D203" s="10" t="s">
        <v>1666</v>
      </c>
      <c r="E203" s="11" t="s">
        <v>1681</v>
      </c>
      <c r="F203" s="12" t="s">
        <v>209</v>
      </c>
      <c r="G203" s="17" t="s">
        <v>2994</v>
      </c>
      <c r="H203" s="10" t="s">
        <v>9</v>
      </c>
      <c r="I203" s="12" t="s">
        <v>1887</v>
      </c>
      <c r="J203" s="9">
        <f t="shared" si="6"/>
        <v>2007</v>
      </c>
      <c r="K203" s="13">
        <f t="shared" ca="1" si="7"/>
        <v>10</v>
      </c>
      <c r="L203">
        <v>2007</v>
      </c>
      <c r="N203" s="20"/>
    </row>
    <row r="204" spans="1:14" ht="22.5" hidden="1" customHeight="1" x14ac:dyDescent="0.25">
      <c r="A204" s="17" t="s">
        <v>3001</v>
      </c>
      <c r="B204" s="17"/>
      <c r="C204" s="10">
        <v>5</v>
      </c>
      <c r="D204" s="10" t="s">
        <v>1666</v>
      </c>
      <c r="E204" s="11" t="s">
        <v>1682</v>
      </c>
      <c r="F204" s="12" t="s">
        <v>210</v>
      </c>
      <c r="G204" s="17" t="s">
        <v>2994</v>
      </c>
      <c r="H204" s="10" t="s">
        <v>8</v>
      </c>
      <c r="I204" s="12" t="s">
        <v>1888</v>
      </c>
      <c r="J204" s="9">
        <f t="shared" si="6"/>
        <v>2007</v>
      </c>
      <c r="K204" s="13">
        <f t="shared" ca="1" si="7"/>
        <v>10</v>
      </c>
      <c r="L204">
        <v>2007</v>
      </c>
      <c r="N204" s="20"/>
    </row>
    <row r="205" spans="1:14" ht="22.5" hidden="1" customHeight="1" x14ac:dyDescent="0.25">
      <c r="A205" s="17" t="s">
        <v>3001</v>
      </c>
      <c r="B205" s="17"/>
      <c r="C205" s="10">
        <v>5</v>
      </c>
      <c r="D205" s="10" t="s">
        <v>1666</v>
      </c>
      <c r="E205" s="11" t="s">
        <v>1683</v>
      </c>
      <c r="F205" s="12" t="s">
        <v>211</v>
      </c>
      <c r="G205" s="17" t="s">
        <v>2994</v>
      </c>
      <c r="H205" s="10" t="s">
        <v>9</v>
      </c>
      <c r="I205" s="12" t="s">
        <v>1862</v>
      </c>
      <c r="J205" s="9">
        <f t="shared" si="6"/>
        <v>2007</v>
      </c>
      <c r="K205" s="13">
        <f t="shared" ca="1" si="7"/>
        <v>10</v>
      </c>
      <c r="L205">
        <v>2007</v>
      </c>
      <c r="N205" s="20"/>
    </row>
    <row r="206" spans="1:14" ht="22.5" hidden="1" customHeight="1" x14ac:dyDescent="0.25">
      <c r="A206" s="17" t="s">
        <v>3001</v>
      </c>
      <c r="B206" s="17"/>
      <c r="C206" s="10">
        <v>5</v>
      </c>
      <c r="D206" s="10" t="s">
        <v>1666</v>
      </c>
      <c r="E206" s="11" t="s">
        <v>1684</v>
      </c>
      <c r="F206" s="12" t="s">
        <v>212</v>
      </c>
      <c r="G206" s="17" t="s">
        <v>2994</v>
      </c>
      <c r="H206" s="10" t="s">
        <v>8</v>
      </c>
      <c r="I206" s="12" t="s">
        <v>1889</v>
      </c>
      <c r="J206" s="9">
        <f t="shared" si="6"/>
        <v>2007</v>
      </c>
      <c r="K206" s="13">
        <f t="shared" ca="1" si="7"/>
        <v>10</v>
      </c>
      <c r="L206">
        <v>2007</v>
      </c>
      <c r="N206" s="20"/>
    </row>
    <row r="207" spans="1:14" ht="22.5" hidden="1" customHeight="1" x14ac:dyDescent="0.25">
      <c r="A207" s="17" t="s">
        <v>3001</v>
      </c>
      <c r="B207" s="17"/>
      <c r="C207" s="10">
        <v>5</v>
      </c>
      <c r="D207" s="10" t="s">
        <v>1666</v>
      </c>
      <c r="E207" s="11" t="s">
        <v>1685</v>
      </c>
      <c r="F207" s="12" t="s">
        <v>213</v>
      </c>
      <c r="G207" s="17" t="s">
        <v>2994</v>
      </c>
      <c r="H207" s="10" t="s">
        <v>8</v>
      </c>
      <c r="I207" s="12" t="s">
        <v>1890</v>
      </c>
      <c r="J207" s="9">
        <f t="shared" si="6"/>
        <v>2007</v>
      </c>
      <c r="K207" s="13">
        <f t="shared" ca="1" si="7"/>
        <v>10</v>
      </c>
      <c r="L207">
        <v>2007</v>
      </c>
      <c r="N207" s="20"/>
    </row>
    <row r="208" spans="1:14" ht="22.5" hidden="1" customHeight="1" x14ac:dyDescent="0.25">
      <c r="A208" s="17" t="s">
        <v>3001</v>
      </c>
      <c r="B208" s="17"/>
      <c r="C208" s="10">
        <v>5</v>
      </c>
      <c r="D208" s="10" t="s">
        <v>1666</v>
      </c>
      <c r="E208" s="11" t="s">
        <v>1686</v>
      </c>
      <c r="F208" s="12" t="s">
        <v>214</v>
      </c>
      <c r="G208" s="17" t="s">
        <v>2994</v>
      </c>
      <c r="H208" s="10" t="s">
        <v>8</v>
      </c>
      <c r="I208" s="12" t="s">
        <v>1891</v>
      </c>
      <c r="J208" s="9">
        <f t="shared" si="6"/>
        <v>2007</v>
      </c>
      <c r="K208" s="13">
        <f t="shared" ca="1" si="7"/>
        <v>10</v>
      </c>
      <c r="L208">
        <v>2007</v>
      </c>
      <c r="N208" s="20"/>
    </row>
    <row r="209" spans="1:14" ht="22.5" hidden="1" customHeight="1" x14ac:dyDescent="0.25">
      <c r="A209" s="17" t="s">
        <v>3001</v>
      </c>
      <c r="B209" s="17"/>
      <c r="C209" s="10">
        <v>5</v>
      </c>
      <c r="D209" s="10" t="s">
        <v>1666</v>
      </c>
      <c r="E209" s="11" t="s">
        <v>1687</v>
      </c>
      <c r="F209" s="12" t="s">
        <v>215</v>
      </c>
      <c r="G209" s="17" t="s">
        <v>2994</v>
      </c>
      <c r="H209" s="10" t="s">
        <v>8</v>
      </c>
      <c r="I209" s="12" t="s">
        <v>1892</v>
      </c>
      <c r="J209" s="9">
        <f t="shared" si="6"/>
        <v>2007</v>
      </c>
      <c r="K209" s="13">
        <f t="shared" ca="1" si="7"/>
        <v>10</v>
      </c>
      <c r="L209">
        <v>2007</v>
      </c>
      <c r="N209" s="20"/>
    </row>
    <row r="210" spans="1:14" ht="22.5" hidden="1" customHeight="1" x14ac:dyDescent="0.25">
      <c r="A210" s="17" t="s">
        <v>3001</v>
      </c>
      <c r="B210" s="17"/>
      <c r="C210" s="10">
        <v>5</v>
      </c>
      <c r="D210" s="10" t="s">
        <v>1666</v>
      </c>
      <c r="E210" s="11" t="s">
        <v>1688</v>
      </c>
      <c r="F210" s="12" t="s">
        <v>216</v>
      </c>
      <c r="G210" s="17" t="s">
        <v>2994</v>
      </c>
      <c r="H210" s="10" t="s">
        <v>8</v>
      </c>
      <c r="I210" s="12" t="s">
        <v>1893</v>
      </c>
      <c r="J210" s="9">
        <f t="shared" si="6"/>
        <v>2007</v>
      </c>
      <c r="K210" s="13">
        <f t="shared" ca="1" si="7"/>
        <v>10</v>
      </c>
      <c r="L210">
        <v>2007</v>
      </c>
      <c r="N210" s="20"/>
    </row>
    <row r="211" spans="1:14" ht="22.5" hidden="1" customHeight="1" x14ac:dyDescent="0.25">
      <c r="A211" s="17" t="s">
        <v>3001</v>
      </c>
      <c r="B211" s="17"/>
      <c r="C211" s="10">
        <v>5</v>
      </c>
      <c r="D211" s="10" t="s">
        <v>1666</v>
      </c>
      <c r="E211" s="11" t="s">
        <v>1689</v>
      </c>
      <c r="F211" s="12" t="s">
        <v>217</v>
      </c>
      <c r="G211" s="17" t="s">
        <v>2994</v>
      </c>
      <c r="H211" s="10" t="s">
        <v>8</v>
      </c>
      <c r="I211" s="12" t="s">
        <v>1894</v>
      </c>
      <c r="J211" s="9">
        <f t="shared" si="6"/>
        <v>2007</v>
      </c>
      <c r="K211" s="13">
        <f t="shared" ca="1" si="7"/>
        <v>10</v>
      </c>
      <c r="L211">
        <v>2007</v>
      </c>
      <c r="N211" s="20"/>
    </row>
    <row r="212" spans="1:14" ht="22.5" hidden="1" customHeight="1" x14ac:dyDescent="0.25">
      <c r="A212" s="17" t="s">
        <v>3001</v>
      </c>
      <c r="B212" s="17"/>
      <c r="C212" s="10">
        <v>5</v>
      </c>
      <c r="D212" s="10" t="s">
        <v>1666</v>
      </c>
      <c r="E212" s="11" t="s">
        <v>1690</v>
      </c>
      <c r="F212" s="12" t="s">
        <v>218</v>
      </c>
      <c r="G212" s="17" t="s">
        <v>2999</v>
      </c>
      <c r="H212" s="10" t="s">
        <v>8</v>
      </c>
      <c r="I212" s="12" t="s">
        <v>1895</v>
      </c>
      <c r="J212" s="9">
        <f t="shared" si="6"/>
        <v>2006</v>
      </c>
      <c r="K212" s="13">
        <f t="shared" ca="1" si="7"/>
        <v>11</v>
      </c>
      <c r="L212">
        <v>2006</v>
      </c>
      <c r="N212" s="20"/>
    </row>
    <row r="213" spans="1:14" ht="22.5" hidden="1" customHeight="1" x14ac:dyDescent="0.25">
      <c r="A213" s="17" t="s">
        <v>3001</v>
      </c>
      <c r="B213" s="17"/>
      <c r="C213" s="10">
        <v>5</v>
      </c>
      <c r="D213" s="10" t="s">
        <v>1666</v>
      </c>
      <c r="E213" s="11" t="s">
        <v>1691</v>
      </c>
      <c r="F213" s="12" t="s">
        <v>219</v>
      </c>
      <c r="G213" s="17" t="s">
        <v>2994</v>
      </c>
      <c r="H213" s="10" t="s">
        <v>8</v>
      </c>
      <c r="I213" s="12" t="s">
        <v>1896</v>
      </c>
      <c r="J213" s="9">
        <f t="shared" si="6"/>
        <v>2007</v>
      </c>
      <c r="K213" s="13">
        <f t="shared" ca="1" si="7"/>
        <v>10</v>
      </c>
      <c r="L213">
        <v>2007</v>
      </c>
      <c r="N213" s="20"/>
    </row>
    <row r="214" spans="1:14" ht="22.5" hidden="1" customHeight="1" x14ac:dyDescent="0.25">
      <c r="A214" s="17" t="s">
        <v>3001</v>
      </c>
      <c r="B214" s="17"/>
      <c r="C214" s="10">
        <v>5</v>
      </c>
      <c r="D214" s="10" t="s">
        <v>1666</v>
      </c>
      <c r="E214" s="11" t="s">
        <v>1692</v>
      </c>
      <c r="F214" s="12" t="s">
        <v>220</v>
      </c>
      <c r="G214" s="17" t="s">
        <v>2994</v>
      </c>
      <c r="H214" s="10" t="s">
        <v>9</v>
      </c>
      <c r="I214" s="12" t="s">
        <v>1897</v>
      </c>
      <c r="J214" s="9">
        <f t="shared" si="6"/>
        <v>2007</v>
      </c>
      <c r="K214" s="13">
        <f t="shared" ca="1" si="7"/>
        <v>10</v>
      </c>
      <c r="L214">
        <v>2007</v>
      </c>
      <c r="N214" s="20"/>
    </row>
    <row r="215" spans="1:14" ht="22.5" hidden="1" customHeight="1" x14ac:dyDescent="0.25">
      <c r="A215" s="17" t="s">
        <v>3001</v>
      </c>
      <c r="B215" s="17"/>
      <c r="C215" s="10">
        <v>5</v>
      </c>
      <c r="D215" s="10" t="s">
        <v>1666</v>
      </c>
      <c r="E215" s="11" t="s">
        <v>1693</v>
      </c>
      <c r="F215" s="12" t="s">
        <v>221</v>
      </c>
      <c r="G215" s="17" t="s">
        <v>2994</v>
      </c>
      <c r="H215" s="10" t="s">
        <v>8</v>
      </c>
      <c r="I215" s="12" t="s">
        <v>1898</v>
      </c>
      <c r="J215" s="9">
        <f t="shared" si="6"/>
        <v>2007</v>
      </c>
      <c r="K215" s="13">
        <f t="shared" ca="1" si="7"/>
        <v>10</v>
      </c>
      <c r="L215">
        <v>2007</v>
      </c>
      <c r="N215" s="20"/>
    </row>
    <row r="216" spans="1:14" ht="22.5" hidden="1" customHeight="1" x14ac:dyDescent="0.25">
      <c r="A216" s="17" t="s">
        <v>3001</v>
      </c>
      <c r="B216" s="17"/>
      <c r="C216" s="10">
        <v>5</v>
      </c>
      <c r="D216" s="10" t="s">
        <v>1666</v>
      </c>
      <c r="E216" s="11" t="s">
        <v>1694</v>
      </c>
      <c r="F216" s="12" t="s">
        <v>222</v>
      </c>
      <c r="G216" s="17" t="s">
        <v>2994</v>
      </c>
      <c r="H216" s="10" t="s">
        <v>8</v>
      </c>
      <c r="I216" s="12" t="s">
        <v>1867</v>
      </c>
      <c r="J216" s="9">
        <f t="shared" si="6"/>
        <v>2007</v>
      </c>
      <c r="K216" s="13">
        <f t="shared" ca="1" si="7"/>
        <v>10</v>
      </c>
      <c r="L216">
        <v>2007</v>
      </c>
      <c r="N216" s="20"/>
    </row>
    <row r="217" spans="1:14" ht="22.5" hidden="1" customHeight="1" x14ac:dyDescent="0.25">
      <c r="A217" s="17" t="s">
        <v>3001</v>
      </c>
      <c r="B217" s="17"/>
      <c r="C217" s="10">
        <v>5</v>
      </c>
      <c r="D217" s="10" t="s">
        <v>1666</v>
      </c>
      <c r="E217" s="11" t="s">
        <v>1695</v>
      </c>
      <c r="F217" s="12" t="s">
        <v>223</v>
      </c>
      <c r="G217" s="17" t="s">
        <v>2994</v>
      </c>
      <c r="H217" s="10" t="s">
        <v>9</v>
      </c>
      <c r="I217" s="12" t="s">
        <v>1758</v>
      </c>
      <c r="J217" s="9">
        <f t="shared" si="6"/>
        <v>2007</v>
      </c>
      <c r="K217" s="13">
        <f t="shared" ca="1" si="7"/>
        <v>10</v>
      </c>
      <c r="L217">
        <v>2007</v>
      </c>
      <c r="N217" s="20"/>
    </row>
    <row r="218" spans="1:14" ht="22.5" hidden="1" customHeight="1" x14ac:dyDescent="0.25">
      <c r="A218" s="17" t="s">
        <v>3001</v>
      </c>
      <c r="B218" s="17"/>
      <c r="C218" s="10">
        <v>5</v>
      </c>
      <c r="D218" s="10" t="s">
        <v>1666</v>
      </c>
      <c r="E218" s="11" t="s">
        <v>1696</v>
      </c>
      <c r="F218" s="12" t="s">
        <v>224</v>
      </c>
      <c r="G218" s="17" t="s">
        <v>2994</v>
      </c>
      <c r="H218" s="10" t="s">
        <v>9</v>
      </c>
      <c r="I218" s="12" t="s">
        <v>1899</v>
      </c>
      <c r="J218" s="9">
        <f t="shared" si="6"/>
        <v>2007</v>
      </c>
      <c r="K218" s="13">
        <f t="shared" ca="1" si="7"/>
        <v>10</v>
      </c>
      <c r="L218">
        <v>2007</v>
      </c>
      <c r="N218" s="20"/>
    </row>
    <row r="219" spans="1:14" ht="22.5" hidden="1" customHeight="1" x14ac:dyDescent="0.25">
      <c r="A219" s="17" t="s">
        <v>3001</v>
      </c>
      <c r="B219" s="17"/>
      <c r="C219" s="10">
        <v>5</v>
      </c>
      <c r="D219" s="10" t="s">
        <v>1666</v>
      </c>
      <c r="E219" s="11" t="s">
        <v>1697</v>
      </c>
      <c r="F219" s="12" t="s">
        <v>225</v>
      </c>
      <c r="G219" s="17" t="s">
        <v>2994</v>
      </c>
      <c r="H219" s="10" t="s">
        <v>9</v>
      </c>
      <c r="I219" s="12" t="s">
        <v>1900</v>
      </c>
      <c r="J219" s="9">
        <f t="shared" si="6"/>
        <v>2007</v>
      </c>
      <c r="K219" s="13">
        <f t="shared" ca="1" si="7"/>
        <v>10</v>
      </c>
      <c r="L219">
        <v>2007</v>
      </c>
      <c r="N219" s="20"/>
    </row>
    <row r="220" spans="1:14" ht="22.5" hidden="1" customHeight="1" x14ac:dyDescent="0.25">
      <c r="A220" s="17"/>
      <c r="B220" s="17"/>
      <c r="C220" s="10">
        <v>5</v>
      </c>
      <c r="D220" s="10" t="s">
        <v>1666</v>
      </c>
      <c r="E220" s="11" t="s">
        <v>1698</v>
      </c>
      <c r="F220" s="12" t="s">
        <v>226</v>
      </c>
      <c r="G220" s="17" t="s">
        <v>2999</v>
      </c>
      <c r="H220" s="10" t="s">
        <v>8</v>
      </c>
      <c r="I220" s="12" t="s">
        <v>1901</v>
      </c>
      <c r="J220" s="9">
        <f t="shared" si="6"/>
        <v>2006</v>
      </c>
      <c r="K220" s="13">
        <f t="shared" ca="1" si="7"/>
        <v>11</v>
      </c>
      <c r="L220">
        <v>2006</v>
      </c>
      <c r="N220" s="20"/>
    </row>
    <row r="221" spans="1:14" ht="22.5" hidden="1" customHeight="1" x14ac:dyDescent="0.25">
      <c r="A221" s="17" t="s">
        <v>3001</v>
      </c>
      <c r="B221" s="17"/>
      <c r="C221" s="10">
        <v>5</v>
      </c>
      <c r="D221" s="10" t="s">
        <v>1666</v>
      </c>
      <c r="E221" s="11" t="s">
        <v>1699</v>
      </c>
      <c r="F221" s="12" t="s">
        <v>227</v>
      </c>
      <c r="G221" s="17" t="s">
        <v>2994</v>
      </c>
      <c r="H221" s="10" t="s">
        <v>9</v>
      </c>
      <c r="I221" s="12" t="s">
        <v>1902</v>
      </c>
      <c r="J221" s="9">
        <f t="shared" si="6"/>
        <v>2007</v>
      </c>
      <c r="K221" s="13">
        <f t="shared" ca="1" si="7"/>
        <v>10</v>
      </c>
      <c r="L221">
        <v>2007</v>
      </c>
      <c r="N221" s="20"/>
    </row>
    <row r="222" spans="1:14" ht="22.5" hidden="1" customHeight="1" x14ac:dyDescent="0.25">
      <c r="A222" s="17"/>
      <c r="B222" s="17"/>
      <c r="C222" s="10">
        <v>5</v>
      </c>
      <c r="D222" s="10" t="s">
        <v>1666</v>
      </c>
      <c r="E222" s="11" t="s">
        <v>1700</v>
      </c>
      <c r="F222" s="12" t="s">
        <v>228</v>
      </c>
      <c r="G222" s="17" t="s">
        <v>2994</v>
      </c>
      <c r="H222" s="10" t="s">
        <v>8</v>
      </c>
      <c r="I222" s="12" t="s">
        <v>1903</v>
      </c>
      <c r="J222" s="9">
        <f t="shared" si="6"/>
        <v>2007</v>
      </c>
      <c r="K222" s="13">
        <f t="shared" ca="1" si="7"/>
        <v>10</v>
      </c>
      <c r="L222">
        <v>2007</v>
      </c>
      <c r="N222" s="20"/>
    </row>
    <row r="223" spans="1:14" ht="22.5" hidden="1" customHeight="1" x14ac:dyDescent="0.25">
      <c r="A223" s="17" t="s">
        <v>3001</v>
      </c>
      <c r="B223" s="17"/>
      <c r="C223" s="10">
        <v>5</v>
      </c>
      <c r="D223" s="10" t="s">
        <v>1666</v>
      </c>
      <c r="E223" s="11" t="s">
        <v>1701</v>
      </c>
      <c r="F223" s="12" t="s">
        <v>229</v>
      </c>
      <c r="G223" s="17" t="s">
        <v>2994</v>
      </c>
      <c r="H223" s="10" t="s">
        <v>9</v>
      </c>
      <c r="I223" s="12" t="s">
        <v>1904</v>
      </c>
      <c r="J223" s="9">
        <f t="shared" si="6"/>
        <v>2007</v>
      </c>
      <c r="K223" s="13">
        <f t="shared" ca="1" si="7"/>
        <v>10</v>
      </c>
      <c r="L223">
        <v>2007</v>
      </c>
      <c r="N223" s="20"/>
    </row>
    <row r="224" spans="1:14" ht="22.5" hidden="1" customHeight="1" x14ac:dyDescent="0.25">
      <c r="A224" s="17" t="s">
        <v>3001</v>
      </c>
      <c r="B224" s="17"/>
      <c r="C224" s="10">
        <v>5</v>
      </c>
      <c r="D224" s="10" t="s">
        <v>1666</v>
      </c>
      <c r="E224" s="11" t="s">
        <v>1702</v>
      </c>
      <c r="F224" s="12" t="s">
        <v>230</v>
      </c>
      <c r="G224" s="17" t="s">
        <v>2994</v>
      </c>
      <c r="H224" s="10" t="s">
        <v>8</v>
      </c>
      <c r="I224" s="12" t="s">
        <v>1905</v>
      </c>
      <c r="J224" s="9">
        <f t="shared" si="6"/>
        <v>2007</v>
      </c>
      <c r="K224" s="13">
        <f t="shared" ca="1" si="7"/>
        <v>10</v>
      </c>
      <c r="L224">
        <v>2007</v>
      </c>
      <c r="N224" s="20"/>
    </row>
    <row r="225" spans="1:14" ht="22.5" hidden="1" customHeight="1" x14ac:dyDescent="0.25">
      <c r="A225" s="17"/>
      <c r="B225" s="17"/>
      <c r="C225" s="10">
        <v>5</v>
      </c>
      <c r="D225" s="10" t="s">
        <v>1666</v>
      </c>
      <c r="E225" s="11" t="s">
        <v>1703</v>
      </c>
      <c r="F225" s="12" t="s">
        <v>231</v>
      </c>
      <c r="G225" s="17" t="s">
        <v>2994</v>
      </c>
      <c r="H225" s="10" t="s">
        <v>8</v>
      </c>
      <c r="I225" s="12" t="s">
        <v>1906</v>
      </c>
      <c r="J225" s="9">
        <f t="shared" si="6"/>
        <v>2007</v>
      </c>
      <c r="K225" s="13">
        <f t="shared" ca="1" si="7"/>
        <v>10</v>
      </c>
      <c r="L225">
        <v>2007</v>
      </c>
      <c r="N225" s="20"/>
    </row>
    <row r="226" spans="1:14" ht="22.5" hidden="1" customHeight="1" x14ac:dyDescent="0.25">
      <c r="A226" s="17" t="s">
        <v>3001</v>
      </c>
      <c r="B226" s="17"/>
      <c r="C226" s="10">
        <v>5</v>
      </c>
      <c r="D226" s="10" t="s">
        <v>1666</v>
      </c>
      <c r="E226" s="11" t="s">
        <v>1704</v>
      </c>
      <c r="F226" s="12" t="s">
        <v>232</v>
      </c>
      <c r="G226" s="17" t="s">
        <v>2994</v>
      </c>
      <c r="H226" s="10" t="s">
        <v>9</v>
      </c>
      <c r="I226" s="12" t="s">
        <v>1871</v>
      </c>
      <c r="J226" s="9">
        <f t="shared" si="6"/>
        <v>2007</v>
      </c>
      <c r="K226" s="13">
        <f t="shared" ca="1" si="7"/>
        <v>10</v>
      </c>
      <c r="L226">
        <v>2007</v>
      </c>
      <c r="N226" s="20"/>
    </row>
    <row r="227" spans="1:14" ht="22.5" hidden="1" customHeight="1" x14ac:dyDescent="0.25">
      <c r="A227" s="17" t="s">
        <v>3001</v>
      </c>
      <c r="B227" s="17"/>
      <c r="C227" s="10">
        <v>5</v>
      </c>
      <c r="D227" s="10" t="s">
        <v>1666</v>
      </c>
      <c r="E227" s="11" t="s">
        <v>1705</v>
      </c>
      <c r="F227" s="12" t="s">
        <v>233</v>
      </c>
      <c r="G227" s="17" t="s">
        <v>2994</v>
      </c>
      <c r="H227" s="10" t="s">
        <v>8</v>
      </c>
      <c r="I227" s="12" t="s">
        <v>1907</v>
      </c>
      <c r="J227" s="9">
        <f t="shared" si="6"/>
        <v>2007</v>
      </c>
      <c r="K227" s="13">
        <f t="shared" ca="1" si="7"/>
        <v>10</v>
      </c>
      <c r="L227">
        <v>2007</v>
      </c>
      <c r="N227" s="20"/>
    </row>
    <row r="228" spans="1:14" ht="22.5" hidden="1" customHeight="1" x14ac:dyDescent="0.25">
      <c r="A228" s="17" t="s">
        <v>3001</v>
      </c>
      <c r="B228" s="17"/>
      <c r="C228" s="10">
        <v>5</v>
      </c>
      <c r="D228" s="10" t="s">
        <v>1666</v>
      </c>
      <c r="E228" s="11" t="s">
        <v>1706</v>
      </c>
      <c r="F228" s="12" t="s">
        <v>234</v>
      </c>
      <c r="G228" s="17" t="s">
        <v>2994</v>
      </c>
      <c r="H228" s="10" t="s">
        <v>9</v>
      </c>
      <c r="I228" s="12" t="s">
        <v>1908</v>
      </c>
      <c r="J228" s="9">
        <f t="shared" si="6"/>
        <v>2007</v>
      </c>
      <c r="K228" s="13">
        <f t="shared" ca="1" si="7"/>
        <v>10</v>
      </c>
      <c r="L228">
        <v>2007</v>
      </c>
      <c r="N228" s="20"/>
    </row>
    <row r="229" spans="1:14" ht="22.5" hidden="1" customHeight="1" x14ac:dyDescent="0.25">
      <c r="A229" s="17" t="s">
        <v>3001</v>
      </c>
      <c r="B229" s="17"/>
      <c r="C229" s="10">
        <v>5</v>
      </c>
      <c r="D229" s="10" t="s">
        <v>1666</v>
      </c>
      <c r="E229" s="11" t="s">
        <v>1707</v>
      </c>
      <c r="F229" s="12" t="s">
        <v>235</v>
      </c>
      <c r="G229" s="17" t="s">
        <v>2994</v>
      </c>
      <c r="H229" s="10" t="s">
        <v>8</v>
      </c>
      <c r="I229" s="12" t="s">
        <v>1909</v>
      </c>
      <c r="J229" s="9">
        <f t="shared" si="6"/>
        <v>2007</v>
      </c>
      <c r="K229" s="13">
        <f t="shared" ca="1" si="7"/>
        <v>10</v>
      </c>
      <c r="L229">
        <v>2007</v>
      </c>
      <c r="N229" s="20"/>
    </row>
    <row r="230" spans="1:14" ht="22.5" hidden="1" customHeight="1" x14ac:dyDescent="0.25">
      <c r="A230" s="17"/>
      <c r="B230" s="17"/>
      <c r="C230" s="10">
        <v>5</v>
      </c>
      <c r="D230" s="10" t="s">
        <v>1667</v>
      </c>
      <c r="E230" s="11" t="s">
        <v>1681</v>
      </c>
      <c r="F230" s="12" t="s">
        <v>236</v>
      </c>
      <c r="G230" s="17" t="s">
        <v>2994</v>
      </c>
      <c r="H230" s="10" t="s">
        <v>9</v>
      </c>
      <c r="I230" s="12" t="s">
        <v>1910</v>
      </c>
      <c r="J230" s="9">
        <f t="shared" si="6"/>
        <v>2007</v>
      </c>
      <c r="K230" s="13">
        <f t="shared" ca="1" si="7"/>
        <v>10</v>
      </c>
      <c r="L230">
        <v>2007</v>
      </c>
      <c r="N230" s="20"/>
    </row>
    <row r="231" spans="1:14" ht="22.5" hidden="1" customHeight="1" x14ac:dyDescent="0.25">
      <c r="A231" s="17" t="s">
        <v>3001</v>
      </c>
      <c r="B231" s="17"/>
      <c r="C231" s="10">
        <v>5</v>
      </c>
      <c r="D231" s="10" t="s">
        <v>1667</v>
      </c>
      <c r="E231" s="11" t="s">
        <v>1682</v>
      </c>
      <c r="F231" s="12" t="s">
        <v>237</v>
      </c>
      <c r="G231" s="17" t="s">
        <v>2999</v>
      </c>
      <c r="H231" s="10" t="s">
        <v>8</v>
      </c>
      <c r="I231" s="12" t="s">
        <v>1911</v>
      </c>
      <c r="J231" s="9">
        <f t="shared" si="6"/>
        <v>2006</v>
      </c>
      <c r="K231" s="13">
        <f t="shared" ca="1" si="7"/>
        <v>11</v>
      </c>
      <c r="L231">
        <v>2006</v>
      </c>
      <c r="N231" s="20"/>
    </row>
    <row r="232" spans="1:14" ht="22.5" hidden="1" customHeight="1" x14ac:dyDescent="0.25">
      <c r="A232" s="17" t="s">
        <v>3001</v>
      </c>
      <c r="B232" s="17"/>
      <c r="C232" s="10">
        <v>5</v>
      </c>
      <c r="D232" s="10" t="s">
        <v>1667</v>
      </c>
      <c r="E232" s="11" t="s">
        <v>1683</v>
      </c>
      <c r="F232" s="12" t="s">
        <v>238</v>
      </c>
      <c r="G232" s="17" t="s">
        <v>2994</v>
      </c>
      <c r="H232" s="10" t="s">
        <v>8</v>
      </c>
      <c r="I232" s="12" t="s">
        <v>1912</v>
      </c>
      <c r="J232" s="9">
        <f t="shared" si="6"/>
        <v>2007</v>
      </c>
      <c r="K232" s="13">
        <f t="shared" ca="1" si="7"/>
        <v>10</v>
      </c>
      <c r="L232">
        <v>2007</v>
      </c>
      <c r="N232" s="20"/>
    </row>
    <row r="233" spans="1:14" ht="22.5" hidden="1" customHeight="1" x14ac:dyDescent="0.25">
      <c r="A233" s="17"/>
      <c r="B233" s="17"/>
      <c r="C233" s="10">
        <v>5</v>
      </c>
      <c r="D233" s="10" t="s">
        <v>1667</v>
      </c>
      <c r="E233" s="11" t="s">
        <v>1684</v>
      </c>
      <c r="F233" s="12" t="s">
        <v>239</v>
      </c>
      <c r="G233" s="17" t="s">
        <v>2999</v>
      </c>
      <c r="H233" s="10" t="s">
        <v>8</v>
      </c>
      <c r="I233" s="12" t="s">
        <v>1913</v>
      </c>
      <c r="J233" s="9">
        <f t="shared" si="6"/>
        <v>2006</v>
      </c>
      <c r="K233" s="13">
        <f t="shared" ca="1" si="7"/>
        <v>11</v>
      </c>
      <c r="L233">
        <v>2006</v>
      </c>
      <c r="N233" s="20"/>
    </row>
    <row r="234" spans="1:14" ht="22.5" hidden="1" customHeight="1" x14ac:dyDescent="0.25">
      <c r="A234" s="17"/>
      <c r="B234" s="17"/>
      <c r="C234" s="10">
        <v>5</v>
      </c>
      <c r="D234" s="10" t="s">
        <v>1667</v>
      </c>
      <c r="E234" s="11" t="s">
        <v>1685</v>
      </c>
      <c r="F234" s="12" t="s">
        <v>240</v>
      </c>
      <c r="G234" s="17" t="s">
        <v>2999</v>
      </c>
      <c r="H234" s="10" t="s">
        <v>8</v>
      </c>
      <c r="I234" s="12" t="s">
        <v>1914</v>
      </c>
      <c r="J234" s="9">
        <f t="shared" si="6"/>
        <v>2006</v>
      </c>
      <c r="K234" s="13">
        <f t="shared" ca="1" si="7"/>
        <v>11</v>
      </c>
      <c r="L234">
        <v>2006</v>
      </c>
      <c r="N234" s="20"/>
    </row>
    <row r="235" spans="1:14" ht="22.5" hidden="1" customHeight="1" x14ac:dyDescent="0.25">
      <c r="A235" s="17"/>
      <c r="B235" s="17"/>
      <c r="C235" s="10">
        <v>5</v>
      </c>
      <c r="D235" s="10" t="s">
        <v>1667</v>
      </c>
      <c r="E235" s="11" t="s">
        <v>1686</v>
      </c>
      <c r="F235" s="12" t="s">
        <v>241</v>
      </c>
      <c r="G235" s="17" t="s">
        <v>2994</v>
      </c>
      <c r="H235" s="10" t="s">
        <v>9</v>
      </c>
      <c r="I235" s="12" t="s">
        <v>1873</v>
      </c>
      <c r="J235" s="9">
        <f t="shared" si="6"/>
        <v>2007</v>
      </c>
      <c r="K235" s="13">
        <f t="shared" ca="1" si="7"/>
        <v>10</v>
      </c>
      <c r="L235">
        <v>2007</v>
      </c>
      <c r="N235" s="20"/>
    </row>
    <row r="236" spans="1:14" ht="22.5" hidden="1" customHeight="1" x14ac:dyDescent="0.25">
      <c r="A236" s="17"/>
      <c r="B236" s="17"/>
      <c r="C236" s="10">
        <v>5</v>
      </c>
      <c r="D236" s="10" t="s">
        <v>1667</v>
      </c>
      <c r="E236" s="11" t="s">
        <v>1687</v>
      </c>
      <c r="F236" s="12" t="s">
        <v>242</v>
      </c>
      <c r="G236" s="17" t="s">
        <v>2999</v>
      </c>
      <c r="H236" s="10" t="s">
        <v>8</v>
      </c>
      <c r="I236" s="12" t="s">
        <v>1915</v>
      </c>
      <c r="J236" s="9">
        <f t="shared" si="6"/>
        <v>2006</v>
      </c>
      <c r="K236" s="13">
        <f t="shared" ca="1" si="7"/>
        <v>11</v>
      </c>
      <c r="L236">
        <v>2006</v>
      </c>
      <c r="N236" s="20"/>
    </row>
    <row r="237" spans="1:14" ht="22.5" hidden="1" customHeight="1" x14ac:dyDescent="0.25">
      <c r="A237" s="17" t="s">
        <v>3001</v>
      </c>
      <c r="B237" s="17"/>
      <c r="C237" s="10">
        <v>5</v>
      </c>
      <c r="D237" s="10" t="s">
        <v>1667</v>
      </c>
      <c r="E237" s="11" t="s">
        <v>1688</v>
      </c>
      <c r="F237" s="12" t="s">
        <v>243</v>
      </c>
      <c r="G237" s="17" t="s">
        <v>2994</v>
      </c>
      <c r="H237" s="10" t="s">
        <v>8</v>
      </c>
      <c r="I237" s="12" t="s">
        <v>1916</v>
      </c>
      <c r="J237" s="9">
        <f t="shared" si="6"/>
        <v>2007</v>
      </c>
      <c r="K237" s="13">
        <f t="shared" ca="1" si="7"/>
        <v>10</v>
      </c>
      <c r="L237">
        <v>2007</v>
      </c>
      <c r="N237" s="20"/>
    </row>
    <row r="238" spans="1:14" ht="22.5" hidden="1" customHeight="1" x14ac:dyDescent="0.25">
      <c r="A238" s="17"/>
      <c r="B238" s="17"/>
      <c r="C238" s="10">
        <v>5</v>
      </c>
      <c r="D238" s="10" t="s">
        <v>1667</v>
      </c>
      <c r="E238" s="11" t="s">
        <v>1689</v>
      </c>
      <c r="F238" s="12" t="s">
        <v>244</v>
      </c>
      <c r="G238" s="17" t="s">
        <v>2994</v>
      </c>
      <c r="H238" s="10" t="s">
        <v>8</v>
      </c>
      <c r="I238" s="12" t="s">
        <v>1917</v>
      </c>
      <c r="J238" s="9">
        <f t="shared" si="6"/>
        <v>2007</v>
      </c>
      <c r="K238" s="13">
        <f t="shared" ca="1" si="7"/>
        <v>10</v>
      </c>
      <c r="L238">
        <v>2007</v>
      </c>
      <c r="N238" s="20"/>
    </row>
    <row r="239" spans="1:14" ht="22.5" hidden="1" customHeight="1" x14ac:dyDescent="0.25">
      <c r="A239" s="17"/>
      <c r="B239" s="17"/>
      <c r="C239" s="10">
        <v>5</v>
      </c>
      <c r="D239" s="10" t="s">
        <v>1667</v>
      </c>
      <c r="E239" s="11" t="s">
        <v>1690</v>
      </c>
      <c r="F239" s="12" t="s">
        <v>245</v>
      </c>
      <c r="G239" s="17" t="s">
        <v>2994</v>
      </c>
      <c r="H239" s="10" t="s">
        <v>9</v>
      </c>
      <c r="I239" s="12" t="s">
        <v>1918</v>
      </c>
      <c r="J239" s="9">
        <f t="shared" si="6"/>
        <v>2007</v>
      </c>
      <c r="K239" s="13">
        <f t="shared" ca="1" si="7"/>
        <v>10</v>
      </c>
      <c r="L239">
        <v>2007</v>
      </c>
      <c r="N239" s="20"/>
    </row>
    <row r="240" spans="1:14" ht="22.5" hidden="1" customHeight="1" x14ac:dyDescent="0.25">
      <c r="A240" s="17" t="s">
        <v>3001</v>
      </c>
      <c r="B240" s="17"/>
      <c r="C240" s="10">
        <v>5</v>
      </c>
      <c r="D240" s="10" t="s">
        <v>1667</v>
      </c>
      <c r="E240" s="11" t="s">
        <v>1691</v>
      </c>
      <c r="F240" s="12" t="s">
        <v>246</v>
      </c>
      <c r="G240" s="17" t="s">
        <v>2994</v>
      </c>
      <c r="H240" s="10" t="s">
        <v>9</v>
      </c>
      <c r="I240" s="12" t="s">
        <v>1919</v>
      </c>
      <c r="J240" s="9">
        <f t="shared" si="6"/>
        <v>2007</v>
      </c>
      <c r="K240" s="13">
        <f t="shared" ca="1" si="7"/>
        <v>10</v>
      </c>
      <c r="L240">
        <v>2007</v>
      </c>
      <c r="N240" s="20"/>
    </row>
    <row r="241" spans="1:14" ht="22.5" hidden="1" customHeight="1" x14ac:dyDescent="0.25">
      <c r="A241" s="17" t="s">
        <v>3001</v>
      </c>
      <c r="B241" s="17"/>
      <c r="C241" s="10">
        <v>5</v>
      </c>
      <c r="D241" s="10" t="s">
        <v>1667</v>
      </c>
      <c r="E241" s="11" t="s">
        <v>1692</v>
      </c>
      <c r="F241" s="12" t="s">
        <v>247</v>
      </c>
      <c r="G241" s="17" t="s">
        <v>2994</v>
      </c>
      <c r="H241" s="10" t="s">
        <v>8</v>
      </c>
      <c r="I241" s="12" t="s">
        <v>1920</v>
      </c>
      <c r="J241" s="9">
        <f t="shared" si="6"/>
        <v>2007</v>
      </c>
      <c r="K241" s="13">
        <f t="shared" ca="1" si="7"/>
        <v>10</v>
      </c>
      <c r="L241">
        <v>2007</v>
      </c>
      <c r="N241" s="20"/>
    </row>
    <row r="242" spans="1:14" ht="22.5" hidden="1" customHeight="1" x14ac:dyDescent="0.25">
      <c r="A242" s="17"/>
      <c r="B242" s="17"/>
      <c r="C242" s="10">
        <v>5</v>
      </c>
      <c r="D242" s="10" t="s">
        <v>1667</v>
      </c>
      <c r="E242" s="11" t="s">
        <v>1693</v>
      </c>
      <c r="F242" s="12" t="s">
        <v>248</v>
      </c>
      <c r="G242" s="17" t="s">
        <v>2999</v>
      </c>
      <c r="H242" s="10" t="s">
        <v>8</v>
      </c>
      <c r="I242" s="12" t="s">
        <v>1921</v>
      </c>
      <c r="J242" s="9">
        <f t="shared" si="6"/>
        <v>2006</v>
      </c>
      <c r="K242" s="13">
        <f t="shared" ca="1" si="7"/>
        <v>11</v>
      </c>
      <c r="L242">
        <v>2006</v>
      </c>
      <c r="N242" s="20"/>
    </row>
    <row r="243" spans="1:14" ht="22.5" hidden="1" customHeight="1" x14ac:dyDescent="0.25">
      <c r="A243" s="17" t="s">
        <v>3001</v>
      </c>
      <c r="B243" s="17"/>
      <c r="C243" s="10">
        <v>5</v>
      </c>
      <c r="D243" s="10" t="s">
        <v>1667</v>
      </c>
      <c r="E243" s="11" t="s">
        <v>1694</v>
      </c>
      <c r="F243" s="12" t="s">
        <v>249</v>
      </c>
      <c r="G243" s="17" t="s">
        <v>2999</v>
      </c>
      <c r="H243" s="10" t="s">
        <v>8</v>
      </c>
      <c r="I243" s="12" t="s">
        <v>1922</v>
      </c>
      <c r="J243" s="9">
        <f t="shared" si="6"/>
        <v>2006</v>
      </c>
      <c r="K243" s="13">
        <f t="shared" ca="1" si="7"/>
        <v>11</v>
      </c>
      <c r="L243">
        <v>2006</v>
      </c>
      <c r="N243" s="20"/>
    </row>
    <row r="244" spans="1:14" ht="22.5" hidden="1" customHeight="1" x14ac:dyDescent="0.25">
      <c r="A244" s="17"/>
      <c r="B244" s="17"/>
      <c r="C244" s="10">
        <v>5</v>
      </c>
      <c r="D244" s="10" t="s">
        <v>1667</v>
      </c>
      <c r="E244" s="11" t="s">
        <v>1695</v>
      </c>
      <c r="F244" s="12" t="s">
        <v>250</v>
      </c>
      <c r="G244" s="17" t="s">
        <v>2994</v>
      </c>
      <c r="H244" s="10" t="s">
        <v>8</v>
      </c>
      <c r="I244" s="12" t="s">
        <v>1747</v>
      </c>
      <c r="J244" s="9">
        <f t="shared" si="6"/>
        <v>2007</v>
      </c>
      <c r="K244" s="13">
        <f t="shared" ca="1" si="7"/>
        <v>10</v>
      </c>
      <c r="L244">
        <v>2007</v>
      </c>
      <c r="N244" s="20"/>
    </row>
    <row r="245" spans="1:14" ht="22.5" hidden="1" customHeight="1" x14ac:dyDescent="0.25">
      <c r="A245" s="17"/>
      <c r="B245" s="17"/>
      <c r="C245" s="10">
        <v>5</v>
      </c>
      <c r="D245" s="10" t="s">
        <v>1667</v>
      </c>
      <c r="E245" s="11" t="s">
        <v>1696</v>
      </c>
      <c r="F245" s="12" t="s">
        <v>251</v>
      </c>
      <c r="G245" s="17" t="s">
        <v>2999</v>
      </c>
      <c r="H245" s="10" t="s">
        <v>9</v>
      </c>
      <c r="I245" s="12" t="s">
        <v>1923</v>
      </c>
      <c r="J245" s="9">
        <f t="shared" si="6"/>
        <v>2006</v>
      </c>
      <c r="K245" s="13">
        <f t="shared" ca="1" si="7"/>
        <v>11</v>
      </c>
      <c r="L245">
        <v>2006</v>
      </c>
      <c r="N245" s="20"/>
    </row>
    <row r="246" spans="1:14" ht="22.5" hidden="1" customHeight="1" x14ac:dyDescent="0.25">
      <c r="A246" s="17"/>
      <c r="B246" s="17"/>
      <c r="C246" s="10">
        <v>5</v>
      </c>
      <c r="D246" s="10" t="s">
        <v>1667</v>
      </c>
      <c r="E246" s="11" t="s">
        <v>1697</v>
      </c>
      <c r="F246" s="12" t="s">
        <v>252</v>
      </c>
      <c r="G246" s="17" t="s">
        <v>2994</v>
      </c>
      <c r="H246" s="10" t="s">
        <v>9</v>
      </c>
      <c r="I246" s="12" t="s">
        <v>1924</v>
      </c>
      <c r="J246" s="9">
        <f t="shared" si="6"/>
        <v>2007</v>
      </c>
      <c r="K246" s="13">
        <f t="shared" ca="1" si="7"/>
        <v>10</v>
      </c>
      <c r="L246">
        <v>2007</v>
      </c>
      <c r="N246" s="20"/>
    </row>
    <row r="247" spans="1:14" ht="22.5" hidden="1" customHeight="1" x14ac:dyDescent="0.25">
      <c r="A247" s="17"/>
      <c r="B247" s="17"/>
      <c r="C247" s="10">
        <v>5</v>
      </c>
      <c r="D247" s="10" t="s">
        <v>1667</v>
      </c>
      <c r="E247" s="11" t="s">
        <v>1698</v>
      </c>
      <c r="F247" s="12" t="s">
        <v>253</v>
      </c>
      <c r="G247" s="17" t="s">
        <v>2999</v>
      </c>
      <c r="H247" s="10" t="s">
        <v>9</v>
      </c>
      <c r="I247" s="12" t="s">
        <v>1925</v>
      </c>
      <c r="J247" s="9">
        <f t="shared" si="6"/>
        <v>2006</v>
      </c>
      <c r="K247" s="13">
        <f t="shared" ca="1" si="7"/>
        <v>11</v>
      </c>
      <c r="L247">
        <v>2006</v>
      </c>
      <c r="N247" s="20"/>
    </row>
    <row r="248" spans="1:14" ht="22.5" hidden="1" customHeight="1" x14ac:dyDescent="0.25">
      <c r="A248" s="17" t="s">
        <v>3002</v>
      </c>
      <c r="B248" s="17"/>
      <c r="C248" s="10">
        <v>5</v>
      </c>
      <c r="D248" s="10" t="s">
        <v>1667</v>
      </c>
      <c r="E248" s="11" t="s">
        <v>1699</v>
      </c>
      <c r="F248" s="12" t="s">
        <v>254</v>
      </c>
      <c r="G248" s="17" t="s">
        <v>2994</v>
      </c>
      <c r="H248" s="10" t="s">
        <v>8</v>
      </c>
      <c r="I248" s="12" t="s">
        <v>1888</v>
      </c>
      <c r="J248" s="9">
        <f t="shared" si="6"/>
        <v>2007</v>
      </c>
      <c r="K248" s="13">
        <f t="shared" ca="1" si="7"/>
        <v>10</v>
      </c>
      <c r="L248">
        <v>2007</v>
      </c>
      <c r="N248" s="20"/>
    </row>
    <row r="249" spans="1:14" ht="22.5" hidden="1" customHeight="1" x14ac:dyDescent="0.25">
      <c r="A249" s="17" t="s">
        <v>3001</v>
      </c>
      <c r="B249" s="17"/>
      <c r="C249" s="10">
        <v>5</v>
      </c>
      <c r="D249" s="10" t="s">
        <v>1667</v>
      </c>
      <c r="E249" s="11" t="s">
        <v>1700</v>
      </c>
      <c r="F249" s="12" t="s">
        <v>255</v>
      </c>
      <c r="G249" s="17" t="s">
        <v>2994</v>
      </c>
      <c r="H249" s="10" t="s">
        <v>8</v>
      </c>
      <c r="I249" s="12" t="s">
        <v>1881</v>
      </c>
      <c r="J249" s="9">
        <f t="shared" si="6"/>
        <v>2007</v>
      </c>
      <c r="K249" s="13">
        <f t="shared" ca="1" si="7"/>
        <v>10</v>
      </c>
      <c r="L249">
        <v>2007</v>
      </c>
      <c r="N249" s="20"/>
    </row>
    <row r="250" spans="1:14" ht="22.5" hidden="1" customHeight="1" x14ac:dyDescent="0.25">
      <c r="A250" s="17"/>
      <c r="B250" s="17"/>
      <c r="C250" s="10">
        <v>5</v>
      </c>
      <c r="D250" s="10" t="s">
        <v>1667</v>
      </c>
      <c r="E250" s="11" t="s">
        <v>1702</v>
      </c>
      <c r="F250" s="12" t="s">
        <v>256</v>
      </c>
      <c r="G250" s="17" t="s">
        <v>2999</v>
      </c>
      <c r="H250" s="10" t="s">
        <v>8</v>
      </c>
      <c r="I250" s="12" t="s">
        <v>1926</v>
      </c>
      <c r="J250" s="9">
        <f t="shared" si="6"/>
        <v>2006</v>
      </c>
      <c r="K250" s="13">
        <f t="shared" ca="1" si="7"/>
        <v>11</v>
      </c>
      <c r="L250">
        <v>2006</v>
      </c>
      <c r="N250" s="20"/>
    </row>
    <row r="251" spans="1:14" ht="22.5" hidden="1" customHeight="1" x14ac:dyDescent="0.25">
      <c r="A251" s="17"/>
      <c r="B251" s="17"/>
      <c r="C251" s="10">
        <v>5</v>
      </c>
      <c r="D251" s="10" t="s">
        <v>1668</v>
      </c>
      <c r="E251" s="11" t="s">
        <v>1681</v>
      </c>
      <c r="F251" s="12" t="s">
        <v>257</v>
      </c>
      <c r="G251" s="17" t="s">
        <v>2994</v>
      </c>
      <c r="H251" s="10" t="s">
        <v>8</v>
      </c>
      <c r="I251" s="12" t="s">
        <v>1927</v>
      </c>
      <c r="J251" s="9">
        <f t="shared" si="6"/>
        <v>2007</v>
      </c>
      <c r="K251" s="13">
        <f t="shared" ca="1" si="7"/>
        <v>10</v>
      </c>
      <c r="L251">
        <v>2007</v>
      </c>
      <c r="N251" s="20"/>
    </row>
    <row r="252" spans="1:14" ht="22.5" hidden="1" customHeight="1" x14ac:dyDescent="0.25">
      <c r="A252" s="17" t="s">
        <v>3001</v>
      </c>
      <c r="B252" s="17"/>
      <c r="C252" s="10">
        <v>5</v>
      </c>
      <c r="D252" s="10" t="s">
        <v>1668</v>
      </c>
      <c r="E252" s="11" t="s">
        <v>1682</v>
      </c>
      <c r="F252" s="12" t="s">
        <v>258</v>
      </c>
      <c r="G252" s="17" t="s">
        <v>2994</v>
      </c>
      <c r="H252" s="10" t="s">
        <v>9</v>
      </c>
      <c r="I252" s="12" t="s">
        <v>1928</v>
      </c>
      <c r="J252" s="9">
        <f t="shared" si="6"/>
        <v>2007</v>
      </c>
      <c r="K252" s="13">
        <f t="shared" ca="1" si="7"/>
        <v>10</v>
      </c>
      <c r="L252">
        <v>2007</v>
      </c>
      <c r="N252" s="20"/>
    </row>
    <row r="253" spans="1:14" ht="22.5" hidden="1" customHeight="1" x14ac:dyDescent="0.25">
      <c r="A253" s="17"/>
      <c r="B253" s="17"/>
      <c r="C253" s="10">
        <v>5</v>
      </c>
      <c r="D253" s="10" t="s">
        <v>1668</v>
      </c>
      <c r="E253" s="11" t="s">
        <v>1684</v>
      </c>
      <c r="F253" s="12" t="s">
        <v>259</v>
      </c>
      <c r="G253" s="17" t="s">
        <v>2994</v>
      </c>
      <c r="H253" s="10" t="s">
        <v>8</v>
      </c>
      <c r="I253" s="12" t="s">
        <v>1929</v>
      </c>
      <c r="J253" s="9">
        <f t="shared" si="6"/>
        <v>2007</v>
      </c>
      <c r="K253" s="13">
        <f t="shared" ca="1" si="7"/>
        <v>10</v>
      </c>
      <c r="L253">
        <v>2007</v>
      </c>
      <c r="N253" s="20"/>
    </row>
    <row r="254" spans="1:14" ht="22.5" hidden="1" customHeight="1" x14ac:dyDescent="0.25">
      <c r="A254" s="17"/>
      <c r="B254" s="17"/>
      <c r="C254" s="10">
        <v>5</v>
      </c>
      <c r="D254" s="10" t="s">
        <v>1668</v>
      </c>
      <c r="E254" s="11" t="s">
        <v>1685</v>
      </c>
      <c r="F254" s="12" t="s">
        <v>260</v>
      </c>
      <c r="G254" s="17" t="s">
        <v>2994</v>
      </c>
      <c r="H254" s="10" t="s">
        <v>9</v>
      </c>
      <c r="I254" s="12" t="s">
        <v>1918</v>
      </c>
      <c r="J254" s="9">
        <f t="shared" si="6"/>
        <v>2007</v>
      </c>
      <c r="K254" s="13">
        <f t="shared" ca="1" si="7"/>
        <v>10</v>
      </c>
      <c r="L254">
        <v>2007</v>
      </c>
      <c r="N254" s="20"/>
    </row>
    <row r="255" spans="1:14" ht="22.5" hidden="1" customHeight="1" x14ac:dyDescent="0.25">
      <c r="A255" s="17" t="s">
        <v>3001</v>
      </c>
      <c r="B255" s="17"/>
      <c r="C255" s="10">
        <v>5</v>
      </c>
      <c r="D255" s="10" t="s">
        <v>1668</v>
      </c>
      <c r="E255" s="11" t="s">
        <v>1686</v>
      </c>
      <c r="F255" s="12" t="s">
        <v>261</v>
      </c>
      <c r="G255" s="17" t="s">
        <v>2999</v>
      </c>
      <c r="H255" s="10" t="s">
        <v>9</v>
      </c>
      <c r="I255" s="12" t="s">
        <v>1930</v>
      </c>
      <c r="J255" s="9">
        <f t="shared" si="6"/>
        <v>2006</v>
      </c>
      <c r="K255" s="13">
        <f t="shared" ca="1" si="7"/>
        <v>11</v>
      </c>
      <c r="L255">
        <v>2006</v>
      </c>
      <c r="N255" s="20"/>
    </row>
    <row r="256" spans="1:14" ht="22.5" hidden="1" customHeight="1" x14ac:dyDescent="0.25">
      <c r="A256" s="17" t="s">
        <v>3001</v>
      </c>
      <c r="B256" s="17"/>
      <c r="C256" s="10">
        <v>5</v>
      </c>
      <c r="D256" s="10" t="s">
        <v>1668</v>
      </c>
      <c r="E256" s="11" t="s">
        <v>1687</v>
      </c>
      <c r="F256" s="12" t="s">
        <v>262</v>
      </c>
      <c r="G256" s="17" t="s">
        <v>2994</v>
      </c>
      <c r="H256" s="10" t="s">
        <v>9</v>
      </c>
      <c r="I256" s="12" t="s">
        <v>1927</v>
      </c>
      <c r="J256" s="9">
        <f t="shared" si="6"/>
        <v>2007</v>
      </c>
      <c r="K256" s="13">
        <f t="shared" ca="1" si="7"/>
        <v>10</v>
      </c>
      <c r="L256">
        <v>2007</v>
      </c>
      <c r="N256" s="20"/>
    </row>
    <row r="257" spans="1:14" ht="22.5" hidden="1" customHeight="1" x14ac:dyDescent="0.25">
      <c r="A257" s="17" t="s">
        <v>3001</v>
      </c>
      <c r="B257" s="17"/>
      <c r="C257" s="10">
        <v>5</v>
      </c>
      <c r="D257" s="10" t="s">
        <v>1668</v>
      </c>
      <c r="E257" s="11" t="s">
        <v>1688</v>
      </c>
      <c r="F257" s="12" t="s">
        <v>263</v>
      </c>
      <c r="G257" s="17" t="s">
        <v>2994</v>
      </c>
      <c r="H257" s="10" t="s">
        <v>9</v>
      </c>
      <c r="I257" s="12" t="s">
        <v>1931</v>
      </c>
      <c r="J257" s="9">
        <f t="shared" si="6"/>
        <v>2007</v>
      </c>
      <c r="K257" s="13">
        <f t="shared" ca="1" si="7"/>
        <v>10</v>
      </c>
      <c r="L257">
        <v>2007</v>
      </c>
      <c r="N257" s="20"/>
    </row>
    <row r="258" spans="1:14" ht="22.5" hidden="1" customHeight="1" x14ac:dyDescent="0.25">
      <c r="A258" s="17" t="s">
        <v>3001</v>
      </c>
      <c r="B258" s="17"/>
      <c r="C258" s="10">
        <v>5</v>
      </c>
      <c r="D258" s="10" t="s">
        <v>1668</v>
      </c>
      <c r="E258" s="11" t="s">
        <v>1689</v>
      </c>
      <c r="F258" s="12" t="s">
        <v>264</v>
      </c>
      <c r="G258" s="17" t="s">
        <v>2994</v>
      </c>
      <c r="H258" s="10" t="s">
        <v>8</v>
      </c>
      <c r="I258" s="12" t="s">
        <v>1932</v>
      </c>
      <c r="J258" s="9">
        <f t="shared" si="6"/>
        <v>2007</v>
      </c>
      <c r="K258" s="13">
        <f t="shared" ca="1" si="7"/>
        <v>10</v>
      </c>
      <c r="L258">
        <v>2007</v>
      </c>
      <c r="N258" s="20"/>
    </row>
    <row r="259" spans="1:14" ht="22.5" hidden="1" customHeight="1" x14ac:dyDescent="0.25">
      <c r="A259" s="17"/>
      <c r="B259" s="17"/>
      <c r="C259" s="10">
        <v>5</v>
      </c>
      <c r="D259" s="10" t="s">
        <v>1668</v>
      </c>
      <c r="E259" s="11" t="s">
        <v>1690</v>
      </c>
      <c r="F259" s="12" t="s">
        <v>265</v>
      </c>
      <c r="G259" s="17" t="s">
        <v>2999</v>
      </c>
      <c r="H259" s="10" t="s">
        <v>8</v>
      </c>
      <c r="I259" s="12" t="s">
        <v>1933</v>
      </c>
      <c r="J259" s="9">
        <f t="shared" si="6"/>
        <v>2006</v>
      </c>
      <c r="K259" s="13">
        <f t="shared" ca="1" si="7"/>
        <v>11</v>
      </c>
      <c r="L259">
        <v>2006</v>
      </c>
      <c r="N259" s="20"/>
    </row>
    <row r="260" spans="1:14" ht="22.5" hidden="1" customHeight="1" x14ac:dyDescent="0.25">
      <c r="A260" s="17"/>
      <c r="B260" s="17"/>
      <c r="C260" s="10">
        <v>5</v>
      </c>
      <c r="D260" s="10" t="s">
        <v>1668</v>
      </c>
      <c r="E260" s="11" t="s">
        <v>1691</v>
      </c>
      <c r="F260" s="12" t="s">
        <v>266</v>
      </c>
      <c r="G260" s="17" t="s">
        <v>2994</v>
      </c>
      <c r="H260" s="10" t="s">
        <v>9</v>
      </c>
      <c r="I260" s="12" t="s">
        <v>1905</v>
      </c>
      <c r="J260" s="9">
        <f t="shared" ref="J260:J323" si="8">YEAR(I260)</f>
        <v>2007</v>
      </c>
      <c r="K260" s="13">
        <f t="shared" ref="K260:K323" ca="1" si="9">(YEAR(NOW())-YEAR(I260))</f>
        <v>10</v>
      </c>
      <c r="L260">
        <v>2007</v>
      </c>
      <c r="N260" s="20"/>
    </row>
    <row r="261" spans="1:14" ht="22.5" hidden="1" customHeight="1" x14ac:dyDescent="0.25">
      <c r="A261" s="17"/>
      <c r="B261" s="17"/>
      <c r="C261" s="10">
        <v>5</v>
      </c>
      <c r="D261" s="10" t="s">
        <v>1668</v>
      </c>
      <c r="E261" s="11" t="s">
        <v>1692</v>
      </c>
      <c r="F261" s="12" t="s">
        <v>267</v>
      </c>
      <c r="G261" s="17" t="s">
        <v>2994</v>
      </c>
      <c r="H261" s="10" t="s">
        <v>9</v>
      </c>
      <c r="I261" s="12" t="s">
        <v>1934</v>
      </c>
      <c r="J261" s="9">
        <f t="shared" si="8"/>
        <v>2007</v>
      </c>
      <c r="K261" s="13">
        <f t="shared" ca="1" si="9"/>
        <v>10</v>
      </c>
      <c r="L261">
        <v>2007</v>
      </c>
      <c r="N261" s="20"/>
    </row>
    <row r="262" spans="1:14" ht="22.5" hidden="1" customHeight="1" x14ac:dyDescent="0.25">
      <c r="A262" s="17"/>
      <c r="B262" s="17"/>
      <c r="C262" s="10">
        <v>5</v>
      </c>
      <c r="D262" s="10" t="s">
        <v>1668</v>
      </c>
      <c r="E262" s="11" t="s">
        <v>1693</v>
      </c>
      <c r="F262" s="12" t="s">
        <v>268</v>
      </c>
      <c r="G262" s="17" t="s">
        <v>2994</v>
      </c>
      <c r="H262" s="10" t="s">
        <v>8</v>
      </c>
      <c r="I262" s="12" t="s">
        <v>1855</v>
      </c>
      <c r="J262" s="9">
        <f t="shared" si="8"/>
        <v>2007</v>
      </c>
      <c r="K262" s="13">
        <f t="shared" ca="1" si="9"/>
        <v>10</v>
      </c>
      <c r="L262">
        <v>2007</v>
      </c>
      <c r="N262" s="20"/>
    </row>
    <row r="263" spans="1:14" ht="22.5" hidden="1" customHeight="1" x14ac:dyDescent="0.25">
      <c r="A263" s="17" t="s">
        <v>3001</v>
      </c>
      <c r="B263" s="17"/>
      <c r="C263" s="10">
        <v>5</v>
      </c>
      <c r="D263" s="10" t="s">
        <v>1668</v>
      </c>
      <c r="E263" s="11" t="s">
        <v>1694</v>
      </c>
      <c r="F263" s="12" t="s">
        <v>269</v>
      </c>
      <c r="G263" s="17" t="s">
        <v>2994</v>
      </c>
      <c r="H263" s="10" t="s">
        <v>8</v>
      </c>
      <c r="I263" s="12" t="s">
        <v>1824</v>
      </c>
      <c r="J263" s="9">
        <f t="shared" si="8"/>
        <v>2007</v>
      </c>
      <c r="K263" s="13">
        <f t="shared" ca="1" si="9"/>
        <v>10</v>
      </c>
      <c r="L263">
        <v>2007</v>
      </c>
      <c r="N263" s="20"/>
    </row>
    <row r="264" spans="1:14" ht="22.5" hidden="1" customHeight="1" x14ac:dyDescent="0.25">
      <c r="A264" s="17"/>
      <c r="B264" s="17"/>
      <c r="C264" s="10">
        <v>5</v>
      </c>
      <c r="D264" s="10" t="s">
        <v>1668</v>
      </c>
      <c r="E264" s="11" t="s">
        <v>1695</v>
      </c>
      <c r="F264" s="12" t="s">
        <v>270</v>
      </c>
      <c r="G264" s="17" t="s">
        <v>2994</v>
      </c>
      <c r="H264" s="10" t="s">
        <v>8</v>
      </c>
      <c r="I264" s="12" t="s">
        <v>1935</v>
      </c>
      <c r="J264" s="9">
        <f t="shared" si="8"/>
        <v>2007</v>
      </c>
      <c r="K264" s="13">
        <f t="shared" ca="1" si="9"/>
        <v>10</v>
      </c>
      <c r="L264">
        <v>2007</v>
      </c>
      <c r="N264" s="20"/>
    </row>
    <row r="265" spans="1:14" ht="22.5" hidden="1" customHeight="1" x14ac:dyDescent="0.25">
      <c r="A265" s="17" t="s">
        <v>3001</v>
      </c>
      <c r="B265" s="17"/>
      <c r="C265" s="10">
        <v>5</v>
      </c>
      <c r="D265" s="10" t="s">
        <v>1668</v>
      </c>
      <c r="E265" s="11" t="s">
        <v>1696</v>
      </c>
      <c r="F265" s="12" t="s">
        <v>271</v>
      </c>
      <c r="G265" s="17" t="s">
        <v>2994</v>
      </c>
      <c r="H265" s="10" t="s">
        <v>8</v>
      </c>
      <c r="I265" s="12" t="s">
        <v>1936</v>
      </c>
      <c r="J265" s="9">
        <f t="shared" si="8"/>
        <v>2007</v>
      </c>
      <c r="K265" s="13">
        <f t="shared" ca="1" si="9"/>
        <v>10</v>
      </c>
      <c r="L265">
        <v>2007</v>
      </c>
      <c r="N265" s="20"/>
    </row>
    <row r="266" spans="1:14" ht="22.5" hidden="1" customHeight="1" x14ac:dyDescent="0.25">
      <c r="A266" s="17" t="s">
        <v>3001</v>
      </c>
      <c r="B266" s="17"/>
      <c r="C266" s="10">
        <v>5</v>
      </c>
      <c r="D266" s="10" t="s">
        <v>1668</v>
      </c>
      <c r="E266" s="11" t="s">
        <v>1697</v>
      </c>
      <c r="F266" s="12" t="s">
        <v>272</v>
      </c>
      <c r="G266" s="17" t="s">
        <v>2994</v>
      </c>
      <c r="H266" s="10" t="s">
        <v>9</v>
      </c>
      <c r="I266" s="12" t="s">
        <v>1937</v>
      </c>
      <c r="J266" s="9">
        <f t="shared" si="8"/>
        <v>2007</v>
      </c>
      <c r="K266" s="13">
        <f t="shared" ca="1" si="9"/>
        <v>10</v>
      </c>
      <c r="L266">
        <v>2007</v>
      </c>
      <c r="N266" s="20"/>
    </row>
    <row r="267" spans="1:14" ht="22.5" hidden="1" customHeight="1" x14ac:dyDescent="0.25">
      <c r="A267" s="17" t="s">
        <v>3001</v>
      </c>
      <c r="B267" s="17"/>
      <c r="C267" s="10">
        <v>5</v>
      </c>
      <c r="D267" s="10" t="s">
        <v>1668</v>
      </c>
      <c r="E267" s="11" t="s">
        <v>1698</v>
      </c>
      <c r="F267" s="12" t="s">
        <v>273</v>
      </c>
      <c r="G267" s="17" t="s">
        <v>2999</v>
      </c>
      <c r="H267" s="10" t="s">
        <v>9</v>
      </c>
      <c r="I267" s="12" t="s">
        <v>1938</v>
      </c>
      <c r="J267" s="9">
        <f t="shared" si="8"/>
        <v>2006</v>
      </c>
      <c r="K267" s="13">
        <f t="shared" ca="1" si="9"/>
        <v>11</v>
      </c>
      <c r="L267">
        <v>2006</v>
      </c>
      <c r="N267" s="20"/>
    </row>
    <row r="268" spans="1:14" ht="22.5" hidden="1" customHeight="1" x14ac:dyDescent="0.25">
      <c r="A268" s="17" t="s">
        <v>3001</v>
      </c>
      <c r="B268" s="17"/>
      <c r="C268" s="10">
        <v>5</v>
      </c>
      <c r="D268" s="10" t="s">
        <v>1668</v>
      </c>
      <c r="E268" s="11" t="s">
        <v>1699</v>
      </c>
      <c r="F268" s="12" t="s">
        <v>274</v>
      </c>
      <c r="G268" s="17" t="s">
        <v>2994</v>
      </c>
      <c r="H268" s="10" t="s">
        <v>8</v>
      </c>
      <c r="I268" s="12" t="s">
        <v>1939</v>
      </c>
      <c r="J268" s="9">
        <f t="shared" si="8"/>
        <v>2007</v>
      </c>
      <c r="K268" s="13">
        <f t="shared" ca="1" si="9"/>
        <v>10</v>
      </c>
      <c r="L268">
        <v>2007</v>
      </c>
      <c r="N268" s="20"/>
    </row>
    <row r="269" spans="1:14" ht="22.5" hidden="1" customHeight="1" x14ac:dyDescent="0.25">
      <c r="A269" s="17" t="s">
        <v>3001</v>
      </c>
      <c r="B269" s="17"/>
      <c r="C269" s="10">
        <v>5</v>
      </c>
      <c r="D269" s="10" t="s">
        <v>1668</v>
      </c>
      <c r="E269" s="11" t="s">
        <v>1700</v>
      </c>
      <c r="F269" s="12" t="s">
        <v>275</v>
      </c>
      <c r="G269" s="17" t="s">
        <v>2994</v>
      </c>
      <c r="H269" s="10" t="s">
        <v>8</v>
      </c>
      <c r="I269" s="12" t="s">
        <v>1940</v>
      </c>
      <c r="J269" s="9">
        <f t="shared" si="8"/>
        <v>2007</v>
      </c>
      <c r="K269" s="13">
        <f t="shared" ca="1" si="9"/>
        <v>10</v>
      </c>
      <c r="L269">
        <v>2007</v>
      </c>
      <c r="N269" s="20"/>
    </row>
    <row r="270" spans="1:14" ht="22.5" hidden="1" customHeight="1" x14ac:dyDescent="0.25">
      <c r="A270" s="17"/>
      <c r="B270" s="17"/>
      <c r="C270" s="10">
        <v>5</v>
      </c>
      <c r="D270" s="10" t="s">
        <v>1668</v>
      </c>
      <c r="E270" s="11" t="s">
        <v>1701</v>
      </c>
      <c r="F270" s="12" t="s">
        <v>276</v>
      </c>
      <c r="G270" s="17" t="s">
        <v>2994</v>
      </c>
      <c r="H270" s="10" t="s">
        <v>9</v>
      </c>
      <c r="I270" s="12" t="s">
        <v>1867</v>
      </c>
      <c r="J270" s="9">
        <f t="shared" si="8"/>
        <v>2007</v>
      </c>
      <c r="K270" s="13">
        <f t="shared" ca="1" si="9"/>
        <v>10</v>
      </c>
      <c r="L270">
        <v>2007</v>
      </c>
      <c r="N270" s="20"/>
    </row>
    <row r="271" spans="1:14" ht="22.5" hidden="1" customHeight="1" x14ac:dyDescent="0.25">
      <c r="A271" s="17" t="s">
        <v>3001</v>
      </c>
      <c r="B271" s="17"/>
      <c r="C271" s="10">
        <v>5</v>
      </c>
      <c r="D271" s="10" t="s">
        <v>1668</v>
      </c>
      <c r="E271" s="11" t="s">
        <v>1702</v>
      </c>
      <c r="F271" s="12" t="s">
        <v>277</v>
      </c>
      <c r="G271" s="17" t="s">
        <v>2994</v>
      </c>
      <c r="H271" s="10" t="s">
        <v>9</v>
      </c>
      <c r="I271" s="12" t="s">
        <v>1941</v>
      </c>
      <c r="J271" s="9">
        <f t="shared" si="8"/>
        <v>2007</v>
      </c>
      <c r="K271" s="13">
        <f t="shared" ca="1" si="9"/>
        <v>10</v>
      </c>
      <c r="L271">
        <v>2007</v>
      </c>
      <c r="N271" s="20"/>
    </row>
    <row r="272" spans="1:14" ht="22.5" hidden="1" customHeight="1" x14ac:dyDescent="0.25">
      <c r="A272" s="17" t="s">
        <v>3001</v>
      </c>
      <c r="B272" s="17"/>
      <c r="C272" s="10">
        <v>5</v>
      </c>
      <c r="D272" s="10" t="s">
        <v>1668</v>
      </c>
      <c r="E272" s="11" t="s">
        <v>1703</v>
      </c>
      <c r="F272" s="12" t="s">
        <v>278</v>
      </c>
      <c r="G272" s="17" t="s">
        <v>2999</v>
      </c>
      <c r="H272" s="10" t="s">
        <v>9</v>
      </c>
      <c r="I272" s="12" t="s">
        <v>1942</v>
      </c>
      <c r="J272" s="9">
        <f t="shared" si="8"/>
        <v>2006</v>
      </c>
      <c r="K272" s="13">
        <f t="shared" ca="1" si="9"/>
        <v>11</v>
      </c>
      <c r="L272">
        <v>2006</v>
      </c>
      <c r="N272" s="20"/>
    </row>
    <row r="273" spans="1:14" ht="22.5" hidden="1" customHeight="1" x14ac:dyDescent="0.25">
      <c r="A273" s="17"/>
      <c r="B273" s="17"/>
      <c r="C273" s="10">
        <v>5</v>
      </c>
      <c r="D273" s="10" t="s">
        <v>1668</v>
      </c>
      <c r="E273" s="11" t="s">
        <v>1704</v>
      </c>
      <c r="F273" s="12" t="s">
        <v>279</v>
      </c>
      <c r="G273" s="17" t="s">
        <v>2994</v>
      </c>
      <c r="H273" s="10" t="s">
        <v>9</v>
      </c>
      <c r="I273" s="12" t="s">
        <v>1943</v>
      </c>
      <c r="J273" s="9">
        <f t="shared" si="8"/>
        <v>2007</v>
      </c>
      <c r="K273" s="13">
        <f t="shared" ca="1" si="9"/>
        <v>10</v>
      </c>
      <c r="L273">
        <v>2007</v>
      </c>
      <c r="N273" s="20"/>
    </row>
    <row r="274" spans="1:14" ht="22.5" hidden="1" customHeight="1" x14ac:dyDescent="0.25">
      <c r="A274" s="17"/>
      <c r="B274" s="17"/>
      <c r="C274" s="10">
        <v>5</v>
      </c>
      <c r="D274" s="10" t="s">
        <v>1668</v>
      </c>
      <c r="E274" s="11" t="s">
        <v>1705</v>
      </c>
      <c r="F274" s="12" t="s">
        <v>280</v>
      </c>
      <c r="G274" s="17" t="s">
        <v>2994</v>
      </c>
      <c r="H274" s="10" t="s">
        <v>8</v>
      </c>
      <c r="I274" s="12" t="s">
        <v>1944</v>
      </c>
      <c r="J274" s="9">
        <f t="shared" si="8"/>
        <v>2007</v>
      </c>
      <c r="K274" s="13">
        <f t="shared" ca="1" si="9"/>
        <v>10</v>
      </c>
      <c r="L274">
        <v>2007</v>
      </c>
      <c r="N274" s="20"/>
    </row>
    <row r="275" spans="1:14" ht="22.5" hidden="1" customHeight="1" x14ac:dyDescent="0.25">
      <c r="A275" s="17" t="s">
        <v>3001</v>
      </c>
      <c r="B275" s="17"/>
      <c r="C275" s="10">
        <v>5</v>
      </c>
      <c r="D275" s="10" t="s">
        <v>1668</v>
      </c>
      <c r="E275" s="11" t="s">
        <v>1706</v>
      </c>
      <c r="F275" s="12" t="s">
        <v>281</v>
      </c>
      <c r="G275" s="17" t="s">
        <v>2994</v>
      </c>
      <c r="H275" s="10" t="s">
        <v>8</v>
      </c>
      <c r="I275" s="12" t="s">
        <v>1876</v>
      </c>
      <c r="J275" s="9">
        <f t="shared" si="8"/>
        <v>2007</v>
      </c>
      <c r="K275" s="13">
        <f t="shared" ca="1" si="9"/>
        <v>10</v>
      </c>
      <c r="L275">
        <v>2007</v>
      </c>
      <c r="N275" s="20"/>
    </row>
    <row r="276" spans="1:14" ht="22.5" hidden="1" customHeight="1" x14ac:dyDescent="0.25">
      <c r="A276" s="17"/>
      <c r="B276" s="17"/>
      <c r="C276" s="10">
        <v>5</v>
      </c>
      <c r="D276" s="10" t="s">
        <v>1668</v>
      </c>
      <c r="E276" s="11" t="s">
        <v>1707</v>
      </c>
      <c r="F276" s="12" t="s">
        <v>282</v>
      </c>
      <c r="G276" s="17" t="s">
        <v>2994</v>
      </c>
      <c r="H276" s="10" t="s">
        <v>8</v>
      </c>
      <c r="I276" s="12" t="s">
        <v>1945</v>
      </c>
      <c r="J276" s="9">
        <f t="shared" si="8"/>
        <v>2007</v>
      </c>
      <c r="K276" s="13">
        <f t="shared" ca="1" si="9"/>
        <v>10</v>
      </c>
      <c r="L276">
        <v>2007</v>
      </c>
      <c r="N276" s="20"/>
    </row>
    <row r="277" spans="1:14" ht="22.5" hidden="1" customHeight="1" x14ac:dyDescent="0.25">
      <c r="A277" s="17"/>
      <c r="B277" s="17"/>
      <c r="C277" s="10">
        <v>5</v>
      </c>
      <c r="D277" s="10" t="s">
        <v>1668</v>
      </c>
      <c r="E277" s="11" t="s">
        <v>1708</v>
      </c>
      <c r="F277" s="12" t="s">
        <v>283</v>
      </c>
      <c r="G277" s="17" t="s">
        <v>2994</v>
      </c>
      <c r="H277" s="10" t="s">
        <v>9</v>
      </c>
      <c r="I277" s="12" t="s">
        <v>1946</v>
      </c>
      <c r="J277" s="9">
        <f t="shared" si="8"/>
        <v>2007</v>
      </c>
      <c r="K277" s="13">
        <f t="shared" ca="1" si="9"/>
        <v>10</v>
      </c>
      <c r="L277">
        <v>2007</v>
      </c>
      <c r="N277" s="20"/>
    </row>
    <row r="278" spans="1:14" ht="22.5" hidden="1" customHeight="1" x14ac:dyDescent="0.25">
      <c r="A278" s="17" t="s">
        <v>3001</v>
      </c>
      <c r="B278" s="17"/>
      <c r="C278" s="10">
        <v>5</v>
      </c>
      <c r="D278" s="10" t="s">
        <v>1669</v>
      </c>
      <c r="E278" s="11" t="s">
        <v>1681</v>
      </c>
      <c r="F278" s="12" t="s">
        <v>284</v>
      </c>
      <c r="G278" s="17" t="s">
        <v>2994</v>
      </c>
      <c r="H278" s="10" t="s">
        <v>8</v>
      </c>
      <c r="I278" s="12" t="s">
        <v>1947</v>
      </c>
      <c r="J278" s="9">
        <f t="shared" si="8"/>
        <v>2007</v>
      </c>
      <c r="K278" s="13">
        <f t="shared" ca="1" si="9"/>
        <v>10</v>
      </c>
      <c r="L278">
        <v>2007</v>
      </c>
      <c r="N278" s="20"/>
    </row>
    <row r="279" spans="1:14" ht="22.5" hidden="1" customHeight="1" x14ac:dyDescent="0.25">
      <c r="A279" s="17" t="s">
        <v>3001</v>
      </c>
      <c r="B279" s="17"/>
      <c r="C279" s="10">
        <v>5</v>
      </c>
      <c r="D279" s="10" t="s">
        <v>1669</v>
      </c>
      <c r="E279" s="11" t="s">
        <v>1682</v>
      </c>
      <c r="F279" s="12" t="s">
        <v>285</v>
      </c>
      <c r="G279" s="17" t="s">
        <v>2994</v>
      </c>
      <c r="H279" s="10" t="s">
        <v>8</v>
      </c>
      <c r="I279" s="12" t="s">
        <v>1844</v>
      </c>
      <c r="J279" s="9">
        <f t="shared" si="8"/>
        <v>2007</v>
      </c>
      <c r="K279" s="13">
        <f t="shared" ca="1" si="9"/>
        <v>10</v>
      </c>
      <c r="L279">
        <v>2007</v>
      </c>
      <c r="N279" s="20"/>
    </row>
    <row r="280" spans="1:14" ht="22.5" hidden="1" customHeight="1" x14ac:dyDescent="0.25">
      <c r="A280" s="17" t="s">
        <v>3001</v>
      </c>
      <c r="B280" s="17"/>
      <c r="C280" s="10">
        <v>5</v>
      </c>
      <c r="D280" s="10" t="s">
        <v>1669</v>
      </c>
      <c r="E280" s="11" t="s">
        <v>1683</v>
      </c>
      <c r="F280" s="12" t="s">
        <v>286</v>
      </c>
      <c r="G280" s="17" t="s">
        <v>2994</v>
      </c>
      <c r="H280" s="10" t="s">
        <v>9</v>
      </c>
      <c r="I280" s="12" t="s">
        <v>1948</v>
      </c>
      <c r="J280" s="9">
        <f t="shared" si="8"/>
        <v>2007</v>
      </c>
      <c r="K280" s="13">
        <f t="shared" ca="1" si="9"/>
        <v>10</v>
      </c>
      <c r="L280">
        <v>2007</v>
      </c>
      <c r="N280" s="20"/>
    </row>
    <row r="281" spans="1:14" ht="22.5" hidden="1" customHeight="1" x14ac:dyDescent="0.25">
      <c r="A281" s="17"/>
      <c r="B281" s="17"/>
      <c r="C281" s="10">
        <v>5</v>
      </c>
      <c r="D281" s="10" t="s">
        <v>1669</v>
      </c>
      <c r="E281" s="11" t="s">
        <v>1684</v>
      </c>
      <c r="F281" s="12" t="s">
        <v>287</v>
      </c>
      <c r="G281" s="17" t="s">
        <v>2994</v>
      </c>
      <c r="H281" s="10" t="s">
        <v>9</v>
      </c>
      <c r="I281" s="12" t="s">
        <v>1949</v>
      </c>
      <c r="J281" s="9">
        <f t="shared" si="8"/>
        <v>2007</v>
      </c>
      <c r="K281" s="13">
        <f t="shared" ca="1" si="9"/>
        <v>10</v>
      </c>
      <c r="L281">
        <v>2007</v>
      </c>
      <c r="N281" s="20"/>
    </row>
    <row r="282" spans="1:14" ht="22.5" hidden="1" customHeight="1" x14ac:dyDescent="0.25">
      <c r="A282" s="17" t="s">
        <v>3001</v>
      </c>
      <c r="B282" s="17"/>
      <c r="C282" s="10">
        <v>5</v>
      </c>
      <c r="D282" s="10" t="s">
        <v>1669</v>
      </c>
      <c r="E282" s="11" t="s">
        <v>1685</v>
      </c>
      <c r="F282" s="12" t="s">
        <v>288</v>
      </c>
      <c r="G282" s="17" t="s">
        <v>2994</v>
      </c>
      <c r="H282" s="10" t="s">
        <v>9</v>
      </c>
      <c r="I282" s="12" t="s">
        <v>1950</v>
      </c>
      <c r="J282" s="9">
        <f t="shared" si="8"/>
        <v>2007</v>
      </c>
      <c r="K282" s="13">
        <f t="shared" ca="1" si="9"/>
        <v>10</v>
      </c>
      <c r="L282">
        <v>2007</v>
      </c>
      <c r="N282" s="20"/>
    </row>
    <row r="283" spans="1:14" ht="22.5" hidden="1" customHeight="1" x14ac:dyDescent="0.25">
      <c r="A283" s="17" t="s">
        <v>3001</v>
      </c>
      <c r="B283" s="17"/>
      <c r="C283" s="10">
        <v>5</v>
      </c>
      <c r="D283" s="10" t="s">
        <v>1669</v>
      </c>
      <c r="E283" s="11" t="s">
        <v>1686</v>
      </c>
      <c r="F283" s="12" t="s">
        <v>289</v>
      </c>
      <c r="G283" s="17" t="s">
        <v>2994</v>
      </c>
      <c r="H283" s="10" t="s">
        <v>9</v>
      </c>
      <c r="I283" s="12" t="s">
        <v>1951</v>
      </c>
      <c r="J283" s="9">
        <f t="shared" si="8"/>
        <v>2007</v>
      </c>
      <c r="K283" s="13">
        <f t="shared" ca="1" si="9"/>
        <v>10</v>
      </c>
      <c r="L283">
        <v>2007</v>
      </c>
      <c r="N283" s="20"/>
    </row>
    <row r="284" spans="1:14" ht="22.5" hidden="1" customHeight="1" x14ac:dyDescent="0.25">
      <c r="A284" s="17"/>
      <c r="B284" s="17"/>
      <c r="C284" s="10">
        <v>5</v>
      </c>
      <c r="D284" s="10" t="s">
        <v>1669</v>
      </c>
      <c r="E284" s="11" t="s">
        <v>1687</v>
      </c>
      <c r="F284" s="12" t="s">
        <v>290</v>
      </c>
      <c r="G284" s="17" t="s">
        <v>2999</v>
      </c>
      <c r="H284" s="10" t="s">
        <v>9</v>
      </c>
      <c r="I284" s="12" t="s">
        <v>1915</v>
      </c>
      <c r="J284" s="9">
        <f t="shared" si="8"/>
        <v>2006</v>
      </c>
      <c r="K284" s="13">
        <f t="shared" ca="1" si="9"/>
        <v>11</v>
      </c>
      <c r="L284">
        <v>2006</v>
      </c>
      <c r="N284" s="20"/>
    </row>
    <row r="285" spans="1:14" ht="22.5" hidden="1" customHeight="1" x14ac:dyDescent="0.25">
      <c r="A285" s="17" t="s">
        <v>3001</v>
      </c>
      <c r="B285" s="17"/>
      <c r="C285" s="10">
        <v>5</v>
      </c>
      <c r="D285" s="10" t="s">
        <v>1669</v>
      </c>
      <c r="E285" s="11" t="s">
        <v>1688</v>
      </c>
      <c r="F285" s="12" t="s">
        <v>291</v>
      </c>
      <c r="G285" s="17" t="s">
        <v>2999</v>
      </c>
      <c r="H285" s="10" t="s">
        <v>8</v>
      </c>
      <c r="I285" s="12" t="s">
        <v>1952</v>
      </c>
      <c r="J285" s="9">
        <f t="shared" si="8"/>
        <v>2006</v>
      </c>
      <c r="K285" s="13">
        <f t="shared" ca="1" si="9"/>
        <v>11</v>
      </c>
      <c r="L285">
        <v>2006</v>
      </c>
      <c r="N285" s="20"/>
    </row>
    <row r="286" spans="1:14" ht="22.5" hidden="1" customHeight="1" x14ac:dyDescent="0.25">
      <c r="A286" s="17" t="s">
        <v>3001</v>
      </c>
      <c r="B286" s="17"/>
      <c r="C286" s="10">
        <v>5</v>
      </c>
      <c r="D286" s="10" t="s">
        <v>1669</v>
      </c>
      <c r="E286" s="11" t="s">
        <v>1689</v>
      </c>
      <c r="F286" s="12" t="s">
        <v>292</v>
      </c>
      <c r="G286" s="17" t="s">
        <v>2999</v>
      </c>
      <c r="H286" s="10" t="s">
        <v>8</v>
      </c>
      <c r="I286" s="12" t="s">
        <v>1953</v>
      </c>
      <c r="J286" s="9">
        <f t="shared" si="8"/>
        <v>2006</v>
      </c>
      <c r="K286" s="13">
        <f t="shared" ca="1" si="9"/>
        <v>11</v>
      </c>
      <c r="L286">
        <v>2006</v>
      </c>
      <c r="N286" s="20"/>
    </row>
    <row r="287" spans="1:14" ht="22.5" hidden="1" customHeight="1" x14ac:dyDescent="0.25">
      <c r="A287" s="17" t="s">
        <v>3001</v>
      </c>
      <c r="B287" s="17"/>
      <c r="C287" s="10">
        <v>5</v>
      </c>
      <c r="D287" s="10" t="s">
        <v>1669</v>
      </c>
      <c r="E287" s="11" t="s">
        <v>1690</v>
      </c>
      <c r="F287" s="12" t="s">
        <v>293</v>
      </c>
      <c r="G287" s="17" t="s">
        <v>2994</v>
      </c>
      <c r="H287" s="10" t="s">
        <v>9</v>
      </c>
      <c r="I287" s="12" t="s">
        <v>1949</v>
      </c>
      <c r="J287" s="9">
        <f t="shared" si="8"/>
        <v>2007</v>
      </c>
      <c r="K287" s="13">
        <f t="shared" ca="1" si="9"/>
        <v>10</v>
      </c>
      <c r="L287">
        <v>2007</v>
      </c>
      <c r="N287" s="20"/>
    </row>
    <row r="288" spans="1:14" ht="22.5" hidden="1" customHeight="1" x14ac:dyDescent="0.25">
      <c r="A288" s="17" t="s">
        <v>3001</v>
      </c>
      <c r="B288" s="17"/>
      <c r="C288" s="10">
        <v>5</v>
      </c>
      <c r="D288" s="10" t="s">
        <v>1669</v>
      </c>
      <c r="E288" s="11" t="s">
        <v>1691</v>
      </c>
      <c r="F288" s="12" t="s">
        <v>294</v>
      </c>
      <c r="G288" s="17" t="s">
        <v>2994</v>
      </c>
      <c r="H288" s="10" t="s">
        <v>9</v>
      </c>
      <c r="I288" s="12" t="s">
        <v>1751</v>
      </c>
      <c r="J288" s="9">
        <f t="shared" si="8"/>
        <v>2007</v>
      </c>
      <c r="K288" s="13">
        <f t="shared" ca="1" si="9"/>
        <v>10</v>
      </c>
      <c r="L288">
        <v>2007</v>
      </c>
      <c r="N288" s="20"/>
    </row>
    <row r="289" spans="1:14" ht="22.5" hidden="1" customHeight="1" x14ac:dyDescent="0.25">
      <c r="A289" s="17" t="s">
        <v>3001</v>
      </c>
      <c r="B289" s="17"/>
      <c r="C289" s="10">
        <v>5</v>
      </c>
      <c r="D289" s="10" t="s">
        <v>1669</v>
      </c>
      <c r="E289" s="11" t="s">
        <v>1692</v>
      </c>
      <c r="F289" s="12" t="s">
        <v>295</v>
      </c>
      <c r="G289" s="17" t="s">
        <v>2994</v>
      </c>
      <c r="H289" s="10" t="s">
        <v>8</v>
      </c>
      <c r="I289" s="12" t="s">
        <v>1954</v>
      </c>
      <c r="J289" s="9">
        <f t="shared" si="8"/>
        <v>2007</v>
      </c>
      <c r="K289" s="13">
        <f t="shared" ca="1" si="9"/>
        <v>10</v>
      </c>
      <c r="L289">
        <v>2007</v>
      </c>
      <c r="N289" s="20"/>
    </row>
    <row r="290" spans="1:14" ht="22.5" hidden="1" customHeight="1" x14ac:dyDescent="0.25">
      <c r="A290" s="17"/>
      <c r="B290" s="17"/>
      <c r="C290" s="10">
        <v>5</v>
      </c>
      <c r="D290" s="10" t="s">
        <v>1669</v>
      </c>
      <c r="E290" s="11" t="s">
        <v>1693</v>
      </c>
      <c r="F290" s="12" t="s">
        <v>296</v>
      </c>
      <c r="G290" s="17" t="s">
        <v>2999</v>
      </c>
      <c r="H290" s="10" t="s">
        <v>8</v>
      </c>
      <c r="I290" s="12" t="s">
        <v>1955</v>
      </c>
      <c r="J290" s="9">
        <f t="shared" si="8"/>
        <v>2005</v>
      </c>
      <c r="K290" s="13">
        <f t="shared" ca="1" si="9"/>
        <v>12</v>
      </c>
      <c r="L290">
        <v>2005</v>
      </c>
      <c r="N290" s="20"/>
    </row>
    <row r="291" spans="1:14" ht="22.5" hidden="1" customHeight="1" x14ac:dyDescent="0.25">
      <c r="A291" s="17" t="s">
        <v>3001</v>
      </c>
      <c r="B291" s="17"/>
      <c r="C291" s="10">
        <v>5</v>
      </c>
      <c r="D291" s="10" t="s">
        <v>1669</v>
      </c>
      <c r="E291" s="11" t="s">
        <v>1694</v>
      </c>
      <c r="F291" s="12" t="s">
        <v>297</v>
      </c>
      <c r="G291" s="17" t="s">
        <v>2994</v>
      </c>
      <c r="H291" s="10" t="s">
        <v>8</v>
      </c>
      <c r="I291" s="12" t="s">
        <v>1945</v>
      </c>
      <c r="J291" s="9">
        <f t="shared" si="8"/>
        <v>2007</v>
      </c>
      <c r="K291" s="13">
        <f t="shared" ca="1" si="9"/>
        <v>10</v>
      </c>
      <c r="L291">
        <v>2007</v>
      </c>
      <c r="N291" s="20"/>
    </row>
    <row r="292" spans="1:14" ht="22.5" hidden="1" customHeight="1" x14ac:dyDescent="0.25">
      <c r="A292" s="17"/>
      <c r="B292" s="17"/>
      <c r="C292" s="10">
        <v>5</v>
      </c>
      <c r="D292" s="10" t="s">
        <v>1669</v>
      </c>
      <c r="E292" s="11" t="s">
        <v>1695</v>
      </c>
      <c r="F292" s="12" t="s">
        <v>298</v>
      </c>
      <c r="G292" s="17" t="s">
        <v>2994</v>
      </c>
      <c r="H292" s="10" t="s">
        <v>8</v>
      </c>
      <c r="I292" s="12" t="s">
        <v>1956</v>
      </c>
      <c r="J292" s="9">
        <f t="shared" si="8"/>
        <v>2007</v>
      </c>
      <c r="K292" s="13">
        <f t="shared" ca="1" si="9"/>
        <v>10</v>
      </c>
      <c r="L292">
        <v>2007</v>
      </c>
      <c r="N292" s="20"/>
    </row>
    <row r="293" spans="1:14" ht="22.5" hidden="1" customHeight="1" x14ac:dyDescent="0.25">
      <c r="A293" s="17"/>
      <c r="B293" s="17"/>
      <c r="C293" s="10">
        <v>5</v>
      </c>
      <c r="D293" s="10" t="s">
        <v>1669</v>
      </c>
      <c r="E293" s="11" t="s">
        <v>1696</v>
      </c>
      <c r="F293" s="12" t="s">
        <v>299</v>
      </c>
      <c r="G293" s="17" t="s">
        <v>2999</v>
      </c>
      <c r="H293" s="10" t="s">
        <v>8</v>
      </c>
      <c r="I293" s="12" t="s">
        <v>1957</v>
      </c>
      <c r="J293" s="9">
        <f t="shared" si="8"/>
        <v>2006</v>
      </c>
      <c r="K293" s="13">
        <f t="shared" ca="1" si="9"/>
        <v>11</v>
      </c>
      <c r="L293">
        <v>2006</v>
      </c>
      <c r="N293" s="20"/>
    </row>
    <row r="294" spans="1:14" ht="22.5" hidden="1" customHeight="1" x14ac:dyDescent="0.25">
      <c r="A294" s="17"/>
      <c r="B294" s="17"/>
      <c r="C294" s="10">
        <v>5</v>
      </c>
      <c r="D294" s="10" t="s">
        <v>1669</v>
      </c>
      <c r="E294" s="11" t="s">
        <v>1697</v>
      </c>
      <c r="F294" s="12" t="s">
        <v>300</v>
      </c>
      <c r="G294" s="17" t="s">
        <v>2994</v>
      </c>
      <c r="H294" s="10" t="s">
        <v>9</v>
      </c>
      <c r="I294" s="12" t="s">
        <v>1958</v>
      </c>
      <c r="J294" s="9">
        <f t="shared" si="8"/>
        <v>2007</v>
      </c>
      <c r="K294" s="13">
        <f t="shared" ca="1" si="9"/>
        <v>10</v>
      </c>
      <c r="L294">
        <v>2007</v>
      </c>
      <c r="N294" s="20"/>
    </row>
    <row r="295" spans="1:14" ht="22.5" hidden="1" customHeight="1" x14ac:dyDescent="0.25">
      <c r="A295" s="17"/>
      <c r="B295" s="17"/>
      <c r="C295" s="10">
        <v>5</v>
      </c>
      <c r="D295" s="10" t="s">
        <v>1669</v>
      </c>
      <c r="E295" s="11" t="s">
        <v>1698</v>
      </c>
      <c r="F295" s="12" t="s">
        <v>301</v>
      </c>
      <c r="G295" s="17" t="s">
        <v>2999</v>
      </c>
      <c r="H295" s="10" t="s">
        <v>8</v>
      </c>
      <c r="I295" s="12" t="s">
        <v>1959</v>
      </c>
      <c r="J295" s="9">
        <f t="shared" si="8"/>
        <v>2005</v>
      </c>
      <c r="K295" s="13">
        <f t="shared" ca="1" si="9"/>
        <v>12</v>
      </c>
      <c r="L295">
        <v>2005</v>
      </c>
      <c r="N295" s="20"/>
    </row>
    <row r="296" spans="1:14" ht="22.5" hidden="1" customHeight="1" x14ac:dyDescent="0.25">
      <c r="A296" s="17" t="s">
        <v>3001</v>
      </c>
      <c r="B296" s="17"/>
      <c r="C296" s="10">
        <v>5</v>
      </c>
      <c r="D296" s="10" t="s">
        <v>1669</v>
      </c>
      <c r="E296" s="11" t="s">
        <v>1699</v>
      </c>
      <c r="F296" s="12" t="s">
        <v>302</v>
      </c>
      <c r="G296" s="17" t="s">
        <v>2999</v>
      </c>
      <c r="H296" s="10" t="s">
        <v>8</v>
      </c>
      <c r="I296" s="12" t="s">
        <v>1960</v>
      </c>
      <c r="J296" s="9">
        <f t="shared" si="8"/>
        <v>2006</v>
      </c>
      <c r="K296" s="13">
        <f t="shared" ca="1" si="9"/>
        <v>11</v>
      </c>
      <c r="L296">
        <v>2006</v>
      </c>
      <c r="N296" s="20"/>
    </row>
    <row r="297" spans="1:14" ht="22.5" hidden="1" customHeight="1" x14ac:dyDescent="0.25">
      <c r="A297" s="17"/>
      <c r="B297" s="17"/>
      <c r="C297" s="10">
        <v>5</v>
      </c>
      <c r="D297" s="10" t="s">
        <v>1669</v>
      </c>
      <c r="E297" s="11" t="s">
        <v>1700</v>
      </c>
      <c r="F297" s="12" t="s">
        <v>303</v>
      </c>
      <c r="G297" s="17" t="s">
        <v>2994</v>
      </c>
      <c r="H297" s="10" t="s">
        <v>8</v>
      </c>
      <c r="I297" s="12" t="s">
        <v>1961</v>
      </c>
      <c r="J297" s="9">
        <f t="shared" si="8"/>
        <v>2007</v>
      </c>
      <c r="K297" s="13">
        <f t="shared" ca="1" si="9"/>
        <v>10</v>
      </c>
      <c r="L297">
        <v>2007</v>
      </c>
      <c r="N297" s="20"/>
    </row>
    <row r="298" spans="1:14" ht="22.5" hidden="1" customHeight="1" x14ac:dyDescent="0.25">
      <c r="A298" s="17"/>
      <c r="B298" s="17"/>
      <c r="C298" s="10">
        <v>5</v>
      </c>
      <c r="D298" s="10" t="s">
        <v>1669</v>
      </c>
      <c r="E298" s="11" t="s">
        <v>1701</v>
      </c>
      <c r="F298" s="12" t="s">
        <v>304</v>
      </c>
      <c r="G298" s="17" t="s">
        <v>2994</v>
      </c>
      <c r="H298" s="10" t="s">
        <v>9</v>
      </c>
      <c r="I298" s="12" t="s">
        <v>1962</v>
      </c>
      <c r="J298" s="9">
        <f t="shared" si="8"/>
        <v>2007</v>
      </c>
      <c r="K298" s="13">
        <f t="shared" ca="1" si="9"/>
        <v>10</v>
      </c>
      <c r="L298">
        <v>2007</v>
      </c>
      <c r="N298" s="20"/>
    </row>
    <row r="299" spans="1:14" ht="22.5" hidden="1" customHeight="1" x14ac:dyDescent="0.25">
      <c r="A299" s="17" t="s">
        <v>3001</v>
      </c>
      <c r="B299" s="17"/>
      <c r="C299" s="10">
        <v>5</v>
      </c>
      <c r="D299" s="10" t="s">
        <v>1669</v>
      </c>
      <c r="E299" s="11" t="s">
        <v>1702</v>
      </c>
      <c r="F299" s="12" t="s">
        <v>305</v>
      </c>
      <c r="G299" s="17" t="s">
        <v>2994</v>
      </c>
      <c r="H299" s="10" t="s">
        <v>8</v>
      </c>
      <c r="I299" s="12" t="s">
        <v>1963</v>
      </c>
      <c r="J299" s="9">
        <f t="shared" si="8"/>
        <v>2007</v>
      </c>
      <c r="K299" s="13">
        <f t="shared" ca="1" si="9"/>
        <v>10</v>
      </c>
      <c r="L299">
        <v>2007</v>
      </c>
      <c r="N299" s="20"/>
    </row>
    <row r="300" spans="1:14" ht="22.5" hidden="1" customHeight="1" x14ac:dyDescent="0.25">
      <c r="A300" s="17"/>
      <c r="B300" s="17"/>
      <c r="C300" s="10">
        <v>5</v>
      </c>
      <c r="D300" s="10" t="s">
        <v>9</v>
      </c>
      <c r="E300" s="11" t="s">
        <v>1681</v>
      </c>
      <c r="F300" s="12" t="s">
        <v>306</v>
      </c>
      <c r="G300" s="15" t="s">
        <v>2998</v>
      </c>
      <c r="H300" s="10" t="s">
        <v>9</v>
      </c>
      <c r="I300" s="12" t="s">
        <v>1964</v>
      </c>
      <c r="J300" s="9">
        <f t="shared" si="8"/>
        <v>2003</v>
      </c>
      <c r="K300" s="13">
        <f t="shared" ca="1" si="9"/>
        <v>14</v>
      </c>
      <c r="L300">
        <v>2003</v>
      </c>
      <c r="N300" s="20"/>
    </row>
    <row r="301" spans="1:14" ht="22.5" hidden="1" customHeight="1" x14ac:dyDescent="0.25">
      <c r="A301" s="17"/>
      <c r="B301" s="17"/>
      <c r="C301" s="10">
        <v>5</v>
      </c>
      <c r="D301" s="10" t="s">
        <v>9</v>
      </c>
      <c r="E301" s="11" t="s">
        <v>1682</v>
      </c>
      <c r="F301" s="12" t="s">
        <v>307</v>
      </c>
      <c r="G301" s="15" t="s">
        <v>2998</v>
      </c>
      <c r="H301" s="10" t="s">
        <v>8</v>
      </c>
      <c r="I301" s="12" t="s">
        <v>1965</v>
      </c>
      <c r="J301" s="9">
        <f t="shared" si="8"/>
        <v>2004</v>
      </c>
      <c r="K301" s="13">
        <f t="shared" ca="1" si="9"/>
        <v>13</v>
      </c>
      <c r="L301">
        <v>2004</v>
      </c>
      <c r="N301" s="20"/>
    </row>
    <row r="302" spans="1:14" ht="22.5" hidden="1" customHeight="1" x14ac:dyDescent="0.25">
      <c r="A302" s="17" t="s">
        <v>3001</v>
      </c>
      <c r="B302" s="17"/>
      <c r="C302" s="10">
        <v>5</v>
      </c>
      <c r="D302" s="10" t="s">
        <v>9</v>
      </c>
      <c r="E302" s="11" t="s">
        <v>1683</v>
      </c>
      <c r="F302" s="12" t="s">
        <v>308</v>
      </c>
      <c r="G302" s="17" t="s">
        <v>2994</v>
      </c>
      <c r="H302" s="10" t="s">
        <v>9</v>
      </c>
      <c r="I302" s="12" t="s">
        <v>1966</v>
      </c>
      <c r="J302" s="9">
        <f t="shared" si="8"/>
        <v>2007</v>
      </c>
      <c r="K302" s="13">
        <f t="shared" ca="1" si="9"/>
        <v>10</v>
      </c>
      <c r="L302">
        <v>2007</v>
      </c>
      <c r="N302" s="20"/>
    </row>
    <row r="303" spans="1:14" ht="22.5" hidden="1" customHeight="1" x14ac:dyDescent="0.25">
      <c r="A303" s="17" t="s">
        <v>3001</v>
      </c>
      <c r="B303" s="17"/>
      <c r="C303" s="10">
        <v>5</v>
      </c>
      <c r="D303" s="10" t="s">
        <v>9</v>
      </c>
      <c r="E303" s="11" t="s">
        <v>1684</v>
      </c>
      <c r="F303" s="12" t="s">
        <v>309</v>
      </c>
      <c r="G303" s="17" t="s">
        <v>2994</v>
      </c>
      <c r="H303" s="10" t="s">
        <v>9</v>
      </c>
      <c r="I303" s="12" t="s">
        <v>1967</v>
      </c>
      <c r="J303" s="9">
        <f t="shared" si="8"/>
        <v>2007</v>
      </c>
      <c r="K303" s="13">
        <f t="shared" ca="1" si="9"/>
        <v>10</v>
      </c>
      <c r="L303">
        <v>2007</v>
      </c>
      <c r="N303" s="20"/>
    </row>
    <row r="304" spans="1:14" ht="22.5" hidden="1" customHeight="1" x14ac:dyDescent="0.25">
      <c r="A304" s="17" t="s">
        <v>3001</v>
      </c>
      <c r="B304" s="17"/>
      <c r="C304" s="10">
        <v>5</v>
      </c>
      <c r="D304" s="10" t="s">
        <v>9</v>
      </c>
      <c r="E304" s="11" t="s">
        <v>1685</v>
      </c>
      <c r="F304" s="12" t="s">
        <v>310</v>
      </c>
      <c r="G304" s="17" t="s">
        <v>2994</v>
      </c>
      <c r="H304" s="10" t="s">
        <v>9</v>
      </c>
      <c r="I304" s="12" t="s">
        <v>1968</v>
      </c>
      <c r="J304" s="9">
        <f t="shared" si="8"/>
        <v>2007</v>
      </c>
      <c r="K304" s="13">
        <f t="shared" ca="1" si="9"/>
        <v>10</v>
      </c>
      <c r="L304">
        <v>2007</v>
      </c>
      <c r="N304" s="20"/>
    </row>
    <row r="305" spans="1:14" ht="22.5" hidden="1" customHeight="1" x14ac:dyDescent="0.25">
      <c r="A305" s="17" t="s">
        <v>3001</v>
      </c>
      <c r="B305" s="17"/>
      <c r="C305" s="10">
        <v>5</v>
      </c>
      <c r="D305" s="10" t="s">
        <v>9</v>
      </c>
      <c r="E305" s="11" t="s">
        <v>1686</v>
      </c>
      <c r="F305" s="12" t="s">
        <v>311</v>
      </c>
      <c r="G305" s="17" t="s">
        <v>2994</v>
      </c>
      <c r="H305" s="10" t="s">
        <v>9</v>
      </c>
      <c r="I305" s="12" t="s">
        <v>1969</v>
      </c>
      <c r="J305" s="9">
        <f t="shared" si="8"/>
        <v>2007</v>
      </c>
      <c r="K305" s="13">
        <f t="shared" ca="1" si="9"/>
        <v>10</v>
      </c>
      <c r="L305">
        <v>2007</v>
      </c>
      <c r="N305" s="20"/>
    </row>
    <row r="306" spans="1:14" ht="22.5" hidden="1" customHeight="1" x14ac:dyDescent="0.25">
      <c r="A306" s="17" t="s">
        <v>3001</v>
      </c>
      <c r="B306" s="17"/>
      <c r="C306" s="10">
        <v>5</v>
      </c>
      <c r="D306" s="10" t="s">
        <v>9</v>
      </c>
      <c r="E306" s="11" t="s">
        <v>1689</v>
      </c>
      <c r="F306" s="12" t="s">
        <v>312</v>
      </c>
      <c r="G306" s="17" t="s">
        <v>2994</v>
      </c>
      <c r="H306" s="10" t="s">
        <v>9</v>
      </c>
      <c r="I306" s="12" t="s">
        <v>1970</v>
      </c>
      <c r="J306" s="9">
        <f t="shared" si="8"/>
        <v>2007</v>
      </c>
      <c r="K306" s="13">
        <f t="shared" ca="1" si="9"/>
        <v>10</v>
      </c>
      <c r="L306">
        <v>2007</v>
      </c>
      <c r="N306" s="20"/>
    </row>
    <row r="307" spans="1:14" ht="22.5" hidden="1" customHeight="1" x14ac:dyDescent="0.25">
      <c r="A307" s="17" t="s">
        <v>3001</v>
      </c>
      <c r="B307" s="17"/>
      <c r="C307" s="10">
        <v>5</v>
      </c>
      <c r="D307" s="10" t="s">
        <v>9</v>
      </c>
      <c r="E307" s="11" t="s">
        <v>1690</v>
      </c>
      <c r="F307" s="12" t="s">
        <v>313</v>
      </c>
      <c r="G307" s="17" t="s">
        <v>2994</v>
      </c>
      <c r="H307" s="10" t="s">
        <v>8</v>
      </c>
      <c r="I307" s="12" t="s">
        <v>1847</v>
      </c>
      <c r="J307" s="9">
        <f t="shared" si="8"/>
        <v>2007</v>
      </c>
      <c r="K307" s="13">
        <f t="shared" ca="1" si="9"/>
        <v>10</v>
      </c>
      <c r="L307">
        <v>2007</v>
      </c>
      <c r="N307" s="20"/>
    </row>
    <row r="308" spans="1:14" ht="22.5" hidden="1" customHeight="1" x14ac:dyDescent="0.25">
      <c r="A308" s="17"/>
      <c r="B308" s="17"/>
      <c r="C308" s="10">
        <v>5</v>
      </c>
      <c r="D308" s="10" t="s">
        <v>9</v>
      </c>
      <c r="E308" s="11" t="s">
        <v>1691</v>
      </c>
      <c r="F308" s="12" t="s">
        <v>314</v>
      </c>
      <c r="G308" s="17" t="s">
        <v>2994</v>
      </c>
      <c r="H308" s="10" t="s">
        <v>9</v>
      </c>
      <c r="I308" s="12" t="s">
        <v>1971</v>
      </c>
      <c r="J308" s="9">
        <f t="shared" si="8"/>
        <v>2007</v>
      </c>
      <c r="K308" s="13">
        <f t="shared" ca="1" si="9"/>
        <v>10</v>
      </c>
      <c r="L308">
        <v>2007</v>
      </c>
      <c r="N308" s="20"/>
    </row>
    <row r="309" spans="1:14" ht="22.5" hidden="1" customHeight="1" x14ac:dyDescent="0.25">
      <c r="A309" s="17" t="s">
        <v>3001</v>
      </c>
      <c r="B309" s="17"/>
      <c r="C309" s="10">
        <v>5</v>
      </c>
      <c r="D309" s="10" t="s">
        <v>9</v>
      </c>
      <c r="E309" s="11" t="s">
        <v>1692</v>
      </c>
      <c r="F309" s="12" t="s">
        <v>315</v>
      </c>
      <c r="G309" s="17" t="s">
        <v>2994</v>
      </c>
      <c r="H309" s="10" t="s">
        <v>9</v>
      </c>
      <c r="I309" s="12" t="s">
        <v>1972</v>
      </c>
      <c r="J309" s="9">
        <f t="shared" si="8"/>
        <v>2007</v>
      </c>
      <c r="K309" s="13">
        <f t="shared" ca="1" si="9"/>
        <v>10</v>
      </c>
      <c r="L309">
        <v>2007</v>
      </c>
      <c r="N309" s="20"/>
    </row>
    <row r="310" spans="1:14" ht="22.5" hidden="1" customHeight="1" x14ac:dyDescent="0.25">
      <c r="A310" s="17" t="s">
        <v>3001</v>
      </c>
      <c r="B310" s="17"/>
      <c r="C310" s="10">
        <v>5</v>
      </c>
      <c r="D310" s="10" t="s">
        <v>9</v>
      </c>
      <c r="E310" s="11" t="s">
        <v>1693</v>
      </c>
      <c r="F310" s="12" t="s">
        <v>316</v>
      </c>
      <c r="G310" s="17" t="s">
        <v>2994</v>
      </c>
      <c r="H310" s="10" t="s">
        <v>8</v>
      </c>
      <c r="I310" s="12" t="s">
        <v>1924</v>
      </c>
      <c r="J310" s="9">
        <f t="shared" si="8"/>
        <v>2007</v>
      </c>
      <c r="K310" s="13">
        <f t="shared" ca="1" si="9"/>
        <v>10</v>
      </c>
      <c r="L310">
        <v>2007</v>
      </c>
      <c r="N310" s="20"/>
    </row>
    <row r="311" spans="1:14" ht="22.5" hidden="1" customHeight="1" x14ac:dyDescent="0.25">
      <c r="A311" s="17"/>
      <c r="B311" s="17"/>
      <c r="C311" s="10">
        <v>5</v>
      </c>
      <c r="D311" s="10" t="s">
        <v>9</v>
      </c>
      <c r="E311" s="11" t="s">
        <v>1694</v>
      </c>
      <c r="F311" s="12" t="s">
        <v>317</v>
      </c>
      <c r="G311" s="17" t="s">
        <v>2994</v>
      </c>
      <c r="H311" s="10" t="s">
        <v>8</v>
      </c>
      <c r="I311" s="12" t="s">
        <v>1973</v>
      </c>
      <c r="J311" s="9">
        <f t="shared" si="8"/>
        <v>2007</v>
      </c>
      <c r="K311" s="13">
        <f t="shared" ca="1" si="9"/>
        <v>10</v>
      </c>
      <c r="L311">
        <v>2007</v>
      </c>
      <c r="N311" s="20"/>
    </row>
    <row r="312" spans="1:14" ht="22.5" hidden="1" customHeight="1" x14ac:dyDescent="0.25">
      <c r="A312" s="17"/>
      <c r="B312" s="17"/>
      <c r="C312" s="10">
        <v>5</v>
      </c>
      <c r="D312" s="10" t="s">
        <v>9</v>
      </c>
      <c r="E312" s="11" t="s">
        <v>1695</v>
      </c>
      <c r="F312" s="12" t="s">
        <v>318</v>
      </c>
      <c r="G312" s="17" t="s">
        <v>2994</v>
      </c>
      <c r="H312" s="10" t="s">
        <v>8</v>
      </c>
      <c r="I312" s="12" t="s">
        <v>1974</v>
      </c>
      <c r="J312" s="9">
        <f t="shared" si="8"/>
        <v>2007</v>
      </c>
      <c r="K312" s="13">
        <f t="shared" ca="1" si="9"/>
        <v>10</v>
      </c>
      <c r="L312">
        <v>2007</v>
      </c>
      <c r="N312" s="20"/>
    </row>
    <row r="313" spans="1:14" ht="22.5" hidden="1" customHeight="1" x14ac:dyDescent="0.25">
      <c r="A313" s="17" t="s">
        <v>3001</v>
      </c>
      <c r="B313" s="17"/>
      <c r="C313" s="10">
        <v>5</v>
      </c>
      <c r="D313" s="10" t="s">
        <v>9</v>
      </c>
      <c r="E313" s="11" t="s">
        <v>1696</v>
      </c>
      <c r="F313" s="12" t="s">
        <v>319</v>
      </c>
      <c r="G313" s="17" t="s">
        <v>2994</v>
      </c>
      <c r="H313" s="10" t="s">
        <v>8</v>
      </c>
      <c r="I313" s="12" t="s">
        <v>1975</v>
      </c>
      <c r="J313" s="9">
        <f t="shared" si="8"/>
        <v>2007</v>
      </c>
      <c r="K313" s="13">
        <f t="shared" ca="1" si="9"/>
        <v>10</v>
      </c>
      <c r="L313">
        <v>2007</v>
      </c>
      <c r="N313" s="20"/>
    </row>
    <row r="314" spans="1:14" ht="22.5" hidden="1" customHeight="1" x14ac:dyDescent="0.25">
      <c r="A314" s="17" t="s">
        <v>3001</v>
      </c>
      <c r="B314" s="17"/>
      <c r="C314" s="10">
        <v>5</v>
      </c>
      <c r="D314" s="10" t="s">
        <v>9</v>
      </c>
      <c r="E314" s="11" t="s">
        <v>1697</v>
      </c>
      <c r="F314" s="12" t="s">
        <v>320</v>
      </c>
      <c r="G314" s="17" t="s">
        <v>2994</v>
      </c>
      <c r="H314" s="10" t="s">
        <v>8</v>
      </c>
      <c r="I314" s="12" t="s">
        <v>1951</v>
      </c>
      <c r="J314" s="9">
        <f t="shared" si="8"/>
        <v>2007</v>
      </c>
      <c r="K314" s="13">
        <f t="shared" ca="1" si="9"/>
        <v>10</v>
      </c>
      <c r="L314">
        <v>2007</v>
      </c>
      <c r="N314" s="20"/>
    </row>
    <row r="315" spans="1:14" ht="22.5" hidden="1" customHeight="1" x14ac:dyDescent="0.25">
      <c r="A315" s="17" t="s">
        <v>3001</v>
      </c>
      <c r="B315" s="17"/>
      <c r="C315" s="10">
        <v>5</v>
      </c>
      <c r="D315" s="10" t="s">
        <v>9</v>
      </c>
      <c r="E315" s="11" t="s">
        <v>1698</v>
      </c>
      <c r="F315" s="12" t="s">
        <v>321</v>
      </c>
      <c r="G315" s="17" t="s">
        <v>2999</v>
      </c>
      <c r="H315" s="10" t="s">
        <v>8</v>
      </c>
      <c r="I315" s="12" t="s">
        <v>1976</v>
      </c>
      <c r="J315" s="9">
        <f t="shared" si="8"/>
        <v>2006</v>
      </c>
      <c r="K315" s="13">
        <f t="shared" ca="1" si="9"/>
        <v>11</v>
      </c>
      <c r="L315">
        <v>2006</v>
      </c>
      <c r="N315" s="20"/>
    </row>
    <row r="316" spans="1:14" ht="22.5" hidden="1" customHeight="1" x14ac:dyDescent="0.25">
      <c r="A316" s="17" t="s">
        <v>3001</v>
      </c>
      <c r="B316" s="17"/>
      <c r="C316" s="10">
        <v>5</v>
      </c>
      <c r="D316" s="10" t="s">
        <v>9</v>
      </c>
      <c r="E316" s="11" t="s">
        <v>1699</v>
      </c>
      <c r="F316" s="12" t="s">
        <v>322</v>
      </c>
      <c r="G316" s="17" t="s">
        <v>2994</v>
      </c>
      <c r="H316" s="10" t="s">
        <v>8</v>
      </c>
      <c r="I316" s="12" t="s">
        <v>1977</v>
      </c>
      <c r="J316" s="9">
        <f t="shared" si="8"/>
        <v>2007</v>
      </c>
      <c r="K316" s="13">
        <f t="shared" ca="1" si="9"/>
        <v>10</v>
      </c>
      <c r="L316">
        <v>2007</v>
      </c>
      <c r="N316" s="20"/>
    </row>
    <row r="317" spans="1:14" ht="22.5" hidden="1" customHeight="1" x14ac:dyDescent="0.25">
      <c r="A317" s="17" t="s">
        <v>3001</v>
      </c>
      <c r="B317" s="17"/>
      <c r="C317" s="10">
        <v>5</v>
      </c>
      <c r="D317" s="10" t="s">
        <v>9</v>
      </c>
      <c r="E317" s="11" t="s">
        <v>1700</v>
      </c>
      <c r="F317" s="12" t="s">
        <v>323</v>
      </c>
      <c r="G317" s="17" t="s">
        <v>2999</v>
      </c>
      <c r="H317" s="10" t="s">
        <v>8</v>
      </c>
      <c r="I317" s="12" t="s">
        <v>1978</v>
      </c>
      <c r="J317" s="9">
        <f t="shared" si="8"/>
        <v>2006</v>
      </c>
      <c r="K317" s="13">
        <f t="shared" ca="1" si="9"/>
        <v>11</v>
      </c>
      <c r="L317">
        <v>2006</v>
      </c>
      <c r="N317" s="20"/>
    </row>
    <row r="318" spans="1:14" ht="22.5" hidden="1" customHeight="1" x14ac:dyDescent="0.25">
      <c r="A318" s="17" t="s">
        <v>3001</v>
      </c>
      <c r="B318" s="17"/>
      <c r="C318" s="10">
        <v>5</v>
      </c>
      <c r="D318" s="10" t="s">
        <v>9</v>
      </c>
      <c r="E318" s="11" t="s">
        <v>1701</v>
      </c>
      <c r="F318" s="12" t="s">
        <v>324</v>
      </c>
      <c r="G318" s="17" t="s">
        <v>2994</v>
      </c>
      <c r="H318" s="10" t="s">
        <v>8</v>
      </c>
      <c r="I318" s="12" t="s">
        <v>1956</v>
      </c>
      <c r="J318" s="9">
        <f t="shared" si="8"/>
        <v>2007</v>
      </c>
      <c r="K318" s="13">
        <f t="shared" ca="1" si="9"/>
        <v>10</v>
      </c>
      <c r="L318">
        <v>2007</v>
      </c>
      <c r="N318" s="20"/>
    </row>
    <row r="319" spans="1:14" ht="22.5" hidden="1" customHeight="1" x14ac:dyDescent="0.25">
      <c r="A319" s="17"/>
      <c r="B319" s="17"/>
      <c r="C319" s="10">
        <v>5</v>
      </c>
      <c r="D319" s="10" t="s">
        <v>9</v>
      </c>
      <c r="E319" s="11" t="s">
        <v>1702</v>
      </c>
      <c r="F319" s="12" t="s">
        <v>325</v>
      </c>
      <c r="G319" s="17" t="s">
        <v>2999</v>
      </c>
      <c r="H319" s="10" t="s">
        <v>8</v>
      </c>
      <c r="I319" s="12" t="s">
        <v>1979</v>
      </c>
      <c r="J319" s="9">
        <f t="shared" si="8"/>
        <v>2006</v>
      </c>
      <c r="K319" s="13">
        <f t="shared" ca="1" si="9"/>
        <v>11</v>
      </c>
      <c r="L319">
        <v>2006</v>
      </c>
      <c r="N319" s="20"/>
    </row>
    <row r="320" spans="1:14" ht="22.5" hidden="1" customHeight="1" x14ac:dyDescent="0.25">
      <c r="A320" s="17"/>
      <c r="B320" s="17"/>
      <c r="C320" s="10">
        <v>5</v>
      </c>
      <c r="D320" s="10" t="s">
        <v>9</v>
      </c>
      <c r="E320" s="11" t="s">
        <v>1703</v>
      </c>
      <c r="F320" s="12" t="s">
        <v>326</v>
      </c>
      <c r="G320" s="17" t="s">
        <v>2994</v>
      </c>
      <c r="H320" s="10" t="s">
        <v>9</v>
      </c>
      <c r="I320" s="12" t="s">
        <v>1980</v>
      </c>
      <c r="J320" s="9">
        <f t="shared" si="8"/>
        <v>2007</v>
      </c>
      <c r="K320" s="13">
        <f t="shared" ca="1" si="9"/>
        <v>10</v>
      </c>
      <c r="L320">
        <v>2007</v>
      </c>
      <c r="N320" s="20"/>
    </row>
    <row r="321" spans="1:14" ht="22.5" hidden="1" customHeight="1" x14ac:dyDescent="0.25">
      <c r="A321" s="17" t="s">
        <v>3001</v>
      </c>
      <c r="B321" s="17"/>
      <c r="C321" s="10">
        <v>5</v>
      </c>
      <c r="D321" s="10" t="s">
        <v>9</v>
      </c>
      <c r="E321" s="11" t="s">
        <v>1704</v>
      </c>
      <c r="F321" s="12" t="s">
        <v>327</v>
      </c>
      <c r="G321" s="17" t="s">
        <v>2994</v>
      </c>
      <c r="H321" s="10" t="s">
        <v>8</v>
      </c>
      <c r="I321" s="12" t="s">
        <v>1981</v>
      </c>
      <c r="J321" s="9">
        <f t="shared" si="8"/>
        <v>2007</v>
      </c>
      <c r="K321" s="13">
        <f t="shared" ca="1" si="9"/>
        <v>10</v>
      </c>
      <c r="L321">
        <v>2007</v>
      </c>
      <c r="N321" s="20"/>
    </row>
    <row r="322" spans="1:14" ht="22.5" hidden="1" customHeight="1" x14ac:dyDescent="0.25">
      <c r="A322" s="17" t="s">
        <v>3001</v>
      </c>
      <c r="B322" s="17"/>
      <c r="C322" s="10">
        <v>5</v>
      </c>
      <c r="D322" s="10" t="s">
        <v>1670</v>
      </c>
      <c r="E322" s="11" t="s">
        <v>1681</v>
      </c>
      <c r="F322" s="12" t="s">
        <v>328</v>
      </c>
      <c r="G322" s="17" t="s">
        <v>2994</v>
      </c>
      <c r="H322" s="10" t="s">
        <v>8</v>
      </c>
      <c r="I322" s="12" t="s">
        <v>1920</v>
      </c>
      <c r="J322" s="9">
        <f t="shared" si="8"/>
        <v>2007</v>
      </c>
      <c r="K322" s="13">
        <f t="shared" ca="1" si="9"/>
        <v>10</v>
      </c>
      <c r="L322">
        <v>2007</v>
      </c>
      <c r="N322" s="20"/>
    </row>
    <row r="323" spans="1:14" ht="22.5" hidden="1" customHeight="1" x14ac:dyDescent="0.25">
      <c r="A323" s="17" t="s">
        <v>3001</v>
      </c>
      <c r="B323" s="17"/>
      <c r="C323" s="10">
        <v>5</v>
      </c>
      <c r="D323" s="10" t="s">
        <v>1670</v>
      </c>
      <c r="E323" s="11" t="s">
        <v>1682</v>
      </c>
      <c r="F323" s="12" t="s">
        <v>329</v>
      </c>
      <c r="G323" s="17" t="s">
        <v>2994</v>
      </c>
      <c r="H323" s="10" t="s">
        <v>9</v>
      </c>
      <c r="I323" s="12" t="s">
        <v>1904</v>
      </c>
      <c r="J323" s="9">
        <f t="shared" si="8"/>
        <v>2007</v>
      </c>
      <c r="K323" s="13">
        <f t="shared" ca="1" si="9"/>
        <v>10</v>
      </c>
      <c r="L323">
        <v>2007</v>
      </c>
      <c r="N323" s="20"/>
    </row>
    <row r="324" spans="1:14" ht="22.5" hidden="1" customHeight="1" x14ac:dyDescent="0.25">
      <c r="A324" s="17" t="s">
        <v>3001</v>
      </c>
      <c r="B324" s="17"/>
      <c r="C324" s="10">
        <v>5</v>
      </c>
      <c r="D324" s="10" t="s">
        <v>1670</v>
      </c>
      <c r="E324" s="11" t="s">
        <v>1683</v>
      </c>
      <c r="F324" s="12" t="s">
        <v>330</v>
      </c>
      <c r="G324" s="17" t="s">
        <v>2999</v>
      </c>
      <c r="H324" s="10" t="s">
        <v>9</v>
      </c>
      <c r="I324" s="12" t="s">
        <v>1982</v>
      </c>
      <c r="J324" s="9">
        <f t="shared" ref="J324:J387" si="10">YEAR(I324)</f>
        <v>2006</v>
      </c>
      <c r="K324" s="13">
        <f t="shared" ref="K324:K387" ca="1" si="11">(YEAR(NOW())-YEAR(I324))</f>
        <v>11</v>
      </c>
      <c r="L324">
        <v>2006</v>
      </c>
      <c r="N324" s="20"/>
    </row>
    <row r="325" spans="1:14" ht="22.5" hidden="1" customHeight="1" x14ac:dyDescent="0.25">
      <c r="A325" s="17" t="s">
        <v>3001</v>
      </c>
      <c r="B325" s="17"/>
      <c r="C325" s="10">
        <v>5</v>
      </c>
      <c r="D325" s="10" t="s">
        <v>1670</v>
      </c>
      <c r="E325" s="11" t="s">
        <v>1684</v>
      </c>
      <c r="F325" s="12" t="s">
        <v>331</v>
      </c>
      <c r="G325" s="17" t="s">
        <v>2994</v>
      </c>
      <c r="H325" s="10" t="s">
        <v>9</v>
      </c>
      <c r="I325" s="12" t="s">
        <v>1867</v>
      </c>
      <c r="J325" s="9">
        <f t="shared" si="10"/>
        <v>2007</v>
      </c>
      <c r="K325" s="13">
        <f t="shared" ca="1" si="11"/>
        <v>10</v>
      </c>
      <c r="L325">
        <v>2007</v>
      </c>
      <c r="N325" s="20"/>
    </row>
    <row r="326" spans="1:14" ht="22.5" hidden="1" customHeight="1" x14ac:dyDescent="0.25">
      <c r="A326" s="17" t="s">
        <v>3001</v>
      </c>
      <c r="B326" s="17"/>
      <c r="C326" s="10">
        <v>5</v>
      </c>
      <c r="D326" s="10" t="s">
        <v>1670</v>
      </c>
      <c r="E326" s="11" t="s">
        <v>1685</v>
      </c>
      <c r="F326" s="12" t="s">
        <v>332</v>
      </c>
      <c r="G326" s="17" t="s">
        <v>2994</v>
      </c>
      <c r="H326" s="10" t="s">
        <v>8</v>
      </c>
      <c r="I326" s="12" t="s">
        <v>1983</v>
      </c>
      <c r="J326" s="9">
        <f t="shared" si="10"/>
        <v>2007</v>
      </c>
      <c r="K326" s="13">
        <f t="shared" ca="1" si="11"/>
        <v>10</v>
      </c>
      <c r="L326">
        <v>2007</v>
      </c>
      <c r="N326" s="20"/>
    </row>
    <row r="327" spans="1:14" ht="22.5" hidden="1" customHeight="1" x14ac:dyDescent="0.25">
      <c r="A327" s="17" t="s">
        <v>3001</v>
      </c>
      <c r="B327" s="17"/>
      <c r="C327" s="10">
        <v>5</v>
      </c>
      <c r="D327" s="10" t="s">
        <v>1670</v>
      </c>
      <c r="E327" s="11" t="s">
        <v>1686</v>
      </c>
      <c r="F327" s="12" t="s">
        <v>333</v>
      </c>
      <c r="G327" s="17" t="s">
        <v>2994</v>
      </c>
      <c r="H327" s="10" t="s">
        <v>8</v>
      </c>
      <c r="I327" s="12" t="s">
        <v>1984</v>
      </c>
      <c r="J327" s="9">
        <f t="shared" si="10"/>
        <v>2007</v>
      </c>
      <c r="K327" s="13">
        <f t="shared" ca="1" si="11"/>
        <v>10</v>
      </c>
      <c r="L327">
        <v>2007</v>
      </c>
      <c r="N327" s="20"/>
    </row>
    <row r="328" spans="1:14" ht="22.5" hidden="1" customHeight="1" x14ac:dyDescent="0.25">
      <c r="A328" s="17" t="s">
        <v>3001</v>
      </c>
      <c r="B328" s="17"/>
      <c r="C328" s="10">
        <v>5</v>
      </c>
      <c r="D328" s="10" t="s">
        <v>1670</v>
      </c>
      <c r="E328" s="11" t="s">
        <v>1687</v>
      </c>
      <c r="F328" s="12" t="s">
        <v>334</v>
      </c>
      <c r="G328" s="17" t="s">
        <v>2994</v>
      </c>
      <c r="H328" s="10" t="s">
        <v>9</v>
      </c>
      <c r="I328" s="12" t="s">
        <v>1948</v>
      </c>
      <c r="J328" s="9">
        <f t="shared" si="10"/>
        <v>2007</v>
      </c>
      <c r="K328" s="13">
        <f t="shared" ca="1" si="11"/>
        <v>10</v>
      </c>
      <c r="L328">
        <v>2007</v>
      </c>
      <c r="N328" s="20"/>
    </row>
    <row r="329" spans="1:14" ht="22.5" hidden="1" customHeight="1" x14ac:dyDescent="0.25">
      <c r="A329" s="17" t="s">
        <v>3001</v>
      </c>
      <c r="B329" s="17"/>
      <c r="C329" s="10">
        <v>5</v>
      </c>
      <c r="D329" s="10" t="s">
        <v>1670</v>
      </c>
      <c r="E329" s="11" t="s">
        <v>1688</v>
      </c>
      <c r="F329" s="12" t="s">
        <v>335</v>
      </c>
      <c r="G329" s="17" t="s">
        <v>2994</v>
      </c>
      <c r="H329" s="10" t="s">
        <v>8</v>
      </c>
      <c r="I329" s="12" t="s">
        <v>1985</v>
      </c>
      <c r="J329" s="9">
        <f t="shared" si="10"/>
        <v>2007</v>
      </c>
      <c r="K329" s="13">
        <f t="shared" ca="1" si="11"/>
        <v>10</v>
      </c>
      <c r="L329">
        <v>2007</v>
      </c>
      <c r="N329" s="20"/>
    </row>
    <row r="330" spans="1:14" ht="22.5" hidden="1" customHeight="1" x14ac:dyDescent="0.25">
      <c r="A330" s="17"/>
      <c r="B330" s="17"/>
      <c r="C330" s="10">
        <v>5</v>
      </c>
      <c r="D330" s="10" t="s">
        <v>1670</v>
      </c>
      <c r="E330" s="11" t="s">
        <v>1689</v>
      </c>
      <c r="F330" s="12" t="s">
        <v>336</v>
      </c>
      <c r="G330" s="17" t="s">
        <v>2994</v>
      </c>
      <c r="H330" s="10" t="s">
        <v>8</v>
      </c>
      <c r="I330" s="12" t="s">
        <v>1986</v>
      </c>
      <c r="J330" s="9">
        <f t="shared" si="10"/>
        <v>2007</v>
      </c>
      <c r="K330" s="13">
        <f t="shared" ca="1" si="11"/>
        <v>10</v>
      </c>
      <c r="L330">
        <v>2007</v>
      </c>
      <c r="N330" s="20"/>
    </row>
    <row r="331" spans="1:14" ht="22.5" hidden="1" customHeight="1" x14ac:dyDescent="0.25">
      <c r="A331" s="17" t="s">
        <v>3001</v>
      </c>
      <c r="B331" s="17"/>
      <c r="C331" s="10">
        <v>5</v>
      </c>
      <c r="D331" s="10" t="s">
        <v>1670</v>
      </c>
      <c r="E331" s="11" t="s">
        <v>1690</v>
      </c>
      <c r="F331" s="12" t="s">
        <v>337</v>
      </c>
      <c r="G331" s="17" t="s">
        <v>2999</v>
      </c>
      <c r="H331" s="10" t="s">
        <v>8</v>
      </c>
      <c r="I331" s="12" t="s">
        <v>1987</v>
      </c>
      <c r="J331" s="9">
        <f t="shared" si="10"/>
        <v>2006</v>
      </c>
      <c r="K331" s="13">
        <f t="shared" ca="1" si="11"/>
        <v>11</v>
      </c>
      <c r="L331">
        <v>2006</v>
      </c>
      <c r="N331" s="20"/>
    </row>
    <row r="332" spans="1:14" ht="22.5" hidden="1" customHeight="1" x14ac:dyDescent="0.25">
      <c r="A332" s="17" t="s">
        <v>3001</v>
      </c>
      <c r="B332" s="17"/>
      <c r="C332" s="10">
        <v>5</v>
      </c>
      <c r="D332" s="10" t="s">
        <v>1670</v>
      </c>
      <c r="E332" s="11" t="s">
        <v>1691</v>
      </c>
      <c r="F332" s="12" t="s">
        <v>338</v>
      </c>
      <c r="G332" s="17" t="s">
        <v>2999</v>
      </c>
      <c r="H332" s="10" t="s">
        <v>8</v>
      </c>
      <c r="I332" s="12" t="s">
        <v>1988</v>
      </c>
      <c r="J332" s="9">
        <f t="shared" si="10"/>
        <v>2006</v>
      </c>
      <c r="K332" s="13">
        <f t="shared" ca="1" si="11"/>
        <v>11</v>
      </c>
      <c r="L332">
        <v>2006</v>
      </c>
      <c r="N332" s="20"/>
    </row>
    <row r="333" spans="1:14" ht="22.5" hidden="1" customHeight="1" x14ac:dyDescent="0.25">
      <c r="A333" s="17"/>
      <c r="B333" s="17"/>
      <c r="C333" s="10">
        <v>5</v>
      </c>
      <c r="D333" s="10" t="s">
        <v>1670</v>
      </c>
      <c r="E333" s="11" t="s">
        <v>1693</v>
      </c>
      <c r="F333" s="12" t="s">
        <v>339</v>
      </c>
      <c r="G333" s="17" t="s">
        <v>2994</v>
      </c>
      <c r="H333" s="10" t="s">
        <v>8</v>
      </c>
      <c r="I333" s="12" t="s">
        <v>1989</v>
      </c>
      <c r="J333" s="9">
        <f t="shared" si="10"/>
        <v>2007</v>
      </c>
      <c r="K333" s="13">
        <f t="shared" ca="1" si="11"/>
        <v>10</v>
      </c>
      <c r="L333">
        <v>2007</v>
      </c>
      <c r="N333" s="20"/>
    </row>
    <row r="334" spans="1:14" ht="22.5" hidden="1" customHeight="1" x14ac:dyDescent="0.25">
      <c r="A334" s="17" t="s">
        <v>3001</v>
      </c>
      <c r="B334" s="17"/>
      <c r="C334" s="10">
        <v>5</v>
      </c>
      <c r="D334" s="10" t="s">
        <v>1670</v>
      </c>
      <c r="E334" s="11" t="s">
        <v>1694</v>
      </c>
      <c r="F334" s="12" t="s">
        <v>340</v>
      </c>
      <c r="G334" s="17" t="s">
        <v>2994</v>
      </c>
      <c r="H334" s="10" t="s">
        <v>9</v>
      </c>
      <c r="I334" s="12" t="s">
        <v>1941</v>
      </c>
      <c r="J334" s="9">
        <f t="shared" si="10"/>
        <v>2007</v>
      </c>
      <c r="K334" s="13">
        <f t="shared" ca="1" si="11"/>
        <v>10</v>
      </c>
      <c r="L334">
        <v>2007</v>
      </c>
      <c r="N334" s="20"/>
    </row>
    <row r="335" spans="1:14" ht="22.5" hidden="1" customHeight="1" x14ac:dyDescent="0.25">
      <c r="A335" s="17"/>
      <c r="B335" s="17"/>
      <c r="C335" s="10">
        <v>5</v>
      </c>
      <c r="D335" s="10" t="s">
        <v>1670</v>
      </c>
      <c r="E335" s="11" t="s">
        <v>1695</v>
      </c>
      <c r="F335" s="12" t="s">
        <v>341</v>
      </c>
      <c r="G335" s="17" t="s">
        <v>2994</v>
      </c>
      <c r="H335" s="10" t="s">
        <v>8</v>
      </c>
      <c r="I335" s="12" t="s">
        <v>1990</v>
      </c>
      <c r="J335" s="9">
        <f t="shared" si="10"/>
        <v>2007</v>
      </c>
      <c r="K335" s="13">
        <f t="shared" ca="1" si="11"/>
        <v>10</v>
      </c>
      <c r="L335">
        <v>2007</v>
      </c>
      <c r="N335" s="20"/>
    </row>
    <row r="336" spans="1:14" ht="22.5" hidden="1" customHeight="1" x14ac:dyDescent="0.25">
      <c r="A336" s="17" t="s">
        <v>3001</v>
      </c>
      <c r="B336" s="17"/>
      <c r="C336" s="10">
        <v>5</v>
      </c>
      <c r="D336" s="10" t="s">
        <v>1670</v>
      </c>
      <c r="E336" s="11" t="s">
        <v>1696</v>
      </c>
      <c r="F336" s="12" t="s">
        <v>342</v>
      </c>
      <c r="G336" s="17" t="s">
        <v>2994</v>
      </c>
      <c r="H336" s="10" t="s">
        <v>8</v>
      </c>
      <c r="I336" s="12" t="s">
        <v>1991</v>
      </c>
      <c r="J336" s="9">
        <f t="shared" si="10"/>
        <v>2007</v>
      </c>
      <c r="K336" s="13">
        <f t="shared" ca="1" si="11"/>
        <v>10</v>
      </c>
      <c r="L336">
        <v>2007</v>
      </c>
      <c r="N336" s="20"/>
    </row>
    <row r="337" spans="1:14" ht="22.5" hidden="1" customHeight="1" x14ac:dyDescent="0.25">
      <c r="A337" s="17" t="s">
        <v>3001</v>
      </c>
      <c r="B337" s="17"/>
      <c r="C337" s="10">
        <v>5</v>
      </c>
      <c r="D337" s="10" t="s">
        <v>1670</v>
      </c>
      <c r="E337" s="11" t="s">
        <v>1697</v>
      </c>
      <c r="F337" s="12" t="s">
        <v>343</v>
      </c>
      <c r="G337" s="17" t="s">
        <v>2994</v>
      </c>
      <c r="H337" s="10" t="s">
        <v>9</v>
      </c>
      <c r="I337" s="12" t="s">
        <v>1940</v>
      </c>
      <c r="J337" s="9">
        <f t="shared" si="10"/>
        <v>2007</v>
      </c>
      <c r="K337" s="13">
        <f t="shared" ca="1" si="11"/>
        <v>10</v>
      </c>
      <c r="L337">
        <v>2007</v>
      </c>
      <c r="N337" s="20"/>
    </row>
    <row r="338" spans="1:14" ht="22.5" hidden="1" customHeight="1" x14ac:dyDescent="0.25">
      <c r="A338" s="17" t="s">
        <v>3001</v>
      </c>
      <c r="B338" s="17"/>
      <c r="C338" s="10">
        <v>5</v>
      </c>
      <c r="D338" s="10" t="s">
        <v>1670</v>
      </c>
      <c r="E338" s="11" t="s">
        <v>1698</v>
      </c>
      <c r="F338" s="12" t="s">
        <v>344</v>
      </c>
      <c r="G338" s="17" t="s">
        <v>2994</v>
      </c>
      <c r="H338" s="10" t="s">
        <v>9</v>
      </c>
      <c r="I338" s="12" t="s">
        <v>1830</v>
      </c>
      <c r="J338" s="9">
        <f t="shared" si="10"/>
        <v>2007</v>
      </c>
      <c r="K338" s="13">
        <f t="shared" ca="1" si="11"/>
        <v>10</v>
      </c>
      <c r="L338">
        <v>2007</v>
      </c>
      <c r="N338" s="20"/>
    </row>
    <row r="339" spans="1:14" ht="22.5" hidden="1" customHeight="1" x14ac:dyDescent="0.25">
      <c r="A339" s="17" t="s">
        <v>3001</v>
      </c>
      <c r="B339" s="17"/>
      <c r="C339" s="10">
        <v>5</v>
      </c>
      <c r="D339" s="10" t="s">
        <v>1670</v>
      </c>
      <c r="E339" s="11" t="s">
        <v>1699</v>
      </c>
      <c r="F339" s="12" t="s">
        <v>345</v>
      </c>
      <c r="G339" s="17" t="s">
        <v>2994</v>
      </c>
      <c r="H339" s="10" t="s">
        <v>9</v>
      </c>
      <c r="I339" s="12" t="s">
        <v>1992</v>
      </c>
      <c r="J339" s="9">
        <f t="shared" si="10"/>
        <v>2007</v>
      </c>
      <c r="K339" s="13">
        <f t="shared" ca="1" si="11"/>
        <v>10</v>
      </c>
      <c r="L339">
        <v>2007</v>
      </c>
      <c r="N339" s="20"/>
    </row>
    <row r="340" spans="1:14" ht="22.5" hidden="1" customHeight="1" x14ac:dyDescent="0.25">
      <c r="A340" s="17" t="s">
        <v>3001</v>
      </c>
      <c r="B340" s="17"/>
      <c r="C340" s="10">
        <v>5</v>
      </c>
      <c r="D340" s="10" t="s">
        <v>1670</v>
      </c>
      <c r="E340" s="11" t="s">
        <v>1700</v>
      </c>
      <c r="F340" s="12" t="s">
        <v>346</v>
      </c>
      <c r="G340" s="17" t="s">
        <v>2999</v>
      </c>
      <c r="H340" s="10" t="s">
        <v>8</v>
      </c>
      <c r="I340" s="12" t="s">
        <v>1993</v>
      </c>
      <c r="J340" s="9">
        <f t="shared" si="10"/>
        <v>2006</v>
      </c>
      <c r="K340" s="13">
        <f t="shared" ca="1" si="11"/>
        <v>11</v>
      </c>
      <c r="L340">
        <v>2006</v>
      </c>
      <c r="N340" s="20"/>
    </row>
    <row r="341" spans="1:14" ht="22.5" hidden="1" customHeight="1" x14ac:dyDescent="0.25">
      <c r="A341" s="17" t="s">
        <v>3001</v>
      </c>
      <c r="B341" s="17"/>
      <c r="C341" s="10">
        <v>5</v>
      </c>
      <c r="D341" s="10" t="s">
        <v>1670</v>
      </c>
      <c r="E341" s="11" t="s">
        <v>1701</v>
      </c>
      <c r="F341" s="12" t="s">
        <v>347</v>
      </c>
      <c r="G341" s="17" t="s">
        <v>2994</v>
      </c>
      <c r="H341" s="10" t="s">
        <v>9</v>
      </c>
      <c r="I341" s="12" t="s">
        <v>1994</v>
      </c>
      <c r="J341" s="9">
        <f t="shared" si="10"/>
        <v>2007</v>
      </c>
      <c r="K341" s="13">
        <f t="shared" ca="1" si="11"/>
        <v>10</v>
      </c>
      <c r="L341">
        <v>2007</v>
      </c>
      <c r="N341" s="20"/>
    </row>
    <row r="342" spans="1:14" ht="22.5" hidden="1" customHeight="1" x14ac:dyDescent="0.25">
      <c r="A342" s="17"/>
      <c r="B342" s="17"/>
      <c r="C342" s="10">
        <v>5</v>
      </c>
      <c r="D342" s="10" t="s">
        <v>1670</v>
      </c>
      <c r="E342" s="11" t="s">
        <v>1702</v>
      </c>
      <c r="F342" s="12" t="s">
        <v>348</v>
      </c>
      <c r="G342" s="17" t="s">
        <v>2999</v>
      </c>
      <c r="H342" s="10" t="s">
        <v>9</v>
      </c>
      <c r="I342" s="12" t="s">
        <v>1995</v>
      </c>
      <c r="J342" s="9">
        <f t="shared" si="10"/>
        <v>2006</v>
      </c>
      <c r="K342" s="13">
        <f t="shared" ca="1" si="11"/>
        <v>11</v>
      </c>
      <c r="L342">
        <v>2006</v>
      </c>
      <c r="N342" s="20"/>
    </row>
    <row r="343" spans="1:14" ht="22.5" hidden="1" customHeight="1" x14ac:dyDescent="0.25">
      <c r="A343" s="17" t="s">
        <v>3001</v>
      </c>
      <c r="B343" s="17"/>
      <c r="C343" s="10">
        <v>5</v>
      </c>
      <c r="D343" s="10" t="s">
        <v>1670</v>
      </c>
      <c r="E343" s="11" t="s">
        <v>1703</v>
      </c>
      <c r="F343" s="12" t="s">
        <v>349</v>
      </c>
      <c r="G343" s="17" t="s">
        <v>2994</v>
      </c>
      <c r="H343" s="10" t="s">
        <v>9</v>
      </c>
      <c r="I343" s="12" t="s">
        <v>1974</v>
      </c>
      <c r="J343" s="9">
        <f t="shared" si="10"/>
        <v>2007</v>
      </c>
      <c r="K343" s="13">
        <f t="shared" ca="1" si="11"/>
        <v>10</v>
      </c>
      <c r="L343">
        <v>2007</v>
      </c>
      <c r="N343" s="20"/>
    </row>
    <row r="344" spans="1:14" ht="22.5" hidden="1" customHeight="1" x14ac:dyDescent="0.25">
      <c r="A344" s="17" t="s">
        <v>3001</v>
      </c>
      <c r="B344" s="17"/>
      <c r="C344" s="10">
        <v>5</v>
      </c>
      <c r="D344" s="10" t="s">
        <v>1670</v>
      </c>
      <c r="E344" s="11" t="s">
        <v>1704</v>
      </c>
      <c r="F344" s="12" t="s">
        <v>350</v>
      </c>
      <c r="G344" s="17" t="s">
        <v>2994</v>
      </c>
      <c r="H344" s="10" t="s">
        <v>9</v>
      </c>
      <c r="I344" s="12" t="s">
        <v>1734</v>
      </c>
      <c r="J344" s="9">
        <f t="shared" si="10"/>
        <v>2007</v>
      </c>
      <c r="K344" s="13">
        <f t="shared" ca="1" si="11"/>
        <v>10</v>
      </c>
      <c r="L344">
        <v>2007</v>
      </c>
      <c r="N344" s="20"/>
    </row>
    <row r="345" spans="1:14" ht="22.5" hidden="1" customHeight="1" x14ac:dyDescent="0.25">
      <c r="A345" s="17" t="s">
        <v>3001</v>
      </c>
      <c r="B345" s="17"/>
      <c r="C345" s="10">
        <v>5</v>
      </c>
      <c r="D345" s="10" t="s">
        <v>1670</v>
      </c>
      <c r="E345" s="11" t="s">
        <v>1705</v>
      </c>
      <c r="F345" s="12" t="s">
        <v>351</v>
      </c>
      <c r="G345" s="17" t="s">
        <v>2994</v>
      </c>
      <c r="H345" s="10" t="s">
        <v>9</v>
      </c>
      <c r="I345" s="12" t="s">
        <v>1996</v>
      </c>
      <c r="J345" s="9">
        <f t="shared" si="10"/>
        <v>2007</v>
      </c>
      <c r="K345" s="13">
        <f t="shared" ca="1" si="11"/>
        <v>10</v>
      </c>
      <c r="L345">
        <v>2007</v>
      </c>
      <c r="N345" s="20"/>
    </row>
    <row r="346" spans="1:14" ht="22.5" hidden="1" customHeight="1" x14ac:dyDescent="0.25">
      <c r="A346" s="17"/>
      <c r="B346" s="17"/>
      <c r="C346" s="10">
        <v>5</v>
      </c>
      <c r="D346" s="10" t="s">
        <v>1670</v>
      </c>
      <c r="E346" s="11" t="s">
        <v>1706</v>
      </c>
      <c r="F346" s="12" t="s">
        <v>352</v>
      </c>
      <c r="G346" s="17" t="s">
        <v>2994</v>
      </c>
      <c r="H346" s="10" t="s">
        <v>8</v>
      </c>
      <c r="I346" s="12" t="s">
        <v>1997</v>
      </c>
      <c r="J346" s="9">
        <f t="shared" si="10"/>
        <v>2007</v>
      </c>
      <c r="K346" s="13">
        <f t="shared" ca="1" si="11"/>
        <v>10</v>
      </c>
      <c r="L346">
        <v>2007</v>
      </c>
      <c r="N346" s="20"/>
    </row>
    <row r="347" spans="1:14" ht="22.5" hidden="1" customHeight="1" x14ac:dyDescent="0.25">
      <c r="A347" s="17" t="s">
        <v>3001</v>
      </c>
      <c r="B347" s="17"/>
      <c r="C347" s="10">
        <v>5</v>
      </c>
      <c r="D347" s="10" t="s">
        <v>1670</v>
      </c>
      <c r="E347" s="11" t="s">
        <v>1707</v>
      </c>
      <c r="F347" s="12" t="s">
        <v>353</v>
      </c>
      <c r="G347" s="17" t="s">
        <v>2994</v>
      </c>
      <c r="H347" s="10" t="s">
        <v>8</v>
      </c>
      <c r="I347" s="12" t="s">
        <v>1961</v>
      </c>
      <c r="J347" s="9">
        <f t="shared" si="10"/>
        <v>2007</v>
      </c>
      <c r="K347" s="13">
        <f t="shared" ca="1" si="11"/>
        <v>10</v>
      </c>
      <c r="L347">
        <v>2007</v>
      </c>
      <c r="N347" s="20"/>
    </row>
    <row r="348" spans="1:14" ht="22.5" hidden="1" customHeight="1" x14ac:dyDescent="0.25">
      <c r="A348" s="17" t="s">
        <v>3001</v>
      </c>
      <c r="B348" s="17"/>
      <c r="C348" s="10">
        <v>5</v>
      </c>
      <c r="D348" s="10" t="s">
        <v>1670</v>
      </c>
      <c r="E348" s="11" t="s">
        <v>1708</v>
      </c>
      <c r="F348" s="12" t="s">
        <v>354</v>
      </c>
      <c r="G348" s="17" t="s">
        <v>2994</v>
      </c>
      <c r="H348" s="10" t="s">
        <v>8</v>
      </c>
      <c r="I348" s="12" t="s">
        <v>1998</v>
      </c>
      <c r="J348" s="9">
        <f t="shared" si="10"/>
        <v>2007</v>
      </c>
      <c r="K348" s="13">
        <f t="shared" ca="1" si="11"/>
        <v>10</v>
      </c>
      <c r="L348">
        <v>2007</v>
      </c>
      <c r="N348" s="20"/>
    </row>
    <row r="349" spans="1:14" ht="22.5" hidden="1" customHeight="1" x14ac:dyDescent="0.25">
      <c r="A349" s="17" t="s">
        <v>3001</v>
      </c>
      <c r="B349" s="17"/>
      <c r="C349" s="10">
        <v>5</v>
      </c>
      <c r="D349" s="10" t="s">
        <v>1671</v>
      </c>
      <c r="E349" s="11" t="s">
        <v>1681</v>
      </c>
      <c r="F349" s="12" t="s">
        <v>355</v>
      </c>
      <c r="G349" s="17" t="s">
        <v>2994</v>
      </c>
      <c r="H349" s="10" t="s">
        <v>8</v>
      </c>
      <c r="I349" s="12" t="s">
        <v>1893</v>
      </c>
      <c r="J349" s="9">
        <f t="shared" si="10"/>
        <v>2007</v>
      </c>
      <c r="K349" s="13">
        <f t="shared" ca="1" si="11"/>
        <v>10</v>
      </c>
      <c r="L349">
        <v>2007</v>
      </c>
      <c r="N349" s="20"/>
    </row>
    <row r="350" spans="1:14" ht="22.5" hidden="1" customHeight="1" x14ac:dyDescent="0.25">
      <c r="A350" s="17" t="s">
        <v>3001</v>
      </c>
      <c r="B350" s="17"/>
      <c r="C350" s="10">
        <v>5</v>
      </c>
      <c r="D350" s="10" t="s">
        <v>1671</v>
      </c>
      <c r="E350" s="11" t="s">
        <v>1682</v>
      </c>
      <c r="F350" s="12" t="s">
        <v>356</v>
      </c>
      <c r="G350" s="17" t="s">
        <v>2994</v>
      </c>
      <c r="H350" s="10" t="s">
        <v>8</v>
      </c>
      <c r="I350" s="12" t="s">
        <v>1999</v>
      </c>
      <c r="J350" s="9">
        <f t="shared" si="10"/>
        <v>2007</v>
      </c>
      <c r="K350" s="13">
        <f t="shared" ca="1" si="11"/>
        <v>10</v>
      </c>
      <c r="L350">
        <v>2007</v>
      </c>
      <c r="N350" s="20"/>
    </row>
    <row r="351" spans="1:14" ht="22.5" hidden="1" customHeight="1" x14ac:dyDescent="0.25">
      <c r="A351" s="17" t="s">
        <v>3001</v>
      </c>
      <c r="B351" s="17"/>
      <c r="C351" s="10">
        <v>5</v>
      </c>
      <c r="D351" s="10" t="s">
        <v>1671</v>
      </c>
      <c r="E351" s="11" t="s">
        <v>1683</v>
      </c>
      <c r="F351" s="12" t="s">
        <v>357</v>
      </c>
      <c r="G351" s="17" t="s">
        <v>2994</v>
      </c>
      <c r="H351" s="10" t="s">
        <v>9</v>
      </c>
      <c r="I351" s="12" t="s">
        <v>1941</v>
      </c>
      <c r="J351" s="9">
        <f t="shared" si="10"/>
        <v>2007</v>
      </c>
      <c r="K351" s="13">
        <f t="shared" ca="1" si="11"/>
        <v>10</v>
      </c>
      <c r="L351">
        <v>2007</v>
      </c>
      <c r="N351" s="20"/>
    </row>
    <row r="352" spans="1:14" ht="22.5" hidden="1" customHeight="1" x14ac:dyDescent="0.25">
      <c r="A352" s="17" t="s">
        <v>3001</v>
      </c>
      <c r="B352" s="17"/>
      <c r="C352" s="10">
        <v>5</v>
      </c>
      <c r="D352" s="10" t="s">
        <v>1671</v>
      </c>
      <c r="E352" s="11" t="s">
        <v>1684</v>
      </c>
      <c r="F352" s="12" t="s">
        <v>358</v>
      </c>
      <c r="G352" s="17" t="s">
        <v>2994</v>
      </c>
      <c r="H352" s="10" t="s">
        <v>9</v>
      </c>
      <c r="I352" s="12" t="s">
        <v>1940</v>
      </c>
      <c r="J352" s="9">
        <f t="shared" si="10"/>
        <v>2007</v>
      </c>
      <c r="K352" s="13">
        <f t="shared" ca="1" si="11"/>
        <v>10</v>
      </c>
      <c r="L352">
        <v>2007</v>
      </c>
      <c r="N352" s="20"/>
    </row>
    <row r="353" spans="1:14" ht="22.5" hidden="1" customHeight="1" x14ac:dyDescent="0.25">
      <c r="A353" s="17"/>
      <c r="B353" s="17"/>
      <c r="C353" s="10">
        <v>5</v>
      </c>
      <c r="D353" s="10" t="s">
        <v>1671</v>
      </c>
      <c r="E353" s="11" t="s">
        <v>1685</v>
      </c>
      <c r="F353" s="12" t="s">
        <v>359</v>
      </c>
      <c r="G353" s="17" t="s">
        <v>2994</v>
      </c>
      <c r="H353" s="10" t="s">
        <v>8</v>
      </c>
      <c r="I353" s="12" t="s">
        <v>2000</v>
      </c>
      <c r="J353" s="9">
        <f t="shared" si="10"/>
        <v>2007</v>
      </c>
      <c r="K353" s="13">
        <f t="shared" ca="1" si="11"/>
        <v>10</v>
      </c>
      <c r="L353">
        <v>2007</v>
      </c>
      <c r="N353" s="20"/>
    </row>
    <row r="354" spans="1:14" ht="22.5" hidden="1" customHeight="1" x14ac:dyDescent="0.25">
      <c r="A354" s="17" t="s">
        <v>3001</v>
      </c>
      <c r="B354" s="17"/>
      <c r="C354" s="10">
        <v>5</v>
      </c>
      <c r="D354" s="10" t="s">
        <v>1671</v>
      </c>
      <c r="E354" s="11" t="s">
        <v>1686</v>
      </c>
      <c r="F354" s="12" t="s">
        <v>360</v>
      </c>
      <c r="G354" s="17" t="s">
        <v>2994</v>
      </c>
      <c r="H354" s="10" t="s">
        <v>9</v>
      </c>
      <c r="I354" s="12" t="s">
        <v>1795</v>
      </c>
      <c r="J354" s="9">
        <f t="shared" si="10"/>
        <v>2008</v>
      </c>
      <c r="K354" s="13">
        <f t="shared" ca="1" si="11"/>
        <v>9</v>
      </c>
      <c r="L354">
        <v>2008</v>
      </c>
      <c r="N354" s="20"/>
    </row>
    <row r="355" spans="1:14" ht="22.5" hidden="1" customHeight="1" x14ac:dyDescent="0.25">
      <c r="A355" s="17" t="s">
        <v>3001</v>
      </c>
      <c r="B355" s="17"/>
      <c r="C355" s="10">
        <v>5</v>
      </c>
      <c r="D355" s="10" t="s">
        <v>1671</v>
      </c>
      <c r="E355" s="11" t="s">
        <v>1687</v>
      </c>
      <c r="F355" s="12" t="s">
        <v>361</v>
      </c>
      <c r="G355" s="17" t="s">
        <v>2994</v>
      </c>
      <c r="H355" s="10" t="s">
        <v>9</v>
      </c>
      <c r="I355" s="12" t="s">
        <v>2001</v>
      </c>
      <c r="J355" s="9">
        <f t="shared" si="10"/>
        <v>2007</v>
      </c>
      <c r="K355" s="13">
        <f t="shared" ca="1" si="11"/>
        <v>10</v>
      </c>
      <c r="L355">
        <v>2007</v>
      </c>
      <c r="N355" s="20"/>
    </row>
    <row r="356" spans="1:14" ht="22.5" hidden="1" customHeight="1" x14ac:dyDescent="0.25">
      <c r="A356" s="17" t="s">
        <v>3001</v>
      </c>
      <c r="B356" s="17"/>
      <c r="C356" s="10">
        <v>5</v>
      </c>
      <c r="D356" s="10" t="s">
        <v>1671</v>
      </c>
      <c r="E356" s="11" t="s">
        <v>1688</v>
      </c>
      <c r="F356" s="12" t="s">
        <v>362</v>
      </c>
      <c r="G356" s="17" t="s">
        <v>2994</v>
      </c>
      <c r="H356" s="10" t="s">
        <v>9</v>
      </c>
      <c r="I356" s="12" t="s">
        <v>2002</v>
      </c>
      <c r="J356" s="9">
        <f t="shared" si="10"/>
        <v>2007</v>
      </c>
      <c r="K356" s="13">
        <f t="shared" ca="1" si="11"/>
        <v>10</v>
      </c>
      <c r="L356">
        <v>2007</v>
      </c>
      <c r="N356" s="20"/>
    </row>
    <row r="357" spans="1:14" ht="22.5" hidden="1" customHeight="1" x14ac:dyDescent="0.25">
      <c r="A357" s="17" t="s">
        <v>3001</v>
      </c>
      <c r="B357" s="17"/>
      <c r="C357" s="10">
        <v>5</v>
      </c>
      <c r="D357" s="10" t="s">
        <v>1671</v>
      </c>
      <c r="E357" s="11" t="s">
        <v>1689</v>
      </c>
      <c r="F357" s="12" t="s">
        <v>363</v>
      </c>
      <c r="G357" s="17" t="s">
        <v>2994</v>
      </c>
      <c r="H357" s="10" t="s">
        <v>9</v>
      </c>
      <c r="I357" s="12" t="s">
        <v>2003</v>
      </c>
      <c r="J357" s="9">
        <f t="shared" si="10"/>
        <v>2007</v>
      </c>
      <c r="K357" s="13">
        <f t="shared" ca="1" si="11"/>
        <v>10</v>
      </c>
      <c r="L357">
        <v>2007</v>
      </c>
      <c r="N357" s="20"/>
    </row>
    <row r="358" spans="1:14" ht="22.5" hidden="1" customHeight="1" x14ac:dyDescent="0.25">
      <c r="A358" s="17"/>
      <c r="B358" s="17"/>
      <c r="C358" s="10">
        <v>5</v>
      </c>
      <c r="D358" s="10" t="s">
        <v>1671</v>
      </c>
      <c r="E358" s="11" t="s">
        <v>1690</v>
      </c>
      <c r="F358" s="12" t="s">
        <v>364</v>
      </c>
      <c r="G358" s="17" t="s">
        <v>2994</v>
      </c>
      <c r="H358" s="10" t="s">
        <v>8</v>
      </c>
      <c r="I358" s="12" t="s">
        <v>2004</v>
      </c>
      <c r="J358" s="9">
        <f t="shared" si="10"/>
        <v>2007</v>
      </c>
      <c r="K358" s="13">
        <f t="shared" ca="1" si="11"/>
        <v>10</v>
      </c>
      <c r="L358">
        <v>2007</v>
      </c>
      <c r="N358" s="20"/>
    </row>
    <row r="359" spans="1:14" ht="22.5" hidden="1" customHeight="1" x14ac:dyDescent="0.25">
      <c r="A359" s="17" t="s">
        <v>3001</v>
      </c>
      <c r="B359" s="17"/>
      <c r="C359" s="10">
        <v>5</v>
      </c>
      <c r="D359" s="10" t="s">
        <v>1671</v>
      </c>
      <c r="E359" s="11" t="s">
        <v>1691</v>
      </c>
      <c r="F359" s="12" t="s">
        <v>365</v>
      </c>
      <c r="G359" s="17" t="s">
        <v>2994</v>
      </c>
      <c r="H359" s="10" t="s">
        <v>9</v>
      </c>
      <c r="I359" s="12" t="s">
        <v>2005</v>
      </c>
      <c r="J359" s="9">
        <f t="shared" si="10"/>
        <v>2007</v>
      </c>
      <c r="K359" s="13">
        <f t="shared" ca="1" si="11"/>
        <v>10</v>
      </c>
      <c r="L359">
        <v>2007</v>
      </c>
      <c r="N359" s="20"/>
    </row>
    <row r="360" spans="1:14" ht="22.5" hidden="1" customHeight="1" x14ac:dyDescent="0.25">
      <c r="A360" s="17" t="s">
        <v>3001</v>
      </c>
      <c r="B360" s="17"/>
      <c r="C360" s="10">
        <v>5</v>
      </c>
      <c r="D360" s="10" t="s">
        <v>1671</v>
      </c>
      <c r="E360" s="11" t="s">
        <v>1692</v>
      </c>
      <c r="F360" s="12" t="s">
        <v>366</v>
      </c>
      <c r="G360" s="17" t="s">
        <v>2999</v>
      </c>
      <c r="H360" s="10" t="s">
        <v>9</v>
      </c>
      <c r="I360" s="12" t="s">
        <v>2006</v>
      </c>
      <c r="J360" s="9">
        <f t="shared" si="10"/>
        <v>2006</v>
      </c>
      <c r="K360" s="13">
        <f t="shared" ca="1" si="11"/>
        <v>11</v>
      </c>
      <c r="L360">
        <v>2006</v>
      </c>
      <c r="N360" s="20"/>
    </row>
    <row r="361" spans="1:14" ht="22.5" hidden="1" customHeight="1" x14ac:dyDescent="0.25">
      <c r="A361" s="17" t="s">
        <v>3001</v>
      </c>
      <c r="B361" s="17"/>
      <c r="C361" s="10">
        <v>5</v>
      </c>
      <c r="D361" s="10" t="s">
        <v>1671</v>
      </c>
      <c r="E361" s="11" t="s">
        <v>1693</v>
      </c>
      <c r="F361" s="12" t="s">
        <v>367</v>
      </c>
      <c r="G361" s="17" t="s">
        <v>2994</v>
      </c>
      <c r="H361" s="10" t="s">
        <v>9</v>
      </c>
      <c r="I361" s="12" t="s">
        <v>2007</v>
      </c>
      <c r="J361" s="9">
        <f t="shared" si="10"/>
        <v>2007</v>
      </c>
      <c r="K361" s="13">
        <f t="shared" ca="1" si="11"/>
        <v>10</v>
      </c>
      <c r="L361">
        <v>2007</v>
      </c>
      <c r="N361" s="20"/>
    </row>
    <row r="362" spans="1:14" ht="22.5" hidden="1" customHeight="1" x14ac:dyDescent="0.25">
      <c r="A362" s="17" t="s">
        <v>3001</v>
      </c>
      <c r="B362" s="17"/>
      <c r="C362" s="10">
        <v>5</v>
      </c>
      <c r="D362" s="10" t="s">
        <v>1671</v>
      </c>
      <c r="E362" s="11" t="s">
        <v>1694</v>
      </c>
      <c r="F362" s="12" t="s">
        <v>368</v>
      </c>
      <c r="G362" s="17" t="s">
        <v>2994</v>
      </c>
      <c r="H362" s="10" t="s">
        <v>9</v>
      </c>
      <c r="I362" s="12" t="s">
        <v>1943</v>
      </c>
      <c r="J362" s="9">
        <f t="shared" si="10"/>
        <v>2007</v>
      </c>
      <c r="K362" s="13">
        <f t="shared" ca="1" si="11"/>
        <v>10</v>
      </c>
      <c r="L362">
        <v>2007</v>
      </c>
      <c r="N362" s="20"/>
    </row>
    <row r="363" spans="1:14" ht="22.5" hidden="1" customHeight="1" x14ac:dyDescent="0.25">
      <c r="A363" s="17"/>
      <c r="B363" s="17"/>
      <c r="C363" s="10">
        <v>5</v>
      </c>
      <c r="D363" s="10" t="s">
        <v>1671</v>
      </c>
      <c r="E363" s="11" t="s">
        <v>1695</v>
      </c>
      <c r="F363" s="12" t="s">
        <v>369</v>
      </c>
      <c r="G363" s="17" t="s">
        <v>2994</v>
      </c>
      <c r="H363" s="10" t="s">
        <v>9</v>
      </c>
      <c r="I363" s="12" t="s">
        <v>1900</v>
      </c>
      <c r="J363" s="9">
        <f t="shared" si="10"/>
        <v>2007</v>
      </c>
      <c r="K363" s="13">
        <f t="shared" ca="1" si="11"/>
        <v>10</v>
      </c>
      <c r="L363">
        <v>2007</v>
      </c>
      <c r="N363" s="20"/>
    </row>
    <row r="364" spans="1:14" ht="22.5" hidden="1" customHeight="1" x14ac:dyDescent="0.25">
      <c r="A364" s="17"/>
      <c r="B364" s="17"/>
      <c r="C364" s="10">
        <v>5</v>
      </c>
      <c r="D364" s="10" t="s">
        <v>1671</v>
      </c>
      <c r="E364" s="11" t="s">
        <v>1696</v>
      </c>
      <c r="F364" s="12" t="s">
        <v>370</v>
      </c>
      <c r="G364" s="17" t="s">
        <v>2994</v>
      </c>
      <c r="H364" s="10" t="s">
        <v>8</v>
      </c>
      <c r="I364" s="12" t="s">
        <v>2008</v>
      </c>
      <c r="J364" s="9">
        <f t="shared" si="10"/>
        <v>2007</v>
      </c>
      <c r="K364" s="13">
        <f t="shared" ca="1" si="11"/>
        <v>10</v>
      </c>
      <c r="L364">
        <v>2007</v>
      </c>
      <c r="N364" s="20"/>
    </row>
    <row r="365" spans="1:14" ht="22.5" hidden="1" customHeight="1" x14ac:dyDescent="0.25">
      <c r="A365" s="17" t="s">
        <v>3001</v>
      </c>
      <c r="B365" s="17"/>
      <c r="C365" s="10">
        <v>5</v>
      </c>
      <c r="D365" s="10" t="s">
        <v>1671</v>
      </c>
      <c r="E365" s="11" t="s">
        <v>1697</v>
      </c>
      <c r="F365" s="12" t="s">
        <v>371</v>
      </c>
      <c r="G365" s="17" t="s">
        <v>2994</v>
      </c>
      <c r="H365" s="10" t="s">
        <v>8</v>
      </c>
      <c r="I365" s="12" t="s">
        <v>2009</v>
      </c>
      <c r="J365" s="9">
        <f t="shared" si="10"/>
        <v>2007</v>
      </c>
      <c r="K365" s="13">
        <f t="shared" ca="1" si="11"/>
        <v>10</v>
      </c>
      <c r="L365">
        <v>2007</v>
      </c>
      <c r="N365" s="20"/>
    </row>
    <row r="366" spans="1:14" ht="22.5" hidden="1" customHeight="1" x14ac:dyDescent="0.25">
      <c r="A366" s="17"/>
      <c r="B366" s="17"/>
      <c r="C366" s="10">
        <v>5</v>
      </c>
      <c r="D366" s="10" t="s">
        <v>1671</v>
      </c>
      <c r="E366" s="11" t="s">
        <v>1698</v>
      </c>
      <c r="F366" s="12" t="s">
        <v>372</v>
      </c>
      <c r="G366" s="17" t="s">
        <v>2999</v>
      </c>
      <c r="H366" s="10" t="s">
        <v>8</v>
      </c>
      <c r="I366" s="12" t="s">
        <v>2010</v>
      </c>
      <c r="J366" s="9">
        <f t="shared" si="10"/>
        <v>2006</v>
      </c>
      <c r="K366" s="13">
        <f t="shared" ca="1" si="11"/>
        <v>11</v>
      </c>
      <c r="L366">
        <v>2006</v>
      </c>
      <c r="N366" s="20"/>
    </row>
    <row r="367" spans="1:14" ht="22.5" hidden="1" customHeight="1" x14ac:dyDescent="0.25">
      <c r="A367" s="17" t="s">
        <v>3001</v>
      </c>
      <c r="B367" s="17"/>
      <c r="C367" s="10">
        <v>5</v>
      </c>
      <c r="D367" s="10" t="s">
        <v>1671</v>
      </c>
      <c r="E367" s="11" t="s">
        <v>1699</v>
      </c>
      <c r="F367" s="12" t="s">
        <v>373</v>
      </c>
      <c r="G367" s="17" t="s">
        <v>2994</v>
      </c>
      <c r="H367" s="10" t="s">
        <v>8</v>
      </c>
      <c r="I367" s="12" t="s">
        <v>2011</v>
      </c>
      <c r="J367" s="9">
        <f t="shared" si="10"/>
        <v>2007</v>
      </c>
      <c r="K367" s="13">
        <f t="shared" ca="1" si="11"/>
        <v>10</v>
      </c>
      <c r="L367">
        <v>2007</v>
      </c>
      <c r="N367" s="20"/>
    </row>
    <row r="368" spans="1:14" ht="22.5" hidden="1" customHeight="1" x14ac:dyDescent="0.25">
      <c r="A368" s="17"/>
      <c r="B368" s="17"/>
      <c r="C368" s="10">
        <v>5</v>
      </c>
      <c r="D368" s="10" t="s">
        <v>1671</v>
      </c>
      <c r="E368" s="11" t="s">
        <v>1700</v>
      </c>
      <c r="F368" s="12" t="s">
        <v>374</v>
      </c>
      <c r="G368" s="17" t="s">
        <v>2999</v>
      </c>
      <c r="H368" s="10" t="s">
        <v>8</v>
      </c>
      <c r="I368" s="12" t="s">
        <v>2012</v>
      </c>
      <c r="J368" s="9">
        <f t="shared" si="10"/>
        <v>2006</v>
      </c>
      <c r="K368" s="13">
        <f t="shared" ca="1" si="11"/>
        <v>11</v>
      </c>
      <c r="L368">
        <v>2006</v>
      </c>
      <c r="N368" s="20"/>
    </row>
    <row r="369" spans="1:14" ht="22.5" hidden="1" customHeight="1" x14ac:dyDescent="0.25">
      <c r="A369" s="17" t="s">
        <v>3001</v>
      </c>
      <c r="B369" s="17"/>
      <c r="C369" s="10">
        <v>5</v>
      </c>
      <c r="D369" s="10" t="s">
        <v>1671</v>
      </c>
      <c r="E369" s="11" t="s">
        <v>1701</v>
      </c>
      <c r="F369" s="12" t="s">
        <v>375</v>
      </c>
      <c r="G369" s="17" t="s">
        <v>2994</v>
      </c>
      <c r="H369" s="10" t="s">
        <v>8</v>
      </c>
      <c r="I369" s="12" t="s">
        <v>2013</v>
      </c>
      <c r="J369" s="9">
        <f t="shared" si="10"/>
        <v>2007</v>
      </c>
      <c r="K369" s="13">
        <f t="shared" ca="1" si="11"/>
        <v>10</v>
      </c>
      <c r="L369">
        <v>2007</v>
      </c>
      <c r="N369" s="20"/>
    </row>
    <row r="370" spans="1:14" ht="22.5" hidden="1" customHeight="1" x14ac:dyDescent="0.25">
      <c r="A370" s="17" t="s">
        <v>3001</v>
      </c>
      <c r="B370" s="17"/>
      <c r="C370" s="10">
        <v>5</v>
      </c>
      <c r="D370" s="10" t="s">
        <v>1671</v>
      </c>
      <c r="E370" s="11" t="s">
        <v>1702</v>
      </c>
      <c r="F370" s="12" t="s">
        <v>376</v>
      </c>
      <c r="G370" s="17" t="s">
        <v>2994</v>
      </c>
      <c r="H370" s="10" t="s">
        <v>8</v>
      </c>
      <c r="I370" s="12" t="s">
        <v>1889</v>
      </c>
      <c r="J370" s="9">
        <f t="shared" si="10"/>
        <v>2007</v>
      </c>
      <c r="K370" s="13">
        <f t="shared" ca="1" si="11"/>
        <v>10</v>
      </c>
      <c r="L370">
        <v>2007</v>
      </c>
      <c r="N370" s="20"/>
    </row>
    <row r="371" spans="1:14" ht="22.5" hidden="1" customHeight="1" x14ac:dyDescent="0.25">
      <c r="A371" s="17" t="s">
        <v>3001</v>
      </c>
      <c r="B371" s="17"/>
      <c r="C371" s="10">
        <v>5</v>
      </c>
      <c r="D371" s="10" t="s">
        <v>1671</v>
      </c>
      <c r="E371" s="11" t="s">
        <v>1703</v>
      </c>
      <c r="F371" s="12" t="s">
        <v>377</v>
      </c>
      <c r="G371" s="17" t="s">
        <v>2994</v>
      </c>
      <c r="H371" s="10" t="s">
        <v>8</v>
      </c>
      <c r="I371" s="12" t="s">
        <v>1900</v>
      </c>
      <c r="J371" s="9">
        <f t="shared" si="10"/>
        <v>2007</v>
      </c>
      <c r="K371" s="13">
        <f t="shared" ca="1" si="11"/>
        <v>10</v>
      </c>
      <c r="L371">
        <v>2007</v>
      </c>
      <c r="N371" s="20"/>
    </row>
    <row r="372" spans="1:14" ht="22.5" hidden="1" customHeight="1" x14ac:dyDescent="0.25">
      <c r="A372" s="17"/>
      <c r="B372" s="17"/>
      <c r="C372" s="10">
        <v>5</v>
      </c>
      <c r="D372" s="10" t="s">
        <v>1671</v>
      </c>
      <c r="E372" s="11" t="s">
        <v>1704</v>
      </c>
      <c r="F372" s="12" t="s">
        <v>378</v>
      </c>
      <c r="G372" s="17" t="s">
        <v>2994</v>
      </c>
      <c r="H372" s="10" t="s">
        <v>8</v>
      </c>
      <c r="I372" s="12" t="s">
        <v>2014</v>
      </c>
      <c r="J372" s="9">
        <f t="shared" si="10"/>
        <v>2007</v>
      </c>
      <c r="K372" s="13">
        <f t="shared" ca="1" si="11"/>
        <v>10</v>
      </c>
      <c r="L372">
        <v>2007</v>
      </c>
      <c r="N372" s="20"/>
    </row>
    <row r="373" spans="1:14" ht="22.5" hidden="1" customHeight="1" x14ac:dyDescent="0.25">
      <c r="A373" s="17" t="s">
        <v>3001</v>
      </c>
      <c r="B373" s="17"/>
      <c r="C373" s="10">
        <v>5</v>
      </c>
      <c r="D373" s="10" t="s">
        <v>1671</v>
      </c>
      <c r="E373" s="11" t="s">
        <v>1705</v>
      </c>
      <c r="F373" s="12" t="s">
        <v>379</v>
      </c>
      <c r="G373" s="17" t="s">
        <v>2994</v>
      </c>
      <c r="H373" s="10" t="s">
        <v>8</v>
      </c>
      <c r="I373" s="12" t="s">
        <v>2015</v>
      </c>
      <c r="J373" s="9">
        <f t="shared" si="10"/>
        <v>2007</v>
      </c>
      <c r="K373" s="13">
        <f t="shared" ca="1" si="11"/>
        <v>10</v>
      </c>
      <c r="L373">
        <v>2007</v>
      </c>
      <c r="N373" s="20"/>
    </row>
    <row r="374" spans="1:14" ht="22.5" hidden="1" customHeight="1" x14ac:dyDescent="0.25">
      <c r="A374" s="17" t="s">
        <v>3001</v>
      </c>
      <c r="B374" s="17"/>
      <c r="C374" s="10">
        <v>5</v>
      </c>
      <c r="D374" s="10" t="s">
        <v>1671</v>
      </c>
      <c r="E374" s="11" t="s">
        <v>1706</v>
      </c>
      <c r="F374" s="12" t="s">
        <v>380</v>
      </c>
      <c r="G374" s="17" t="s">
        <v>2994</v>
      </c>
      <c r="H374" s="10" t="s">
        <v>8</v>
      </c>
      <c r="I374" s="12" t="s">
        <v>1876</v>
      </c>
      <c r="J374" s="9">
        <f t="shared" si="10"/>
        <v>2007</v>
      </c>
      <c r="K374" s="13">
        <f t="shared" ca="1" si="11"/>
        <v>10</v>
      </c>
      <c r="L374">
        <v>2007</v>
      </c>
      <c r="N374" s="20"/>
    </row>
    <row r="375" spans="1:14" ht="22.5" hidden="1" customHeight="1" x14ac:dyDescent="0.25">
      <c r="A375" s="17" t="s">
        <v>3001</v>
      </c>
      <c r="B375" s="17"/>
      <c r="C375" s="10">
        <v>5</v>
      </c>
      <c r="D375" s="10" t="s">
        <v>1671</v>
      </c>
      <c r="E375" s="11" t="s">
        <v>1707</v>
      </c>
      <c r="F375" s="12" t="s">
        <v>381</v>
      </c>
      <c r="G375" s="17" t="s">
        <v>2994</v>
      </c>
      <c r="H375" s="10" t="s">
        <v>8</v>
      </c>
      <c r="I375" s="12" t="s">
        <v>1865</v>
      </c>
      <c r="J375" s="9">
        <f t="shared" si="10"/>
        <v>2007</v>
      </c>
      <c r="K375" s="13">
        <f t="shared" ca="1" si="11"/>
        <v>10</v>
      </c>
      <c r="L375">
        <v>2007</v>
      </c>
      <c r="N375" s="20"/>
    </row>
    <row r="376" spans="1:14" ht="22.5" hidden="1" customHeight="1" x14ac:dyDescent="0.25">
      <c r="A376" s="17"/>
      <c r="B376" s="17"/>
      <c r="C376" s="10">
        <v>5</v>
      </c>
      <c r="D376" s="10" t="s">
        <v>1671</v>
      </c>
      <c r="E376" s="11" t="s">
        <v>1708</v>
      </c>
      <c r="F376" s="12" t="s">
        <v>382</v>
      </c>
      <c r="G376" s="17" t="s">
        <v>2994</v>
      </c>
      <c r="H376" s="10" t="s">
        <v>8</v>
      </c>
      <c r="I376" s="12" t="s">
        <v>1951</v>
      </c>
      <c r="J376" s="9">
        <f t="shared" si="10"/>
        <v>2007</v>
      </c>
      <c r="K376" s="13">
        <f t="shared" ca="1" si="11"/>
        <v>10</v>
      </c>
      <c r="L376">
        <v>2007</v>
      </c>
      <c r="N376" s="20"/>
    </row>
    <row r="377" spans="1:14" ht="22.5" hidden="1" customHeight="1" x14ac:dyDescent="0.25">
      <c r="A377" s="17"/>
      <c r="B377" s="17"/>
      <c r="C377" s="10">
        <v>6</v>
      </c>
      <c r="D377" s="10" t="s">
        <v>1665</v>
      </c>
      <c r="E377" s="11" t="s">
        <v>1681</v>
      </c>
      <c r="F377" s="12" t="s">
        <v>383</v>
      </c>
      <c r="G377" s="17" t="s">
        <v>2999</v>
      </c>
      <c r="H377" s="10" t="s">
        <v>8</v>
      </c>
      <c r="I377" s="12" t="s">
        <v>2016</v>
      </c>
      <c r="J377" s="9">
        <f t="shared" si="10"/>
        <v>2005</v>
      </c>
      <c r="K377" s="13">
        <f t="shared" ca="1" si="11"/>
        <v>12</v>
      </c>
      <c r="L377">
        <v>2005</v>
      </c>
      <c r="N377" s="20"/>
    </row>
    <row r="378" spans="1:14" ht="22.5" hidden="1" customHeight="1" x14ac:dyDescent="0.25">
      <c r="A378" s="17" t="s">
        <v>3001</v>
      </c>
      <c r="B378" s="17"/>
      <c r="C378" s="10">
        <v>6</v>
      </c>
      <c r="D378" s="10" t="s">
        <v>1665</v>
      </c>
      <c r="E378" s="11" t="s">
        <v>1682</v>
      </c>
      <c r="F378" s="12" t="s">
        <v>384</v>
      </c>
      <c r="G378" s="17" t="s">
        <v>2999</v>
      </c>
      <c r="H378" s="10" t="s">
        <v>8</v>
      </c>
      <c r="I378" s="12" t="s">
        <v>2017</v>
      </c>
      <c r="J378" s="9">
        <f t="shared" si="10"/>
        <v>2006</v>
      </c>
      <c r="K378" s="13">
        <f t="shared" ca="1" si="11"/>
        <v>11</v>
      </c>
      <c r="L378">
        <v>2006</v>
      </c>
      <c r="N378" s="20"/>
    </row>
    <row r="379" spans="1:14" ht="22.5" hidden="1" customHeight="1" x14ac:dyDescent="0.25">
      <c r="A379" s="17"/>
      <c r="B379" s="17"/>
      <c r="C379" s="10">
        <v>6</v>
      </c>
      <c r="D379" s="10" t="s">
        <v>1665</v>
      </c>
      <c r="E379" s="11" t="s">
        <v>1683</v>
      </c>
      <c r="F379" s="12" t="s">
        <v>385</v>
      </c>
      <c r="G379" s="17" t="s">
        <v>2999</v>
      </c>
      <c r="H379" s="10" t="s">
        <v>9</v>
      </c>
      <c r="I379" s="12" t="s">
        <v>2018</v>
      </c>
      <c r="J379" s="9">
        <f t="shared" si="10"/>
        <v>2006</v>
      </c>
      <c r="K379" s="13">
        <f t="shared" ca="1" si="11"/>
        <v>11</v>
      </c>
      <c r="L379">
        <v>2006</v>
      </c>
      <c r="N379" s="20"/>
    </row>
    <row r="380" spans="1:14" ht="22.5" hidden="1" customHeight="1" x14ac:dyDescent="0.25">
      <c r="A380" s="17" t="s">
        <v>3001</v>
      </c>
      <c r="B380" s="17"/>
      <c r="C380" s="10">
        <v>6</v>
      </c>
      <c r="D380" s="10" t="s">
        <v>1665</v>
      </c>
      <c r="E380" s="11" t="s">
        <v>1684</v>
      </c>
      <c r="F380" s="12" t="s">
        <v>386</v>
      </c>
      <c r="G380" s="17" t="s">
        <v>2999</v>
      </c>
      <c r="H380" s="10" t="s">
        <v>8</v>
      </c>
      <c r="I380" s="12" t="s">
        <v>2019</v>
      </c>
      <c r="J380" s="9">
        <f t="shared" si="10"/>
        <v>2006</v>
      </c>
      <c r="K380" s="13">
        <f t="shared" ca="1" si="11"/>
        <v>11</v>
      </c>
      <c r="L380">
        <v>2006</v>
      </c>
      <c r="N380" s="20"/>
    </row>
    <row r="381" spans="1:14" ht="22.5" hidden="1" customHeight="1" x14ac:dyDescent="0.25">
      <c r="A381" s="17" t="s">
        <v>3001</v>
      </c>
      <c r="B381" s="17"/>
      <c r="C381" s="10">
        <v>6</v>
      </c>
      <c r="D381" s="10" t="s">
        <v>1665</v>
      </c>
      <c r="E381" s="11" t="s">
        <v>1686</v>
      </c>
      <c r="F381" s="12" t="s">
        <v>387</v>
      </c>
      <c r="G381" s="17" t="s">
        <v>2999</v>
      </c>
      <c r="H381" s="10" t="s">
        <v>8</v>
      </c>
      <c r="I381" s="12" t="s">
        <v>2020</v>
      </c>
      <c r="J381" s="9">
        <f t="shared" si="10"/>
        <v>2006</v>
      </c>
      <c r="K381" s="13">
        <f t="shared" ca="1" si="11"/>
        <v>11</v>
      </c>
      <c r="L381">
        <v>2006</v>
      </c>
      <c r="N381" s="20"/>
    </row>
    <row r="382" spans="1:14" ht="22.5" hidden="1" customHeight="1" x14ac:dyDescent="0.25">
      <c r="A382" s="17"/>
      <c r="B382" s="17"/>
      <c r="C382" s="10">
        <v>6</v>
      </c>
      <c r="D382" s="10" t="s">
        <v>1665</v>
      </c>
      <c r="E382" s="11" t="s">
        <v>1687</v>
      </c>
      <c r="F382" s="12" t="s">
        <v>388</v>
      </c>
      <c r="G382" s="17" t="s">
        <v>2999</v>
      </c>
      <c r="H382" s="10" t="s">
        <v>9</v>
      </c>
      <c r="I382" s="12" t="s">
        <v>2021</v>
      </c>
      <c r="J382" s="9">
        <f t="shared" si="10"/>
        <v>2006</v>
      </c>
      <c r="K382" s="13">
        <f t="shared" ca="1" si="11"/>
        <v>11</v>
      </c>
      <c r="L382">
        <v>2006</v>
      </c>
      <c r="N382" s="20"/>
    </row>
    <row r="383" spans="1:14" ht="22.5" hidden="1" customHeight="1" x14ac:dyDescent="0.25">
      <c r="A383" s="17" t="s">
        <v>3001</v>
      </c>
      <c r="B383" s="17"/>
      <c r="C383" s="10">
        <v>6</v>
      </c>
      <c r="D383" s="10" t="s">
        <v>1665</v>
      </c>
      <c r="E383" s="11" t="s">
        <v>1688</v>
      </c>
      <c r="F383" s="12" t="s">
        <v>389</v>
      </c>
      <c r="G383" s="17" t="s">
        <v>2999</v>
      </c>
      <c r="H383" s="10" t="s">
        <v>8</v>
      </c>
      <c r="I383" s="12" t="s">
        <v>2022</v>
      </c>
      <c r="J383" s="9">
        <f t="shared" si="10"/>
        <v>2006</v>
      </c>
      <c r="K383" s="13">
        <f t="shared" ca="1" si="11"/>
        <v>11</v>
      </c>
      <c r="L383">
        <v>2006</v>
      </c>
      <c r="N383" s="20"/>
    </row>
    <row r="384" spans="1:14" ht="22.5" hidden="1" customHeight="1" x14ac:dyDescent="0.25">
      <c r="A384" s="17" t="s">
        <v>3001</v>
      </c>
      <c r="B384" s="17"/>
      <c r="C384" s="10">
        <v>6</v>
      </c>
      <c r="D384" s="10" t="s">
        <v>1665</v>
      </c>
      <c r="E384" s="11" t="s">
        <v>1689</v>
      </c>
      <c r="F384" s="12" t="s">
        <v>390</v>
      </c>
      <c r="G384" s="17" t="s">
        <v>2999</v>
      </c>
      <c r="H384" s="10" t="s">
        <v>9</v>
      </c>
      <c r="I384" s="12" t="s">
        <v>2023</v>
      </c>
      <c r="J384" s="9">
        <f t="shared" si="10"/>
        <v>2006</v>
      </c>
      <c r="K384" s="13">
        <f t="shared" ca="1" si="11"/>
        <v>11</v>
      </c>
      <c r="L384">
        <v>2006</v>
      </c>
      <c r="N384" s="20"/>
    </row>
    <row r="385" spans="1:14" ht="22.5" hidden="1" customHeight="1" x14ac:dyDescent="0.25">
      <c r="A385" s="17" t="s">
        <v>3001</v>
      </c>
      <c r="B385" s="17"/>
      <c r="C385" s="10">
        <v>6</v>
      </c>
      <c r="D385" s="10" t="s">
        <v>1665</v>
      </c>
      <c r="E385" s="11" t="s">
        <v>1690</v>
      </c>
      <c r="F385" s="12" t="s">
        <v>391</v>
      </c>
      <c r="G385" s="17" t="s">
        <v>2999</v>
      </c>
      <c r="H385" s="10" t="s">
        <v>9</v>
      </c>
      <c r="I385" s="12" t="s">
        <v>2024</v>
      </c>
      <c r="J385" s="9">
        <f t="shared" si="10"/>
        <v>2006</v>
      </c>
      <c r="K385" s="13">
        <f t="shared" ca="1" si="11"/>
        <v>11</v>
      </c>
      <c r="L385">
        <v>2006</v>
      </c>
      <c r="N385" s="20"/>
    </row>
    <row r="386" spans="1:14" ht="22.5" hidden="1" customHeight="1" x14ac:dyDescent="0.25">
      <c r="A386" s="17" t="s">
        <v>3001</v>
      </c>
      <c r="B386" s="17"/>
      <c r="C386" s="10">
        <v>6</v>
      </c>
      <c r="D386" s="10" t="s">
        <v>1665</v>
      </c>
      <c r="E386" s="11" t="s">
        <v>1691</v>
      </c>
      <c r="F386" s="12" t="s">
        <v>392</v>
      </c>
      <c r="G386" s="17" t="s">
        <v>2999</v>
      </c>
      <c r="H386" s="10" t="s">
        <v>8</v>
      </c>
      <c r="I386" s="12" t="s">
        <v>2025</v>
      </c>
      <c r="J386" s="9">
        <f t="shared" si="10"/>
        <v>2006</v>
      </c>
      <c r="K386" s="13">
        <f t="shared" ca="1" si="11"/>
        <v>11</v>
      </c>
      <c r="L386">
        <v>2006</v>
      </c>
      <c r="N386" s="20"/>
    </row>
    <row r="387" spans="1:14" ht="22.5" hidden="1" customHeight="1" x14ac:dyDescent="0.25">
      <c r="A387" s="17" t="s">
        <v>3001</v>
      </c>
      <c r="B387" s="17"/>
      <c r="C387" s="10">
        <v>6</v>
      </c>
      <c r="D387" s="10" t="s">
        <v>1665</v>
      </c>
      <c r="E387" s="11" t="s">
        <v>1692</v>
      </c>
      <c r="F387" s="12" t="s">
        <v>393</v>
      </c>
      <c r="G387" s="17" t="s">
        <v>2999</v>
      </c>
      <c r="H387" s="10" t="s">
        <v>9</v>
      </c>
      <c r="I387" s="12" t="s">
        <v>2026</v>
      </c>
      <c r="J387" s="9">
        <f t="shared" si="10"/>
        <v>2006</v>
      </c>
      <c r="K387" s="13">
        <f t="shared" ca="1" si="11"/>
        <v>11</v>
      </c>
      <c r="L387">
        <v>2006</v>
      </c>
      <c r="N387" s="20"/>
    </row>
    <row r="388" spans="1:14" ht="22.5" hidden="1" customHeight="1" x14ac:dyDescent="0.25">
      <c r="A388" s="17" t="s">
        <v>3001</v>
      </c>
      <c r="B388" s="17"/>
      <c r="C388" s="10">
        <v>6</v>
      </c>
      <c r="D388" s="10" t="s">
        <v>1665</v>
      </c>
      <c r="E388" s="11" t="s">
        <v>1693</v>
      </c>
      <c r="F388" s="12" t="s">
        <v>394</v>
      </c>
      <c r="G388" s="17" t="s">
        <v>2999</v>
      </c>
      <c r="H388" s="10" t="s">
        <v>8</v>
      </c>
      <c r="I388" s="12" t="s">
        <v>2027</v>
      </c>
      <c r="J388" s="9">
        <f t="shared" ref="J388:J451" si="12">YEAR(I388)</f>
        <v>2005</v>
      </c>
      <c r="K388" s="13">
        <f t="shared" ref="K388:K451" ca="1" si="13">(YEAR(NOW())-YEAR(I388))</f>
        <v>12</v>
      </c>
      <c r="L388">
        <v>2005</v>
      </c>
      <c r="N388" s="20"/>
    </row>
    <row r="389" spans="1:14" ht="22.5" hidden="1" customHeight="1" x14ac:dyDescent="0.25">
      <c r="A389" s="17" t="s">
        <v>3001</v>
      </c>
      <c r="B389" s="17"/>
      <c r="C389" s="10">
        <v>6</v>
      </c>
      <c r="D389" s="10" t="s">
        <v>1665</v>
      </c>
      <c r="E389" s="11" t="s">
        <v>1694</v>
      </c>
      <c r="F389" s="12" t="s">
        <v>395</v>
      </c>
      <c r="G389" s="17" t="s">
        <v>2999</v>
      </c>
      <c r="H389" s="10" t="s">
        <v>8</v>
      </c>
      <c r="I389" s="12" t="s">
        <v>2028</v>
      </c>
      <c r="J389" s="9">
        <f t="shared" si="12"/>
        <v>2006</v>
      </c>
      <c r="K389" s="13">
        <f t="shared" ca="1" si="13"/>
        <v>11</v>
      </c>
      <c r="L389">
        <v>2006</v>
      </c>
      <c r="N389" s="20"/>
    </row>
    <row r="390" spans="1:14" ht="22.5" hidden="1" customHeight="1" x14ac:dyDescent="0.25">
      <c r="A390" s="17"/>
      <c r="B390" s="17"/>
      <c r="C390" s="10">
        <v>6</v>
      </c>
      <c r="D390" s="10" t="s">
        <v>1665</v>
      </c>
      <c r="E390" s="11" t="s">
        <v>1695</v>
      </c>
      <c r="F390" s="12" t="s">
        <v>396</v>
      </c>
      <c r="G390" s="17" t="s">
        <v>2999</v>
      </c>
      <c r="H390" s="10" t="s">
        <v>8</v>
      </c>
      <c r="I390" s="12" t="s">
        <v>2029</v>
      </c>
      <c r="J390" s="9">
        <f t="shared" si="12"/>
        <v>2006</v>
      </c>
      <c r="K390" s="13">
        <f t="shared" ca="1" si="13"/>
        <v>11</v>
      </c>
      <c r="L390">
        <v>2006</v>
      </c>
      <c r="N390" s="20"/>
    </row>
    <row r="391" spans="1:14" ht="22.5" hidden="1" customHeight="1" x14ac:dyDescent="0.25">
      <c r="A391" s="17"/>
      <c r="B391" s="17"/>
      <c r="C391" s="10">
        <v>6</v>
      </c>
      <c r="D391" s="10" t="s">
        <v>1665</v>
      </c>
      <c r="E391" s="11" t="s">
        <v>1696</v>
      </c>
      <c r="F391" s="12" t="s">
        <v>397</v>
      </c>
      <c r="G391" s="17" t="s">
        <v>2999</v>
      </c>
      <c r="H391" s="10" t="s">
        <v>8</v>
      </c>
      <c r="I391" s="12" t="s">
        <v>2030</v>
      </c>
      <c r="J391" s="9">
        <f t="shared" si="12"/>
        <v>2005</v>
      </c>
      <c r="K391" s="13">
        <f t="shared" ca="1" si="13"/>
        <v>12</v>
      </c>
      <c r="L391">
        <v>2005</v>
      </c>
      <c r="N391" s="20"/>
    </row>
    <row r="392" spans="1:14" ht="22.5" hidden="1" customHeight="1" x14ac:dyDescent="0.25">
      <c r="A392" s="17" t="s">
        <v>3001</v>
      </c>
      <c r="B392" s="17"/>
      <c r="C392" s="10">
        <v>6</v>
      </c>
      <c r="D392" s="10" t="s">
        <v>1665</v>
      </c>
      <c r="E392" s="11" t="s">
        <v>1697</v>
      </c>
      <c r="F392" s="12" t="s">
        <v>398</v>
      </c>
      <c r="G392" s="17" t="s">
        <v>2999</v>
      </c>
      <c r="H392" s="10" t="s">
        <v>8</v>
      </c>
      <c r="I392" s="12" t="s">
        <v>2031</v>
      </c>
      <c r="J392" s="9">
        <f t="shared" si="12"/>
        <v>2006</v>
      </c>
      <c r="K392" s="13">
        <f t="shared" ca="1" si="13"/>
        <v>11</v>
      </c>
      <c r="L392">
        <v>2006</v>
      </c>
      <c r="N392" s="20"/>
    </row>
    <row r="393" spans="1:14" ht="22.5" hidden="1" customHeight="1" x14ac:dyDescent="0.25">
      <c r="A393" s="17" t="s">
        <v>3001</v>
      </c>
      <c r="B393" s="17"/>
      <c r="C393" s="10">
        <v>6</v>
      </c>
      <c r="D393" s="10" t="s">
        <v>1665</v>
      </c>
      <c r="E393" s="11" t="s">
        <v>1698</v>
      </c>
      <c r="F393" s="12" t="s">
        <v>399</v>
      </c>
      <c r="G393" s="17" t="s">
        <v>2999</v>
      </c>
      <c r="H393" s="10" t="s">
        <v>8</v>
      </c>
      <c r="I393" s="12" t="s">
        <v>2032</v>
      </c>
      <c r="J393" s="9">
        <f t="shared" si="12"/>
        <v>2006</v>
      </c>
      <c r="K393" s="13">
        <f t="shared" ca="1" si="13"/>
        <v>11</v>
      </c>
      <c r="L393">
        <v>2006</v>
      </c>
      <c r="N393" s="20"/>
    </row>
    <row r="394" spans="1:14" ht="22.5" hidden="1" customHeight="1" x14ac:dyDescent="0.25">
      <c r="A394" s="17"/>
      <c r="B394" s="17"/>
      <c r="C394" s="10">
        <v>6</v>
      </c>
      <c r="D394" s="10" t="s">
        <v>1665</v>
      </c>
      <c r="E394" s="11" t="s">
        <v>1699</v>
      </c>
      <c r="F394" s="12" t="s">
        <v>400</v>
      </c>
      <c r="G394" s="17" t="s">
        <v>2999</v>
      </c>
      <c r="H394" s="10" t="s">
        <v>8</v>
      </c>
      <c r="I394" s="12" t="s">
        <v>1923</v>
      </c>
      <c r="J394" s="9">
        <f t="shared" si="12"/>
        <v>2006</v>
      </c>
      <c r="K394" s="13">
        <f t="shared" ca="1" si="13"/>
        <v>11</v>
      </c>
      <c r="L394">
        <v>2006</v>
      </c>
      <c r="N394" s="20"/>
    </row>
    <row r="395" spans="1:14" ht="22.5" hidden="1" customHeight="1" x14ac:dyDescent="0.25">
      <c r="A395" s="17"/>
      <c r="B395" s="17"/>
      <c r="C395" s="10">
        <v>6</v>
      </c>
      <c r="D395" s="10" t="s">
        <v>1665</v>
      </c>
      <c r="E395" s="11" t="s">
        <v>1700</v>
      </c>
      <c r="F395" s="12" t="s">
        <v>401</v>
      </c>
      <c r="G395" s="17" t="s">
        <v>2999</v>
      </c>
      <c r="H395" s="10" t="s">
        <v>9</v>
      </c>
      <c r="I395" s="12" t="s">
        <v>2033</v>
      </c>
      <c r="J395" s="9">
        <f t="shared" si="12"/>
        <v>2005</v>
      </c>
      <c r="K395" s="13">
        <f t="shared" ca="1" si="13"/>
        <v>12</v>
      </c>
      <c r="L395">
        <v>2005</v>
      </c>
      <c r="N395" s="20"/>
    </row>
    <row r="396" spans="1:14" ht="22.5" hidden="1" customHeight="1" x14ac:dyDescent="0.25">
      <c r="A396" s="17" t="s">
        <v>3001</v>
      </c>
      <c r="B396" s="17"/>
      <c r="C396" s="10">
        <v>6</v>
      </c>
      <c r="D396" s="10" t="s">
        <v>1665</v>
      </c>
      <c r="E396" s="11" t="s">
        <v>1701</v>
      </c>
      <c r="F396" s="12" t="s">
        <v>402</v>
      </c>
      <c r="G396" s="17" t="s">
        <v>2999</v>
      </c>
      <c r="H396" s="10" t="s">
        <v>9</v>
      </c>
      <c r="I396" s="12" t="s">
        <v>2034</v>
      </c>
      <c r="J396" s="9">
        <f t="shared" si="12"/>
        <v>2005</v>
      </c>
      <c r="K396" s="13">
        <f t="shared" ca="1" si="13"/>
        <v>12</v>
      </c>
      <c r="L396">
        <v>2005</v>
      </c>
      <c r="N396" s="20"/>
    </row>
    <row r="397" spans="1:14" ht="22.5" hidden="1" customHeight="1" x14ac:dyDescent="0.25">
      <c r="A397" s="17"/>
      <c r="B397" s="17"/>
      <c r="C397" s="10">
        <v>6</v>
      </c>
      <c r="D397" s="10" t="s">
        <v>1665</v>
      </c>
      <c r="E397" s="11" t="s">
        <v>1702</v>
      </c>
      <c r="F397" s="12" t="s">
        <v>403</v>
      </c>
      <c r="G397" s="17" t="s">
        <v>2999</v>
      </c>
      <c r="H397" s="10" t="s">
        <v>9</v>
      </c>
      <c r="I397" s="12" t="s">
        <v>2035</v>
      </c>
      <c r="J397" s="9">
        <f t="shared" si="12"/>
        <v>2006</v>
      </c>
      <c r="K397" s="13">
        <f t="shared" ca="1" si="13"/>
        <v>11</v>
      </c>
      <c r="L397">
        <v>2006</v>
      </c>
      <c r="N397" s="20"/>
    </row>
    <row r="398" spans="1:14" ht="22.5" hidden="1" customHeight="1" x14ac:dyDescent="0.25">
      <c r="A398" s="17"/>
      <c r="B398" s="17"/>
      <c r="C398" s="10">
        <v>6</v>
      </c>
      <c r="D398" s="10" t="s">
        <v>1665</v>
      </c>
      <c r="E398" s="11" t="s">
        <v>1703</v>
      </c>
      <c r="F398" s="12" t="s">
        <v>404</v>
      </c>
      <c r="G398" s="17" t="s">
        <v>2999</v>
      </c>
      <c r="H398" s="10" t="s">
        <v>9</v>
      </c>
      <c r="I398" s="12" t="s">
        <v>2010</v>
      </c>
      <c r="J398" s="9">
        <f t="shared" si="12"/>
        <v>2006</v>
      </c>
      <c r="K398" s="13">
        <f t="shared" ca="1" si="13"/>
        <v>11</v>
      </c>
      <c r="L398">
        <v>2006</v>
      </c>
      <c r="N398" s="20"/>
    </row>
    <row r="399" spans="1:14" ht="22.5" hidden="1" customHeight="1" x14ac:dyDescent="0.25">
      <c r="A399" s="17" t="s">
        <v>3001</v>
      </c>
      <c r="B399" s="17"/>
      <c r="C399" s="10">
        <v>6</v>
      </c>
      <c r="D399" s="10" t="s">
        <v>1665</v>
      </c>
      <c r="E399" s="11" t="s">
        <v>1704</v>
      </c>
      <c r="F399" s="12" t="s">
        <v>405</v>
      </c>
      <c r="G399" s="17" t="s">
        <v>2999</v>
      </c>
      <c r="H399" s="10" t="s">
        <v>9</v>
      </c>
      <c r="I399" s="12" t="s">
        <v>2036</v>
      </c>
      <c r="J399" s="9">
        <f t="shared" si="12"/>
        <v>2006</v>
      </c>
      <c r="K399" s="13">
        <f t="shared" ca="1" si="13"/>
        <v>11</v>
      </c>
      <c r="L399">
        <v>2006</v>
      </c>
      <c r="N399" s="20"/>
    </row>
    <row r="400" spans="1:14" ht="22.5" hidden="1" customHeight="1" x14ac:dyDescent="0.25">
      <c r="A400" s="17"/>
      <c r="B400" s="17"/>
      <c r="C400" s="10">
        <v>6</v>
      </c>
      <c r="D400" s="10" t="s">
        <v>1665</v>
      </c>
      <c r="E400" s="11" t="s">
        <v>1705</v>
      </c>
      <c r="F400" s="12" t="s">
        <v>406</v>
      </c>
      <c r="G400" s="17" t="s">
        <v>2999</v>
      </c>
      <c r="H400" s="10" t="s">
        <v>9</v>
      </c>
      <c r="I400" s="12" t="s">
        <v>2037</v>
      </c>
      <c r="J400" s="9">
        <f t="shared" si="12"/>
        <v>2006</v>
      </c>
      <c r="K400" s="13">
        <f t="shared" ca="1" si="13"/>
        <v>11</v>
      </c>
      <c r="L400">
        <v>2006</v>
      </c>
      <c r="N400" s="20"/>
    </row>
    <row r="401" spans="1:14" ht="22.5" hidden="1" customHeight="1" x14ac:dyDescent="0.25">
      <c r="A401" s="17" t="s">
        <v>3001</v>
      </c>
      <c r="B401" s="17"/>
      <c r="C401" s="10">
        <v>6</v>
      </c>
      <c r="D401" s="10" t="s">
        <v>1665</v>
      </c>
      <c r="E401" s="11" t="s">
        <v>1706</v>
      </c>
      <c r="F401" s="12" t="s">
        <v>407</v>
      </c>
      <c r="G401" s="17" t="s">
        <v>2999</v>
      </c>
      <c r="H401" s="10" t="s">
        <v>9</v>
      </c>
      <c r="I401" s="12" t="s">
        <v>2038</v>
      </c>
      <c r="J401" s="9">
        <f t="shared" si="12"/>
        <v>2006</v>
      </c>
      <c r="K401" s="13">
        <f t="shared" ca="1" si="13"/>
        <v>11</v>
      </c>
      <c r="L401">
        <v>2006</v>
      </c>
      <c r="N401" s="20"/>
    </row>
    <row r="402" spans="1:14" ht="22.5" hidden="1" customHeight="1" x14ac:dyDescent="0.25">
      <c r="A402" s="17" t="s">
        <v>3001</v>
      </c>
      <c r="B402" s="17"/>
      <c r="C402" s="10">
        <v>6</v>
      </c>
      <c r="D402" s="10" t="s">
        <v>1665</v>
      </c>
      <c r="E402" s="11" t="s">
        <v>1707</v>
      </c>
      <c r="F402" s="12" t="s">
        <v>408</v>
      </c>
      <c r="G402" s="17" t="s">
        <v>2999</v>
      </c>
      <c r="H402" s="10" t="s">
        <v>8</v>
      </c>
      <c r="I402" s="12" t="s">
        <v>2018</v>
      </c>
      <c r="J402" s="9">
        <f t="shared" si="12"/>
        <v>2006</v>
      </c>
      <c r="K402" s="13">
        <f t="shared" ca="1" si="13"/>
        <v>11</v>
      </c>
      <c r="L402">
        <v>2006</v>
      </c>
      <c r="N402" s="20"/>
    </row>
    <row r="403" spans="1:14" ht="22.5" hidden="1" customHeight="1" x14ac:dyDescent="0.25">
      <c r="A403" s="17"/>
      <c r="B403" s="17"/>
      <c r="C403" s="10">
        <v>6</v>
      </c>
      <c r="D403" s="10" t="s">
        <v>1665</v>
      </c>
      <c r="E403" s="11" t="s">
        <v>1708</v>
      </c>
      <c r="F403" s="12" t="s">
        <v>409</v>
      </c>
      <c r="G403" s="17" t="s">
        <v>2999</v>
      </c>
      <c r="H403" s="10" t="s">
        <v>9</v>
      </c>
      <c r="I403" s="12" t="s">
        <v>2039</v>
      </c>
      <c r="J403" s="9">
        <f t="shared" si="12"/>
        <v>2006</v>
      </c>
      <c r="K403" s="13">
        <f t="shared" ca="1" si="13"/>
        <v>11</v>
      </c>
      <c r="L403">
        <v>2006</v>
      </c>
      <c r="N403" s="20"/>
    </row>
    <row r="404" spans="1:14" ht="22.5" hidden="1" customHeight="1" x14ac:dyDescent="0.25">
      <c r="A404" s="17"/>
      <c r="B404" s="17"/>
      <c r="C404" s="10">
        <v>6</v>
      </c>
      <c r="D404" s="10" t="s">
        <v>1666</v>
      </c>
      <c r="E404" s="11" t="s">
        <v>1681</v>
      </c>
      <c r="F404" s="12" t="s">
        <v>410</v>
      </c>
      <c r="G404" s="17" t="s">
        <v>2999</v>
      </c>
      <c r="H404" s="10" t="s">
        <v>9</v>
      </c>
      <c r="I404" s="12" t="s">
        <v>2040</v>
      </c>
      <c r="J404" s="9">
        <f t="shared" si="12"/>
        <v>2005</v>
      </c>
      <c r="K404" s="13">
        <f t="shared" ca="1" si="13"/>
        <v>12</v>
      </c>
      <c r="L404">
        <v>2005</v>
      </c>
      <c r="N404" s="20"/>
    </row>
    <row r="405" spans="1:14" ht="22.5" hidden="1" customHeight="1" x14ac:dyDescent="0.25">
      <c r="A405" s="17" t="s">
        <v>3001</v>
      </c>
      <c r="B405" s="17"/>
      <c r="C405" s="10">
        <v>6</v>
      </c>
      <c r="D405" s="10" t="s">
        <v>1666</v>
      </c>
      <c r="E405" s="11" t="s">
        <v>1682</v>
      </c>
      <c r="F405" s="12" t="s">
        <v>411</v>
      </c>
      <c r="G405" s="15" t="s">
        <v>2998</v>
      </c>
      <c r="H405" s="10" t="s">
        <v>9</v>
      </c>
      <c r="I405" s="12" t="s">
        <v>2041</v>
      </c>
      <c r="J405" s="9">
        <f t="shared" si="12"/>
        <v>2003</v>
      </c>
      <c r="K405" s="13">
        <f t="shared" ca="1" si="13"/>
        <v>14</v>
      </c>
      <c r="L405">
        <v>2003</v>
      </c>
      <c r="N405" s="20"/>
    </row>
    <row r="406" spans="1:14" ht="22.5" hidden="1" customHeight="1" x14ac:dyDescent="0.25">
      <c r="A406" s="17"/>
      <c r="B406" s="17"/>
      <c r="C406" s="10">
        <v>6</v>
      </c>
      <c r="D406" s="10" t="s">
        <v>1666</v>
      </c>
      <c r="E406" s="11" t="s">
        <v>1683</v>
      </c>
      <c r="F406" s="12" t="s">
        <v>412</v>
      </c>
      <c r="G406" s="17" t="s">
        <v>2999</v>
      </c>
      <c r="H406" s="10" t="s">
        <v>8</v>
      </c>
      <c r="I406" s="12" t="s">
        <v>2042</v>
      </c>
      <c r="J406" s="9">
        <f t="shared" si="12"/>
        <v>2005</v>
      </c>
      <c r="K406" s="13">
        <f t="shared" ca="1" si="13"/>
        <v>12</v>
      </c>
      <c r="L406">
        <v>2005</v>
      </c>
      <c r="N406" s="20"/>
    </row>
    <row r="407" spans="1:14" ht="22.5" hidden="1" customHeight="1" x14ac:dyDescent="0.25">
      <c r="A407" s="17"/>
      <c r="B407" s="17"/>
      <c r="C407" s="10">
        <v>6</v>
      </c>
      <c r="D407" s="10" t="s">
        <v>1666</v>
      </c>
      <c r="E407" s="11" t="s">
        <v>1684</v>
      </c>
      <c r="F407" s="12" t="s">
        <v>413</v>
      </c>
      <c r="G407" s="17" t="s">
        <v>2999</v>
      </c>
      <c r="H407" s="10" t="s">
        <v>8</v>
      </c>
      <c r="I407" s="12" t="s">
        <v>2043</v>
      </c>
      <c r="J407" s="9">
        <f t="shared" si="12"/>
        <v>2006</v>
      </c>
      <c r="K407" s="13">
        <f t="shared" ca="1" si="13"/>
        <v>11</v>
      </c>
      <c r="L407">
        <v>2006</v>
      </c>
      <c r="N407" s="20"/>
    </row>
    <row r="408" spans="1:14" ht="22.5" hidden="1" customHeight="1" x14ac:dyDescent="0.25">
      <c r="A408" s="17" t="s">
        <v>3001</v>
      </c>
      <c r="B408" s="17"/>
      <c r="C408" s="10">
        <v>6</v>
      </c>
      <c r="D408" s="10" t="s">
        <v>1666</v>
      </c>
      <c r="E408" s="11" t="s">
        <v>1685</v>
      </c>
      <c r="F408" s="12" t="s">
        <v>414</v>
      </c>
      <c r="G408" s="15" t="s">
        <v>2998</v>
      </c>
      <c r="H408" s="10" t="s">
        <v>8</v>
      </c>
      <c r="I408" s="12" t="s">
        <v>2044</v>
      </c>
      <c r="J408" s="9">
        <f t="shared" si="12"/>
        <v>2003</v>
      </c>
      <c r="K408" s="13">
        <f t="shared" ca="1" si="13"/>
        <v>14</v>
      </c>
      <c r="L408">
        <v>2003</v>
      </c>
      <c r="N408" s="20"/>
    </row>
    <row r="409" spans="1:14" ht="22.5" hidden="1" customHeight="1" x14ac:dyDescent="0.25">
      <c r="A409" s="17" t="s">
        <v>3001</v>
      </c>
      <c r="B409" s="17"/>
      <c r="C409" s="10">
        <v>6</v>
      </c>
      <c r="D409" s="10" t="s">
        <v>1666</v>
      </c>
      <c r="E409" s="11" t="s">
        <v>1686</v>
      </c>
      <c r="F409" s="12" t="s">
        <v>415</v>
      </c>
      <c r="G409" s="17" t="s">
        <v>2999</v>
      </c>
      <c r="H409" s="10" t="s">
        <v>8</v>
      </c>
      <c r="I409" s="12" t="s">
        <v>2045</v>
      </c>
      <c r="J409" s="9">
        <f t="shared" si="12"/>
        <v>2006</v>
      </c>
      <c r="K409" s="13">
        <f t="shared" ca="1" si="13"/>
        <v>11</v>
      </c>
      <c r="L409">
        <v>2006</v>
      </c>
      <c r="N409" s="20"/>
    </row>
    <row r="410" spans="1:14" ht="22.5" hidden="1" customHeight="1" x14ac:dyDescent="0.25">
      <c r="A410" s="17"/>
      <c r="B410" s="17"/>
      <c r="C410" s="10">
        <v>6</v>
      </c>
      <c r="D410" s="10" t="s">
        <v>1666</v>
      </c>
      <c r="E410" s="11" t="s">
        <v>1687</v>
      </c>
      <c r="F410" s="12" t="s">
        <v>416</v>
      </c>
      <c r="G410" s="17" t="s">
        <v>2999</v>
      </c>
      <c r="H410" s="10" t="s">
        <v>8</v>
      </c>
      <c r="I410" s="12" t="s">
        <v>2046</v>
      </c>
      <c r="J410" s="9">
        <f t="shared" si="12"/>
        <v>2006</v>
      </c>
      <c r="K410" s="13">
        <f t="shared" ca="1" si="13"/>
        <v>11</v>
      </c>
      <c r="L410">
        <v>2006</v>
      </c>
      <c r="N410" s="20"/>
    </row>
    <row r="411" spans="1:14" ht="22.5" hidden="1" customHeight="1" x14ac:dyDescent="0.25">
      <c r="A411" s="17" t="s">
        <v>3001</v>
      </c>
      <c r="B411" s="17"/>
      <c r="C411" s="10">
        <v>6</v>
      </c>
      <c r="D411" s="10" t="s">
        <v>1666</v>
      </c>
      <c r="E411" s="11" t="s">
        <v>1688</v>
      </c>
      <c r="F411" s="12" t="s">
        <v>417</v>
      </c>
      <c r="G411" s="17" t="s">
        <v>2999</v>
      </c>
      <c r="H411" s="10" t="s">
        <v>8</v>
      </c>
      <c r="I411" s="12" t="s">
        <v>2047</v>
      </c>
      <c r="J411" s="9">
        <f t="shared" si="12"/>
        <v>2006</v>
      </c>
      <c r="K411" s="13">
        <f t="shared" ca="1" si="13"/>
        <v>11</v>
      </c>
      <c r="L411">
        <v>2006</v>
      </c>
      <c r="N411" s="20"/>
    </row>
    <row r="412" spans="1:14" ht="22.5" hidden="1" customHeight="1" x14ac:dyDescent="0.25">
      <c r="A412" s="17"/>
      <c r="B412" s="17"/>
      <c r="C412" s="10">
        <v>6</v>
      </c>
      <c r="D412" s="10" t="s">
        <v>1666</v>
      </c>
      <c r="E412" s="11" t="s">
        <v>1689</v>
      </c>
      <c r="F412" s="12" t="s">
        <v>418</v>
      </c>
      <c r="G412" s="17" t="s">
        <v>2999</v>
      </c>
      <c r="H412" s="10" t="s">
        <v>8</v>
      </c>
      <c r="I412" s="12" t="s">
        <v>2048</v>
      </c>
      <c r="J412" s="9">
        <f t="shared" si="12"/>
        <v>2006</v>
      </c>
      <c r="K412" s="13">
        <f t="shared" ca="1" si="13"/>
        <v>11</v>
      </c>
      <c r="L412">
        <v>2006</v>
      </c>
      <c r="N412" s="20"/>
    </row>
    <row r="413" spans="1:14" ht="22.5" hidden="1" customHeight="1" x14ac:dyDescent="0.25">
      <c r="A413" s="17" t="s">
        <v>3001</v>
      </c>
      <c r="B413" s="17"/>
      <c r="C413" s="10">
        <v>6</v>
      </c>
      <c r="D413" s="10" t="s">
        <v>1666</v>
      </c>
      <c r="E413" s="11" t="s">
        <v>1690</v>
      </c>
      <c r="F413" s="12" t="s">
        <v>419</v>
      </c>
      <c r="G413" s="17" t="s">
        <v>2999</v>
      </c>
      <c r="H413" s="10" t="s">
        <v>9</v>
      </c>
      <c r="I413" s="12" t="s">
        <v>2049</v>
      </c>
      <c r="J413" s="9">
        <f t="shared" si="12"/>
        <v>2006</v>
      </c>
      <c r="K413" s="13">
        <f t="shared" ca="1" si="13"/>
        <v>11</v>
      </c>
      <c r="L413">
        <v>2006</v>
      </c>
      <c r="N413" s="20"/>
    </row>
    <row r="414" spans="1:14" ht="22.5" hidden="1" customHeight="1" x14ac:dyDescent="0.25">
      <c r="A414" s="17" t="s">
        <v>3001</v>
      </c>
      <c r="B414" s="17"/>
      <c r="C414" s="10">
        <v>6</v>
      </c>
      <c r="D414" s="10" t="s">
        <v>1666</v>
      </c>
      <c r="E414" s="11" t="s">
        <v>1691</v>
      </c>
      <c r="F414" s="12" t="s">
        <v>420</v>
      </c>
      <c r="G414" s="17" t="s">
        <v>2999</v>
      </c>
      <c r="H414" s="10" t="s">
        <v>9</v>
      </c>
      <c r="I414" s="12" t="s">
        <v>2050</v>
      </c>
      <c r="J414" s="9">
        <f t="shared" si="12"/>
        <v>2005</v>
      </c>
      <c r="K414" s="13">
        <f t="shared" ca="1" si="13"/>
        <v>12</v>
      </c>
      <c r="L414">
        <v>2005</v>
      </c>
      <c r="N414" s="20"/>
    </row>
    <row r="415" spans="1:14" ht="22.5" hidden="1" customHeight="1" x14ac:dyDescent="0.25">
      <c r="A415" s="17"/>
      <c r="B415" s="17"/>
      <c r="C415" s="10">
        <v>6</v>
      </c>
      <c r="D415" s="10" t="s">
        <v>1666</v>
      </c>
      <c r="E415" s="11" t="s">
        <v>1692</v>
      </c>
      <c r="F415" s="12" t="s">
        <v>421</v>
      </c>
      <c r="G415" s="17" t="s">
        <v>2999</v>
      </c>
      <c r="H415" s="10" t="s">
        <v>9</v>
      </c>
      <c r="I415" s="12" t="s">
        <v>2021</v>
      </c>
      <c r="J415" s="9">
        <f t="shared" si="12"/>
        <v>2006</v>
      </c>
      <c r="K415" s="13">
        <f t="shared" ca="1" si="13"/>
        <v>11</v>
      </c>
      <c r="L415">
        <v>2006</v>
      </c>
      <c r="N415" s="20"/>
    </row>
    <row r="416" spans="1:14" ht="22.5" hidden="1" customHeight="1" x14ac:dyDescent="0.25">
      <c r="A416" s="17" t="s">
        <v>3001</v>
      </c>
      <c r="B416" s="17"/>
      <c r="C416" s="10">
        <v>6</v>
      </c>
      <c r="D416" s="10" t="s">
        <v>1666</v>
      </c>
      <c r="E416" s="11" t="s">
        <v>1693</v>
      </c>
      <c r="F416" s="12" t="s">
        <v>422</v>
      </c>
      <c r="G416" s="17" t="s">
        <v>2999</v>
      </c>
      <c r="H416" s="10" t="s">
        <v>9</v>
      </c>
      <c r="I416" s="12" t="s">
        <v>2051</v>
      </c>
      <c r="J416" s="9">
        <f t="shared" si="12"/>
        <v>2005</v>
      </c>
      <c r="K416" s="13">
        <f t="shared" ca="1" si="13"/>
        <v>12</v>
      </c>
      <c r="L416">
        <v>2005</v>
      </c>
      <c r="N416" s="20"/>
    </row>
    <row r="417" spans="1:14" ht="22.5" hidden="1" customHeight="1" x14ac:dyDescent="0.25">
      <c r="A417" s="17" t="s">
        <v>3001</v>
      </c>
      <c r="B417" s="17"/>
      <c r="C417" s="10">
        <v>6</v>
      </c>
      <c r="D417" s="10" t="s">
        <v>1666</v>
      </c>
      <c r="E417" s="11" t="s">
        <v>1694</v>
      </c>
      <c r="F417" s="12" t="s">
        <v>423</v>
      </c>
      <c r="G417" s="17" t="s">
        <v>2999</v>
      </c>
      <c r="H417" s="10" t="s">
        <v>9</v>
      </c>
      <c r="I417" s="12" t="s">
        <v>2052</v>
      </c>
      <c r="J417" s="9">
        <f t="shared" si="12"/>
        <v>2006</v>
      </c>
      <c r="K417" s="13">
        <f t="shared" ca="1" si="13"/>
        <v>11</v>
      </c>
      <c r="L417">
        <v>2006</v>
      </c>
      <c r="N417" s="20"/>
    </row>
    <row r="418" spans="1:14" ht="22.5" hidden="1" customHeight="1" x14ac:dyDescent="0.25">
      <c r="A418" s="17" t="s">
        <v>3001</v>
      </c>
      <c r="B418" s="17"/>
      <c r="C418" s="10">
        <v>6</v>
      </c>
      <c r="D418" s="10" t="s">
        <v>1666</v>
      </c>
      <c r="E418" s="11" t="s">
        <v>1695</v>
      </c>
      <c r="F418" s="12" t="s">
        <v>424</v>
      </c>
      <c r="G418" s="17" t="s">
        <v>2999</v>
      </c>
      <c r="H418" s="10" t="s">
        <v>9</v>
      </c>
      <c r="I418" s="12" t="s">
        <v>2053</v>
      </c>
      <c r="J418" s="9">
        <f t="shared" si="12"/>
        <v>2006</v>
      </c>
      <c r="K418" s="13">
        <f t="shared" ca="1" si="13"/>
        <v>11</v>
      </c>
      <c r="L418">
        <v>2006</v>
      </c>
      <c r="N418" s="20"/>
    </row>
    <row r="419" spans="1:14" ht="22.5" hidden="1" customHeight="1" x14ac:dyDescent="0.25">
      <c r="A419" s="17"/>
      <c r="B419" s="17"/>
      <c r="C419" s="10">
        <v>6</v>
      </c>
      <c r="D419" s="10" t="s">
        <v>1666</v>
      </c>
      <c r="E419" s="11" t="s">
        <v>1696</v>
      </c>
      <c r="F419" s="12" t="s">
        <v>425</v>
      </c>
      <c r="G419" s="17" t="s">
        <v>2999</v>
      </c>
      <c r="H419" s="10" t="s">
        <v>8</v>
      </c>
      <c r="I419" s="12" t="s">
        <v>2054</v>
      </c>
      <c r="J419" s="9">
        <f t="shared" si="12"/>
        <v>2006</v>
      </c>
      <c r="K419" s="13">
        <f t="shared" ca="1" si="13"/>
        <v>11</v>
      </c>
      <c r="L419">
        <v>2006</v>
      </c>
      <c r="N419" s="20"/>
    </row>
    <row r="420" spans="1:14" ht="22.5" hidden="1" customHeight="1" x14ac:dyDescent="0.25">
      <c r="A420" s="17" t="s">
        <v>3001</v>
      </c>
      <c r="B420" s="17"/>
      <c r="C420" s="10">
        <v>6</v>
      </c>
      <c r="D420" s="10" t="s">
        <v>1666</v>
      </c>
      <c r="E420" s="11" t="s">
        <v>1697</v>
      </c>
      <c r="F420" s="12" t="s">
        <v>426</v>
      </c>
      <c r="G420" s="17" t="s">
        <v>2999</v>
      </c>
      <c r="H420" s="10" t="s">
        <v>8</v>
      </c>
      <c r="I420" s="12" t="s">
        <v>2023</v>
      </c>
      <c r="J420" s="9">
        <f t="shared" si="12"/>
        <v>2006</v>
      </c>
      <c r="K420" s="13">
        <f t="shared" ca="1" si="13"/>
        <v>11</v>
      </c>
      <c r="L420">
        <v>2006</v>
      </c>
      <c r="N420" s="20"/>
    </row>
    <row r="421" spans="1:14" ht="22.5" hidden="1" customHeight="1" x14ac:dyDescent="0.25">
      <c r="A421" s="17"/>
      <c r="B421" s="17"/>
      <c r="C421" s="10">
        <v>6</v>
      </c>
      <c r="D421" s="10" t="s">
        <v>1666</v>
      </c>
      <c r="E421" s="11" t="s">
        <v>1698</v>
      </c>
      <c r="F421" s="12" t="s">
        <v>427</v>
      </c>
      <c r="G421" s="17" t="s">
        <v>2999</v>
      </c>
      <c r="H421" s="10" t="s">
        <v>8</v>
      </c>
      <c r="I421" s="12" t="s">
        <v>2055</v>
      </c>
      <c r="J421" s="9">
        <f t="shared" si="12"/>
        <v>2005</v>
      </c>
      <c r="K421" s="13">
        <f t="shared" ca="1" si="13"/>
        <v>12</v>
      </c>
      <c r="L421">
        <v>2005</v>
      </c>
      <c r="N421" s="20"/>
    </row>
    <row r="422" spans="1:14" ht="22.5" hidden="1" customHeight="1" x14ac:dyDescent="0.25">
      <c r="A422" s="17"/>
      <c r="B422" s="17"/>
      <c r="C422" s="10">
        <v>6</v>
      </c>
      <c r="D422" s="10" t="s">
        <v>1666</v>
      </c>
      <c r="E422" s="11" t="s">
        <v>1699</v>
      </c>
      <c r="F422" s="12" t="s">
        <v>428</v>
      </c>
      <c r="G422" s="17" t="s">
        <v>2999</v>
      </c>
      <c r="H422" s="10" t="s">
        <v>9</v>
      </c>
      <c r="I422" s="12" t="s">
        <v>2054</v>
      </c>
      <c r="J422" s="9">
        <f t="shared" si="12"/>
        <v>2006</v>
      </c>
      <c r="K422" s="13">
        <f t="shared" ca="1" si="13"/>
        <v>11</v>
      </c>
      <c r="L422">
        <v>2006</v>
      </c>
      <c r="N422" s="20"/>
    </row>
    <row r="423" spans="1:14" ht="22.5" hidden="1" customHeight="1" x14ac:dyDescent="0.25">
      <c r="A423" s="17"/>
      <c r="B423" s="17"/>
      <c r="C423" s="10">
        <v>6</v>
      </c>
      <c r="D423" s="10" t="s">
        <v>1666</v>
      </c>
      <c r="E423" s="11" t="s">
        <v>1700</v>
      </c>
      <c r="F423" s="12" t="s">
        <v>429</v>
      </c>
      <c r="G423" s="17" t="s">
        <v>2999</v>
      </c>
      <c r="H423" s="10" t="s">
        <v>9</v>
      </c>
      <c r="I423" s="12" t="s">
        <v>2056</v>
      </c>
      <c r="J423" s="9">
        <f t="shared" si="12"/>
        <v>2006</v>
      </c>
      <c r="K423" s="13">
        <f t="shared" ca="1" si="13"/>
        <v>11</v>
      </c>
      <c r="L423">
        <v>2006</v>
      </c>
      <c r="N423" s="20"/>
    </row>
    <row r="424" spans="1:14" ht="22.5" hidden="1" customHeight="1" x14ac:dyDescent="0.25">
      <c r="A424" s="17"/>
      <c r="B424" s="17"/>
      <c r="C424" s="10">
        <v>6</v>
      </c>
      <c r="D424" s="10" t="s">
        <v>1666</v>
      </c>
      <c r="E424" s="11" t="s">
        <v>1701</v>
      </c>
      <c r="F424" s="12" t="s">
        <v>430</v>
      </c>
      <c r="G424" s="17" t="s">
        <v>2999</v>
      </c>
      <c r="H424" s="10" t="s">
        <v>8</v>
      </c>
      <c r="I424" s="12" t="s">
        <v>2057</v>
      </c>
      <c r="J424" s="9">
        <f t="shared" si="12"/>
        <v>2006</v>
      </c>
      <c r="K424" s="13">
        <f t="shared" ca="1" si="13"/>
        <v>11</v>
      </c>
      <c r="L424">
        <v>2006</v>
      </c>
      <c r="N424" s="20"/>
    </row>
    <row r="425" spans="1:14" ht="22.5" hidden="1" customHeight="1" x14ac:dyDescent="0.25">
      <c r="A425" s="17"/>
      <c r="B425" s="17"/>
      <c r="C425" s="10">
        <v>6</v>
      </c>
      <c r="D425" s="10" t="s">
        <v>1667</v>
      </c>
      <c r="E425" s="11" t="s">
        <v>1681</v>
      </c>
      <c r="F425" s="12" t="s">
        <v>431</v>
      </c>
      <c r="G425" s="17" t="s">
        <v>2999</v>
      </c>
      <c r="H425" s="10" t="s">
        <v>9</v>
      </c>
      <c r="I425" s="12" t="s">
        <v>2058</v>
      </c>
      <c r="J425" s="9">
        <f t="shared" si="12"/>
        <v>2006</v>
      </c>
      <c r="K425" s="13">
        <f t="shared" ca="1" si="13"/>
        <v>11</v>
      </c>
      <c r="L425">
        <v>2006</v>
      </c>
      <c r="N425" s="20"/>
    </row>
    <row r="426" spans="1:14" ht="22.5" hidden="1" customHeight="1" x14ac:dyDescent="0.25">
      <c r="A426" s="17" t="s">
        <v>3001</v>
      </c>
      <c r="B426" s="17"/>
      <c r="C426" s="10">
        <v>6</v>
      </c>
      <c r="D426" s="10" t="s">
        <v>1667</v>
      </c>
      <c r="E426" s="11" t="s">
        <v>1682</v>
      </c>
      <c r="F426" s="12" t="s">
        <v>432</v>
      </c>
      <c r="G426" s="17" t="s">
        <v>2999</v>
      </c>
      <c r="H426" s="10" t="s">
        <v>9</v>
      </c>
      <c r="I426" s="12" t="s">
        <v>2059</v>
      </c>
      <c r="J426" s="9">
        <f t="shared" si="12"/>
        <v>2006</v>
      </c>
      <c r="K426" s="13">
        <f t="shared" ca="1" si="13"/>
        <v>11</v>
      </c>
      <c r="L426">
        <v>2006</v>
      </c>
      <c r="N426" s="20"/>
    </row>
    <row r="427" spans="1:14" ht="22.5" hidden="1" customHeight="1" x14ac:dyDescent="0.25">
      <c r="A427" s="17" t="s">
        <v>3001</v>
      </c>
      <c r="B427" s="17"/>
      <c r="C427" s="10">
        <v>6</v>
      </c>
      <c r="D427" s="10" t="s">
        <v>1667</v>
      </c>
      <c r="E427" s="11" t="s">
        <v>1683</v>
      </c>
      <c r="F427" s="12" t="s">
        <v>433</v>
      </c>
      <c r="G427" s="17" t="s">
        <v>2999</v>
      </c>
      <c r="H427" s="10" t="s">
        <v>8</v>
      </c>
      <c r="I427" s="12" t="s">
        <v>2060</v>
      </c>
      <c r="J427" s="9">
        <f t="shared" si="12"/>
        <v>2006</v>
      </c>
      <c r="K427" s="13">
        <f t="shared" ca="1" si="13"/>
        <v>11</v>
      </c>
      <c r="L427">
        <v>2006</v>
      </c>
      <c r="N427" s="20"/>
    </row>
    <row r="428" spans="1:14" ht="22.5" hidden="1" customHeight="1" x14ac:dyDescent="0.25">
      <c r="A428" s="17" t="s">
        <v>3001</v>
      </c>
      <c r="B428" s="17"/>
      <c r="C428" s="10">
        <v>6</v>
      </c>
      <c r="D428" s="10" t="s">
        <v>1667</v>
      </c>
      <c r="E428" s="11" t="s">
        <v>1684</v>
      </c>
      <c r="F428" s="12" t="s">
        <v>434</v>
      </c>
      <c r="G428" s="17" t="s">
        <v>2999</v>
      </c>
      <c r="H428" s="10" t="s">
        <v>8</v>
      </c>
      <c r="I428" s="12" t="s">
        <v>1933</v>
      </c>
      <c r="J428" s="9">
        <f t="shared" si="12"/>
        <v>2006</v>
      </c>
      <c r="K428" s="13">
        <f t="shared" ca="1" si="13"/>
        <v>11</v>
      </c>
      <c r="L428">
        <v>2006</v>
      </c>
      <c r="N428" s="20"/>
    </row>
    <row r="429" spans="1:14" ht="22.5" hidden="1" customHeight="1" x14ac:dyDescent="0.25">
      <c r="A429" s="17"/>
      <c r="B429" s="17"/>
      <c r="C429" s="10">
        <v>6</v>
      </c>
      <c r="D429" s="10" t="s">
        <v>1667</v>
      </c>
      <c r="E429" s="11" t="s">
        <v>1685</v>
      </c>
      <c r="F429" s="12" t="s">
        <v>435</v>
      </c>
      <c r="G429" s="17" t="s">
        <v>2999</v>
      </c>
      <c r="H429" s="10" t="s">
        <v>8</v>
      </c>
      <c r="I429" s="12" t="s">
        <v>2061</v>
      </c>
      <c r="J429" s="9">
        <f t="shared" si="12"/>
        <v>2006</v>
      </c>
      <c r="K429" s="13">
        <f t="shared" ca="1" si="13"/>
        <v>11</v>
      </c>
      <c r="L429">
        <v>2006</v>
      </c>
      <c r="N429" s="20"/>
    </row>
    <row r="430" spans="1:14" ht="22.5" hidden="1" customHeight="1" x14ac:dyDescent="0.25">
      <c r="A430" s="17"/>
      <c r="B430" s="17"/>
      <c r="C430" s="10">
        <v>6</v>
      </c>
      <c r="D430" s="10" t="s">
        <v>1667</v>
      </c>
      <c r="E430" s="11" t="s">
        <v>1686</v>
      </c>
      <c r="F430" s="12" t="s">
        <v>436</v>
      </c>
      <c r="G430" s="17" t="s">
        <v>2999</v>
      </c>
      <c r="H430" s="10" t="s">
        <v>8</v>
      </c>
      <c r="I430" s="12" t="s">
        <v>2062</v>
      </c>
      <c r="J430" s="9">
        <f t="shared" si="12"/>
        <v>2006</v>
      </c>
      <c r="K430" s="13">
        <f t="shared" ca="1" si="13"/>
        <v>11</v>
      </c>
      <c r="L430">
        <v>2006</v>
      </c>
      <c r="N430" s="20"/>
    </row>
    <row r="431" spans="1:14" ht="22.5" hidden="1" customHeight="1" x14ac:dyDescent="0.25">
      <c r="A431" s="17"/>
      <c r="B431" s="17"/>
      <c r="C431" s="10">
        <v>6</v>
      </c>
      <c r="D431" s="10" t="s">
        <v>1667</v>
      </c>
      <c r="E431" s="11" t="s">
        <v>1687</v>
      </c>
      <c r="F431" s="12" t="s">
        <v>437</v>
      </c>
      <c r="G431" s="17" t="s">
        <v>2999</v>
      </c>
      <c r="H431" s="10" t="s">
        <v>9</v>
      </c>
      <c r="I431" s="12" t="s">
        <v>2063</v>
      </c>
      <c r="J431" s="9">
        <f t="shared" si="12"/>
        <v>2006</v>
      </c>
      <c r="K431" s="13">
        <f t="shared" ca="1" si="13"/>
        <v>11</v>
      </c>
      <c r="L431">
        <v>2006</v>
      </c>
      <c r="N431" s="20"/>
    </row>
    <row r="432" spans="1:14" ht="22.5" hidden="1" customHeight="1" x14ac:dyDescent="0.25">
      <c r="A432" s="17" t="s">
        <v>3001</v>
      </c>
      <c r="B432" s="17"/>
      <c r="C432" s="10">
        <v>6</v>
      </c>
      <c r="D432" s="10" t="s">
        <v>1667</v>
      </c>
      <c r="E432" s="11" t="s">
        <v>1688</v>
      </c>
      <c r="F432" s="12" t="s">
        <v>438</v>
      </c>
      <c r="G432" s="17" t="s">
        <v>2999</v>
      </c>
      <c r="H432" s="10" t="s">
        <v>9</v>
      </c>
      <c r="I432" s="12" t="s">
        <v>2064</v>
      </c>
      <c r="J432" s="9">
        <f t="shared" si="12"/>
        <v>2006</v>
      </c>
      <c r="K432" s="13">
        <f t="shared" ca="1" si="13"/>
        <v>11</v>
      </c>
      <c r="L432">
        <v>2006</v>
      </c>
      <c r="N432" s="20"/>
    </row>
    <row r="433" spans="1:14" ht="22.5" hidden="1" customHeight="1" x14ac:dyDescent="0.25">
      <c r="A433" s="17"/>
      <c r="B433" s="17"/>
      <c r="C433" s="10">
        <v>6</v>
      </c>
      <c r="D433" s="10" t="s">
        <v>1667</v>
      </c>
      <c r="E433" s="11" t="s">
        <v>1689</v>
      </c>
      <c r="F433" s="12" t="s">
        <v>439</v>
      </c>
      <c r="G433" s="17" t="s">
        <v>2999</v>
      </c>
      <c r="H433" s="10" t="s">
        <v>8</v>
      </c>
      <c r="I433" s="12" t="s">
        <v>2065</v>
      </c>
      <c r="J433" s="9">
        <f t="shared" si="12"/>
        <v>2006</v>
      </c>
      <c r="K433" s="13">
        <f t="shared" ca="1" si="13"/>
        <v>11</v>
      </c>
      <c r="L433">
        <v>2006</v>
      </c>
      <c r="N433" s="20"/>
    </row>
    <row r="434" spans="1:14" ht="22.5" hidden="1" customHeight="1" x14ac:dyDescent="0.25">
      <c r="A434" s="17"/>
      <c r="B434" s="17"/>
      <c r="C434" s="10">
        <v>6</v>
      </c>
      <c r="D434" s="10" t="s">
        <v>1667</v>
      </c>
      <c r="E434" s="11" t="s">
        <v>1690</v>
      </c>
      <c r="F434" s="12" t="s">
        <v>440</v>
      </c>
      <c r="G434" s="17" t="s">
        <v>2999</v>
      </c>
      <c r="H434" s="10" t="s">
        <v>8</v>
      </c>
      <c r="I434" s="12" t="s">
        <v>1911</v>
      </c>
      <c r="J434" s="9">
        <f t="shared" si="12"/>
        <v>2006</v>
      </c>
      <c r="K434" s="13">
        <f t="shared" ca="1" si="13"/>
        <v>11</v>
      </c>
      <c r="L434">
        <v>2006</v>
      </c>
      <c r="N434" s="20"/>
    </row>
    <row r="435" spans="1:14" ht="22.5" hidden="1" customHeight="1" x14ac:dyDescent="0.25">
      <c r="A435" s="17" t="s">
        <v>3001</v>
      </c>
      <c r="B435" s="17"/>
      <c r="C435" s="10">
        <v>6</v>
      </c>
      <c r="D435" s="10" t="s">
        <v>1667</v>
      </c>
      <c r="E435" s="11" t="s">
        <v>1691</v>
      </c>
      <c r="F435" s="12" t="s">
        <v>441</v>
      </c>
      <c r="G435" s="17" t="s">
        <v>2999</v>
      </c>
      <c r="H435" s="10" t="s">
        <v>8</v>
      </c>
      <c r="I435" s="12" t="s">
        <v>2066</v>
      </c>
      <c r="J435" s="9">
        <f t="shared" si="12"/>
        <v>2006</v>
      </c>
      <c r="K435" s="13">
        <f t="shared" ca="1" si="13"/>
        <v>11</v>
      </c>
      <c r="L435">
        <v>2006</v>
      </c>
      <c r="N435" s="20"/>
    </row>
    <row r="436" spans="1:14" ht="22.5" hidden="1" customHeight="1" x14ac:dyDescent="0.25">
      <c r="A436" s="17"/>
      <c r="B436" s="17"/>
      <c r="C436" s="10">
        <v>6</v>
      </c>
      <c r="D436" s="10" t="s">
        <v>1667</v>
      </c>
      <c r="E436" s="11" t="s">
        <v>1692</v>
      </c>
      <c r="F436" s="12" t="s">
        <v>442</v>
      </c>
      <c r="G436" s="17" t="s">
        <v>2999</v>
      </c>
      <c r="H436" s="10" t="s">
        <v>8</v>
      </c>
      <c r="I436" s="12" t="s">
        <v>2067</v>
      </c>
      <c r="J436" s="9">
        <f t="shared" si="12"/>
        <v>2006</v>
      </c>
      <c r="K436" s="13">
        <f t="shared" ca="1" si="13"/>
        <v>11</v>
      </c>
      <c r="L436">
        <v>2006</v>
      </c>
      <c r="N436" s="20"/>
    </row>
    <row r="437" spans="1:14" ht="22.5" hidden="1" customHeight="1" x14ac:dyDescent="0.25">
      <c r="A437" s="17"/>
      <c r="B437" s="17"/>
      <c r="C437" s="10">
        <v>6</v>
      </c>
      <c r="D437" s="10" t="s">
        <v>1667</v>
      </c>
      <c r="E437" s="11" t="s">
        <v>1693</v>
      </c>
      <c r="F437" s="12" t="s">
        <v>443</v>
      </c>
      <c r="G437" s="17" t="s">
        <v>2999</v>
      </c>
      <c r="H437" s="10" t="s">
        <v>8</v>
      </c>
      <c r="I437" s="12" t="s">
        <v>2068</v>
      </c>
      <c r="J437" s="9">
        <f t="shared" si="12"/>
        <v>2006</v>
      </c>
      <c r="K437" s="13">
        <f t="shared" ca="1" si="13"/>
        <v>11</v>
      </c>
      <c r="L437">
        <v>2006</v>
      </c>
      <c r="N437" s="20"/>
    </row>
    <row r="438" spans="1:14" ht="22.5" hidden="1" customHeight="1" x14ac:dyDescent="0.25">
      <c r="A438" s="17"/>
      <c r="B438" s="17"/>
      <c r="C438" s="10">
        <v>6</v>
      </c>
      <c r="D438" s="10" t="s">
        <v>1667</v>
      </c>
      <c r="E438" s="11" t="s">
        <v>1694</v>
      </c>
      <c r="F438" s="12" t="s">
        <v>444</v>
      </c>
      <c r="G438" s="17" t="s">
        <v>2999</v>
      </c>
      <c r="H438" s="10" t="s">
        <v>8</v>
      </c>
      <c r="I438" s="12" t="s">
        <v>1921</v>
      </c>
      <c r="J438" s="9">
        <f t="shared" si="12"/>
        <v>2006</v>
      </c>
      <c r="K438" s="13">
        <f t="shared" ca="1" si="13"/>
        <v>11</v>
      </c>
      <c r="L438">
        <v>2006</v>
      </c>
      <c r="N438" s="20"/>
    </row>
    <row r="439" spans="1:14" ht="22.5" hidden="1" customHeight="1" x14ac:dyDescent="0.25">
      <c r="A439" s="17"/>
      <c r="B439" s="17"/>
      <c r="C439" s="10">
        <v>6</v>
      </c>
      <c r="D439" s="10" t="s">
        <v>1667</v>
      </c>
      <c r="E439" s="11" t="s">
        <v>1695</v>
      </c>
      <c r="F439" s="12" t="s">
        <v>445</v>
      </c>
      <c r="G439" s="17" t="s">
        <v>2999</v>
      </c>
      <c r="H439" s="10" t="s">
        <v>8</v>
      </c>
      <c r="I439" s="12" t="s">
        <v>2069</v>
      </c>
      <c r="J439" s="9">
        <f t="shared" si="12"/>
        <v>2006</v>
      </c>
      <c r="K439" s="13">
        <f t="shared" ca="1" si="13"/>
        <v>11</v>
      </c>
      <c r="L439">
        <v>2006</v>
      </c>
      <c r="N439" s="20"/>
    </row>
    <row r="440" spans="1:14" ht="22.5" hidden="1" customHeight="1" x14ac:dyDescent="0.25">
      <c r="A440" s="17" t="s">
        <v>3001</v>
      </c>
      <c r="B440" s="17"/>
      <c r="C440" s="10">
        <v>6</v>
      </c>
      <c r="D440" s="10" t="s">
        <v>1667</v>
      </c>
      <c r="E440" s="11" t="s">
        <v>1696</v>
      </c>
      <c r="F440" s="12" t="s">
        <v>446</v>
      </c>
      <c r="G440" s="17" t="s">
        <v>2999</v>
      </c>
      <c r="H440" s="10" t="s">
        <v>8</v>
      </c>
      <c r="I440" s="12" t="s">
        <v>2026</v>
      </c>
      <c r="J440" s="9">
        <f t="shared" si="12"/>
        <v>2006</v>
      </c>
      <c r="K440" s="13">
        <f t="shared" ca="1" si="13"/>
        <v>11</v>
      </c>
      <c r="L440">
        <v>2006</v>
      </c>
      <c r="N440" s="20"/>
    </row>
    <row r="441" spans="1:14" ht="22.5" hidden="1" customHeight="1" x14ac:dyDescent="0.25">
      <c r="A441" s="17" t="s">
        <v>3001</v>
      </c>
      <c r="B441" s="17"/>
      <c r="C441" s="10">
        <v>6</v>
      </c>
      <c r="D441" s="10" t="s">
        <v>1667</v>
      </c>
      <c r="E441" s="11" t="s">
        <v>1697</v>
      </c>
      <c r="F441" s="12" t="s">
        <v>447</v>
      </c>
      <c r="G441" s="17" t="s">
        <v>2999</v>
      </c>
      <c r="H441" s="10" t="s">
        <v>8</v>
      </c>
      <c r="I441" s="12" t="s">
        <v>2022</v>
      </c>
      <c r="J441" s="9">
        <f t="shared" si="12"/>
        <v>2006</v>
      </c>
      <c r="K441" s="13">
        <f t="shared" ca="1" si="13"/>
        <v>11</v>
      </c>
      <c r="L441">
        <v>2006</v>
      </c>
      <c r="N441" s="20"/>
    </row>
    <row r="442" spans="1:14" ht="22.5" hidden="1" customHeight="1" x14ac:dyDescent="0.25">
      <c r="A442" s="17"/>
      <c r="B442" s="17"/>
      <c r="C442" s="10">
        <v>6</v>
      </c>
      <c r="D442" s="10" t="s">
        <v>1667</v>
      </c>
      <c r="E442" s="11" t="s">
        <v>1698</v>
      </c>
      <c r="F442" s="12" t="s">
        <v>448</v>
      </c>
      <c r="G442" s="17" t="s">
        <v>2999</v>
      </c>
      <c r="H442" s="10" t="s">
        <v>9</v>
      </c>
      <c r="I442" s="12" t="s">
        <v>2070</v>
      </c>
      <c r="J442" s="9">
        <f t="shared" si="12"/>
        <v>2006</v>
      </c>
      <c r="K442" s="13">
        <f t="shared" ca="1" si="13"/>
        <v>11</v>
      </c>
      <c r="L442">
        <v>2006</v>
      </c>
      <c r="N442" s="20"/>
    </row>
    <row r="443" spans="1:14" ht="22.5" hidden="1" customHeight="1" x14ac:dyDescent="0.25">
      <c r="A443" s="17" t="s">
        <v>3001</v>
      </c>
      <c r="B443" s="17"/>
      <c r="C443" s="10">
        <v>6</v>
      </c>
      <c r="D443" s="10" t="s">
        <v>1667</v>
      </c>
      <c r="E443" s="11" t="s">
        <v>1699</v>
      </c>
      <c r="F443" s="12" t="s">
        <v>449</v>
      </c>
      <c r="G443" s="17" t="s">
        <v>2999</v>
      </c>
      <c r="H443" s="10" t="s">
        <v>9</v>
      </c>
      <c r="I443" s="12" t="s">
        <v>2071</v>
      </c>
      <c r="J443" s="9">
        <f t="shared" si="12"/>
        <v>2006</v>
      </c>
      <c r="K443" s="13">
        <f t="shared" ca="1" si="13"/>
        <v>11</v>
      </c>
      <c r="L443">
        <v>2006</v>
      </c>
      <c r="N443" s="20"/>
    </row>
    <row r="444" spans="1:14" ht="22.5" hidden="1" customHeight="1" x14ac:dyDescent="0.25">
      <c r="A444" s="17" t="s">
        <v>3001</v>
      </c>
      <c r="B444" s="17"/>
      <c r="C444" s="10">
        <v>6</v>
      </c>
      <c r="D444" s="10" t="s">
        <v>1667</v>
      </c>
      <c r="E444" s="11" t="s">
        <v>1700</v>
      </c>
      <c r="F444" s="12" t="s">
        <v>450</v>
      </c>
      <c r="G444" s="17" t="s">
        <v>2999</v>
      </c>
      <c r="H444" s="10" t="s">
        <v>8</v>
      </c>
      <c r="I444" s="12" t="s">
        <v>2066</v>
      </c>
      <c r="J444" s="9">
        <f t="shared" si="12"/>
        <v>2006</v>
      </c>
      <c r="K444" s="13">
        <f t="shared" ca="1" si="13"/>
        <v>11</v>
      </c>
      <c r="L444">
        <v>2006</v>
      </c>
      <c r="N444" s="20"/>
    </row>
    <row r="445" spans="1:14" ht="22.5" hidden="1" customHeight="1" x14ac:dyDescent="0.25">
      <c r="A445" s="17" t="s">
        <v>3001</v>
      </c>
      <c r="B445" s="17"/>
      <c r="C445" s="10">
        <v>6</v>
      </c>
      <c r="D445" s="10" t="s">
        <v>1667</v>
      </c>
      <c r="E445" s="11" t="s">
        <v>1701</v>
      </c>
      <c r="F445" s="12" t="s">
        <v>451</v>
      </c>
      <c r="G445" s="17" t="s">
        <v>2999</v>
      </c>
      <c r="H445" s="10" t="s">
        <v>8</v>
      </c>
      <c r="I445" s="12" t="s">
        <v>2018</v>
      </c>
      <c r="J445" s="9">
        <f t="shared" si="12"/>
        <v>2006</v>
      </c>
      <c r="K445" s="13">
        <f t="shared" ca="1" si="13"/>
        <v>11</v>
      </c>
      <c r="L445">
        <v>2006</v>
      </c>
      <c r="N445" s="20"/>
    </row>
    <row r="446" spans="1:14" ht="22.5" hidden="1" customHeight="1" x14ac:dyDescent="0.25">
      <c r="A446" s="17"/>
      <c r="B446" s="17"/>
      <c r="C446" s="10">
        <v>6</v>
      </c>
      <c r="D446" s="10" t="s">
        <v>1667</v>
      </c>
      <c r="E446" s="11" t="s">
        <v>1702</v>
      </c>
      <c r="F446" s="12" t="s">
        <v>452</v>
      </c>
      <c r="G446" s="17" t="s">
        <v>2999</v>
      </c>
      <c r="H446" s="10" t="s">
        <v>9</v>
      </c>
      <c r="I446" s="12" t="s">
        <v>1767</v>
      </c>
      <c r="J446" s="9">
        <f t="shared" si="12"/>
        <v>2006</v>
      </c>
      <c r="K446" s="13">
        <f t="shared" ca="1" si="13"/>
        <v>11</v>
      </c>
      <c r="L446">
        <v>2006</v>
      </c>
      <c r="N446" s="20"/>
    </row>
    <row r="447" spans="1:14" ht="22.5" hidden="1" customHeight="1" x14ac:dyDescent="0.25">
      <c r="A447" s="17" t="s">
        <v>3001</v>
      </c>
      <c r="B447" s="17"/>
      <c r="C447" s="10">
        <v>6</v>
      </c>
      <c r="D447" s="10" t="s">
        <v>1667</v>
      </c>
      <c r="E447" s="11" t="s">
        <v>1703</v>
      </c>
      <c r="F447" s="12" t="s">
        <v>453</v>
      </c>
      <c r="G447" s="17" t="s">
        <v>2999</v>
      </c>
      <c r="H447" s="10" t="s">
        <v>9</v>
      </c>
      <c r="I447" s="12" t="s">
        <v>2021</v>
      </c>
      <c r="J447" s="9">
        <f t="shared" si="12"/>
        <v>2006</v>
      </c>
      <c r="K447" s="13">
        <f t="shared" ca="1" si="13"/>
        <v>11</v>
      </c>
      <c r="L447">
        <v>2006</v>
      </c>
      <c r="N447" s="20"/>
    </row>
    <row r="448" spans="1:14" ht="22.5" hidden="1" customHeight="1" x14ac:dyDescent="0.25">
      <c r="A448" s="17" t="s">
        <v>3001</v>
      </c>
      <c r="B448" s="17"/>
      <c r="C448" s="10">
        <v>6</v>
      </c>
      <c r="D448" s="10" t="s">
        <v>1667</v>
      </c>
      <c r="E448" s="11" t="s">
        <v>1704</v>
      </c>
      <c r="F448" s="12" t="s">
        <v>454</v>
      </c>
      <c r="G448" s="17" t="s">
        <v>2999</v>
      </c>
      <c r="H448" s="10" t="s">
        <v>9</v>
      </c>
      <c r="I448" s="12" t="s">
        <v>2072</v>
      </c>
      <c r="J448" s="9">
        <f t="shared" si="12"/>
        <v>2006</v>
      </c>
      <c r="K448" s="13">
        <f t="shared" ca="1" si="13"/>
        <v>11</v>
      </c>
      <c r="L448">
        <v>2006</v>
      </c>
      <c r="N448" s="20"/>
    </row>
    <row r="449" spans="1:14" ht="22.5" hidden="1" customHeight="1" x14ac:dyDescent="0.25">
      <c r="A449" s="17" t="s">
        <v>3001</v>
      </c>
      <c r="B449" s="17"/>
      <c r="C449" s="10">
        <v>6</v>
      </c>
      <c r="D449" s="10" t="s">
        <v>1667</v>
      </c>
      <c r="E449" s="11" t="s">
        <v>1705</v>
      </c>
      <c r="F449" s="12" t="s">
        <v>455</v>
      </c>
      <c r="G449" s="17" t="s">
        <v>2999</v>
      </c>
      <c r="H449" s="10" t="s">
        <v>9</v>
      </c>
      <c r="I449" s="12" t="s">
        <v>2073</v>
      </c>
      <c r="J449" s="9">
        <f t="shared" si="12"/>
        <v>2006</v>
      </c>
      <c r="K449" s="13">
        <f t="shared" ca="1" si="13"/>
        <v>11</v>
      </c>
      <c r="L449">
        <v>2006</v>
      </c>
      <c r="N449" s="20"/>
    </row>
    <row r="450" spans="1:14" ht="22.5" hidden="1" customHeight="1" x14ac:dyDescent="0.25">
      <c r="A450" s="17" t="s">
        <v>3001</v>
      </c>
      <c r="B450" s="17"/>
      <c r="C450" s="10">
        <v>6</v>
      </c>
      <c r="D450" s="10" t="s">
        <v>1667</v>
      </c>
      <c r="E450" s="11" t="s">
        <v>1706</v>
      </c>
      <c r="F450" s="12" t="s">
        <v>456</v>
      </c>
      <c r="G450" s="17" t="s">
        <v>2999</v>
      </c>
      <c r="H450" s="10" t="s">
        <v>8</v>
      </c>
      <c r="I450" s="12" t="s">
        <v>2074</v>
      </c>
      <c r="J450" s="9">
        <f t="shared" si="12"/>
        <v>2006</v>
      </c>
      <c r="K450" s="13">
        <f t="shared" ca="1" si="13"/>
        <v>11</v>
      </c>
      <c r="L450">
        <v>2006</v>
      </c>
      <c r="N450" s="20"/>
    </row>
    <row r="451" spans="1:14" ht="22.5" hidden="1" customHeight="1" x14ac:dyDescent="0.25">
      <c r="A451" s="17"/>
      <c r="B451" s="17"/>
      <c r="C451" s="10">
        <v>6</v>
      </c>
      <c r="D451" s="10" t="s">
        <v>1667</v>
      </c>
      <c r="E451" s="11" t="s">
        <v>1707</v>
      </c>
      <c r="F451" s="12" t="s">
        <v>457</v>
      </c>
      <c r="G451" s="17" t="s">
        <v>2999</v>
      </c>
      <c r="H451" s="10" t="s">
        <v>9</v>
      </c>
      <c r="I451" s="12" t="s">
        <v>2073</v>
      </c>
      <c r="J451" s="9">
        <f t="shared" si="12"/>
        <v>2006</v>
      </c>
      <c r="K451" s="13">
        <f t="shared" ca="1" si="13"/>
        <v>11</v>
      </c>
      <c r="L451">
        <v>2006</v>
      </c>
      <c r="N451" s="20"/>
    </row>
    <row r="452" spans="1:14" ht="22.5" hidden="1" customHeight="1" x14ac:dyDescent="0.25">
      <c r="A452" s="17"/>
      <c r="B452" s="17"/>
      <c r="C452" s="10">
        <v>6</v>
      </c>
      <c r="D452" s="10" t="s">
        <v>1667</v>
      </c>
      <c r="E452" s="11" t="s">
        <v>1708</v>
      </c>
      <c r="F452" s="12" t="s">
        <v>458</v>
      </c>
      <c r="G452" s="17" t="s">
        <v>2999</v>
      </c>
      <c r="H452" s="10" t="s">
        <v>9</v>
      </c>
      <c r="I452" s="12" t="s">
        <v>2075</v>
      </c>
      <c r="J452" s="9">
        <f t="shared" ref="J452:J515" si="14">YEAR(I452)</f>
        <v>2006</v>
      </c>
      <c r="K452" s="13">
        <f t="shared" ref="K452:K515" ca="1" si="15">(YEAR(NOW())-YEAR(I452))</f>
        <v>11</v>
      </c>
      <c r="L452">
        <v>2006</v>
      </c>
      <c r="N452" s="20"/>
    </row>
    <row r="453" spans="1:14" ht="22.5" hidden="1" customHeight="1" x14ac:dyDescent="0.25">
      <c r="A453" s="17"/>
      <c r="B453" s="17"/>
      <c r="C453" s="10">
        <v>6</v>
      </c>
      <c r="D453" s="10" t="s">
        <v>1668</v>
      </c>
      <c r="E453" s="11" t="s">
        <v>1681</v>
      </c>
      <c r="F453" s="12" t="s">
        <v>459</v>
      </c>
      <c r="G453" s="17" t="s">
        <v>2999</v>
      </c>
      <c r="H453" s="10" t="s">
        <v>8</v>
      </c>
      <c r="I453" s="12" t="s">
        <v>2076</v>
      </c>
      <c r="J453" s="9">
        <f t="shared" si="14"/>
        <v>2006</v>
      </c>
      <c r="K453" s="13">
        <f t="shared" ca="1" si="15"/>
        <v>11</v>
      </c>
      <c r="L453">
        <v>2006</v>
      </c>
      <c r="N453" s="20"/>
    </row>
    <row r="454" spans="1:14" ht="22.5" hidden="1" customHeight="1" x14ac:dyDescent="0.25">
      <c r="A454" s="17" t="s">
        <v>3001</v>
      </c>
      <c r="B454" s="17"/>
      <c r="C454" s="10">
        <v>6</v>
      </c>
      <c r="D454" s="10" t="s">
        <v>1668</v>
      </c>
      <c r="E454" s="11" t="s">
        <v>1682</v>
      </c>
      <c r="F454" s="12" t="s">
        <v>460</v>
      </c>
      <c r="G454" s="17" t="s">
        <v>2999</v>
      </c>
      <c r="H454" s="10" t="s">
        <v>9</v>
      </c>
      <c r="I454" s="12" t="s">
        <v>2077</v>
      </c>
      <c r="J454" s="9">
        <f t="shared" si="14"/>
        <v>2006</v>
      </c>
      <c r="K454" s="13">
        <f t="shared" ca="1" si="15"/>
        <v>11</v>
      </c>
      <c r="L454">
        <v>2006</v>
      </c>
      <c r="N454" s="20"/>
    </row>
    <row r="455" spans="1:14" ht="22.5" hidden="1" customHeight="1" x14ac:dyDescent="0.25">
      <c r="A455" s="17" t="s">
        <v>3001</v>
      </c>
      <c r="B455" s="17"/>
      <c r="C455" s="10">
        <v>6</v>
      </c>
      <c r="D455" s="10" t="s">
        <v>1668</v>
      </c>
      <c r="E455" s="11" t="s">
        <v>1683</v>
      </c>
      <c r="F455" s="12" t="s">
        <v>461</v>
      </c>
      <c r="G455" s="17" t="s">
        <v>2999</v>
      </c>
      <c r="H455" s="10" t="s">
        <v>8</v>
      </c>
      <c r="I455" s="12" t="s">
        <v>2064</v>
      </c>
      <c r="J455" s="9">
        <f t="shared" si="14"/>
        <v>2006</v>
      </c>
      <c r="K455" s="13">
        <f t="shared" ca="1" si="15"/>
        <v>11</v>
      </c>
      <c r="L455">
        <v>2006</v>
      </c>
      <c r="N455" s="20"/>
    </row>
    <row r="456" spans="1:14" ht="22.5" hidden="1" customHeight="1" x14ac:dyDescent="0.25">
      <c r="A456" s="17" t="s">
        <v>3001</v>
      </c>
      <c r="B456" s="17"/>
      <c r="C456" s="10">
        <v>6</v>
      </c>
      <c r="D456" s="10" t="s">
        <v>1668</v>
      </c>
      <c r="E456" s="11" t="s">
        <v>1684</v>
      </c>
      <c r="F456" s="12" t="s">
        <v>462</v>
      </c>
      <c r="G456" s="17" t="s">
        <v>2999</v>
      </c>
      <c r="H456" s="10" t="s">
        <v>8</v>
      </c>
      <c r="I456" s="12" t="s">
        <v>2078</v>
      </c>
      <c r="J456" s="9">
        <f t="shared" si="14"/>
        <v>2006</v>
      </c>
      <c r="K456" s="13">
        <f t="shared" ca="1" si="15"/>
        <v>11</v>
      </c>
      <c r="L456">
        <v>2006</v>
      </c>
      <c r="N456" s="20"/>
    </row>
    <row r="457" spans="1:14" ht="22.5" hidden="1" customHeight="1" x14ac:dyDescent="0.25">
      <c r="A457" s="17"/>
      <c r="B457" s="17"/>
      <c r="C457" s="10">
        <v>6</v>
      </c>
      <c r="D457" s="10" t="s">
        <v>1668</v>
      </c>
      <c r="E457" s="11" t="s">
        <v>1685</v>
      </c>
      <c r="F457" s="12" t="s">
        <v>463</v>
      </c>
      <c r="G457" s="17" t="s">
        <v>2999</v>
      </c>
      <c r="H457" s="10" t="s">
        <v>9</v>
      </c>
      <c r="I457" s="12" t="s">
        <v>2079</v>
      </c>
      <c r="J457" s="9">
        <f t="shared" si="14"/>
        <v>2006</v>
      </c>
      <c r="K457" s="13">
        <f t="shared" ca="1" si="15"/>
        <v>11</v>
      </c>
      <c r="L457">
        <v>2006</v>
      </c>
      <c r="N457" s="20"/>
    </row>
    <row r="458" spans="1:14" ht="22.5" hidden="1" customHeight="1" x14ac:dyDescent="0.25">
      <c r="A458" s="17" t="s">
        <v>3001</v>
      </c>
      <c r="B458" s="17"/>
      <c r="C458" s="10">
        <v>6</v>
      </c>
      <c r="D458" s="10" t="s">
        <v>1668</v>
      </c>
      <c r="E458" s="11" t="s">
        <v>1686</v>
      </c>
      <c r="F458" s="12" t="s">
        <v>464</v>
      </c>
      <c r="G458" s="17" t="s">
        <v>2999</v>
      </c>
      <c r="H458" s="10" t="s">
        <v>9</v>
      </c>
      <c r="I458" s="12" t="s">
        <v>2080</v>
      </c>
      <c r="J458" s="9">
        <f t="shared" si="14"/>
        <v>2006</v>
      </c>
      <c r="K458" s="13">
        <f t="shared" ca="1" si="15"/>
        <v>11</v>
      </c>
      <c r="L458">
        <v>2006</v>
      </c>
      <c r="N458" s="20"/>
    </row>
    <row r="459" spans="1:14" ht="22.5" hidden="1" customHeight="1" x14ac:dyDescent="0.25">
      <c r="A459" s="17"/>
      <c r="B459" s="17"/>
      <c r="C459" s="10">
        <v>6</v>
      </c>
      <c r="D459" s="10" t="s">
        <v>1668</v>
      </c>
      <c r="E459" s="11" t="s">
        <v>1687</v>
      </c>
      <c r="F459" s="12" t="s">
        <v>465</v>
      </c>
      <c r="G459" s="17" t="s">
        <v>2999</v>
      </c>
      <c r="H459" s="10" t="s">
        <v>8</v>
      </c>
      <c r="I459" s="12" t="s">
        <v>2053</v>
      </c>
      <c r="J459" s="9">
        <f t="shared" si="14"/>
        <v>2006</v>
      </c>
      <c r="K459" s="13">
        <f t="shared" ca="1" si="15"/>
        <v>11</v>
      </c>
      <c r="L459">
        <v>2006</v>
      </c>
      <c r="N459" s="20"/>
    </row>
    <row r="460" spans="1:14" ht="22.5" hidden="1" customHeight="1" x14ac:dyDescent="0.25">
      <c r="A460" s="17"/>
      <c r="B460" s="17"/>
      <c r="C460" s="10">
        <v>6</v>
      </c>
      <c r="D460" s="10" t="s">
        <v>1668</v>
      </c>
      <c r="E460" s="11" t="s">
        <v>1688</v>
      </c>
      <c r="F460" s="12" t="s">
        <v>466</v>
      </c>
      <c r="G460" s="17" t="s">
        <v>2999</v>
      </c>
      <c r="H460" s="10" t="s">
        <v>8</v>
      </c>
      <c r="I460" s="12" t="s">
        <v>2081</v>
      </c>
      <c r="J460" s="9">
        <f t="shared" si="14"/>
        <v>2005</v>
      </c>
      <c r="K460" s="13">
        <f t="shared" ca="1" si="15"/>
        <v>12</v>
      </c>
      <c r="L460">
        <v>2005</v>
      </c>
      <c r="N460" s="20"/>
    </row>
    <row r="461" spans="1:14" ht="22.5" hidden="1" customHeight="1" x14ac:dyDescent="0.25">
      <c r="A461" s="17"/>
      <c r="B461" s="17"/>
      <c r="C461" s="10">
        <v>6</v>
      </c>
      <c r="D461" s="10" t="s">
        <v>1668</v>
      </c>
      <c r="E461" s="11" t="s">
        <v>1689</v>
      </c>
      <c r="F461" s="12" t="s">
        <v>467</v>
      </c>
      <c r="G461" s="17" t="s">
        <v>2999</v>
      </c>
      <c r="H461" s="10" t="s">
        <v>8</v>
      </c>
      <c r="I461" s="12" t="s">
        <v>2082</v>
      </c>
      <c r="J461" s="9">
        <f t="shared" si="14"/>
        <v>2005</v>
      </c>
      <c r="K461" s="13">
        <f t="shared" ca="1" si="15"/>
        <v>12</v>
      </c>
      <c r="L461">
        <v>2005</v>
      </c>
      <c r="N461" s="20"/>
    </row>
    <row r="462" spans="1:14" ht="22.5" hidden="1" customHeight="1" x14ac:dyDescent="0.25">
      <c r="A462" s="17"/>
      <c r="B462" s="17"/>
      <c r="C462" s="10">
        <v>6</v>
      </c>
      <c r="D462" s="10" t="s">
        <v>1668</v>
      </c>
      <c r="E462" s="11" t="s">
        <v>1690</v>
      </c>
      <c r="F462" s="12" t="s">
        <v>468</v>
      </c>
      <c r="G462" s="17" t="s">
        <v>2999</v>
      </c>
      <c r="H462" s="10" t="s">
        <v>8</v>
      </c>
      <c r="I462" s="12" t="s">
        <v>2083</v>
      </c>
      <c r="J462" s="9">
        <f t="shared" si="14"/>
        <v>2006</v>
      </c>
      <c r="K462" s="13">
        <f t="shared" ca="1" si="15"/>
        <v>11</v>
      </c>
      <c r="L462">
        <v>2006</v>
      </c>
      <c r="N462" s="20"/>
    </row>
    <row r="463" spans="1:14" ht="22.5" hidden="1" customHeight="1" x14ac:dyDescent="0.25">
      <c r="A463" s="17" t="s">
        <v>3001</v>
      </c>
      <c r="B463" s="17"/>
      <c r="C463" s="10">
        <v>6</v>
      </c>
      <c r="D463" s="10" t="s">
        <v>1668</v>
      </c>
      <c r="E463" s="11" t="s">
        <v>1691</v>
      </c>
      <c r="F463" s="12" t="s">
        <v>469</v>
      </c>
      <c r="G463" s="17" t="s">
        <v>2999</v>
      </c>
      <c r="H463" s="10" t="s">
        <v>9</v>
      </c>
      <c r="I463" s="12" t="s">
        <v>2084</v>
      </c>
      <c r="J463" s="9">
        <f t="shared" si="14"/>
        <v>2006</v>
      </c>
      <c r="K463" s="13">
        <f t="shared" ca="1" si="15"/>
        <v>11</v>
      </c>
      <c r="L463">
        <v>2006</v>
      </c>
      <c r="N463" s="20"/>
    </row>
    <row r="464" spans="1:14" ht="22.5" hidden="1" customHeight="1" x14ac:dyDescent="0.25">
      <c r="A464" s="17"/>
      <c r="B464" s="17"/>
      <c r="C464" s="10">
        <v>6</v>
      </c>
      <c r="D464" s="10" t="s">
        <v>1668</v>
      </c>
      <c r="E464" s="11" t="s">
        <v>1692</v>
      </c>
      <c r="F464" s="12" t="s">
        <v>470</v>
      </c>
      <c r="G464" s="15" t="s">
        <v>2998</v>
      </c>
      <c r="H464" s="10" t="s">
        <v>8</v>
      </c>
      <c r="I464" s="12" t="s">
        <v>2085</v>
      </c>
      <c r="J464" s="9">
        <f t="shared" si="14"/>
        <v>2004</v>
      </c>
      <c r="K464" s="13">
        <f t="shared" ca="1" si="15"/>
        <v>13</v>
      </c>
      <c r="L464">
        <v>2004</v>
      </c>
      <c r="N464" s="20"/>
    </row>
    <row r="465" spans="1:14" ht="22.5" hidden="1" customHeight="1" x14ac:dyDescent="0.25">
      <c r="A465" s="17" t="s">
        <v>3001</v>
      </c>
      <c r="B465" s="17"/>
      <c r="C465" s="10">
        <v>6</v>
      </c>
      <c r="D465" s="10" t="s">
        <v>1668</v>
      </c>
      <c r="E465" s="11" t="s">
        <v>1693</v>
      </c>
      <c r="F465" s="12" t="s">
        <v>471</v>
      </c>
      <c r="G465" s="17" t="s">
        <v>2999</v>
      </c>
      <c r="H465" s="10" t="s">
        <v>8</v>
      </c>
      <c r="I465" s="12" t="s">
        <v>2006</v>
      </c>
      <c r="J465" s="9">
        <f t="shared" si="14"/>
        <v>2006</v>
      </c>
      <c r="K465" s="13">
        <f t="shared" ca="1" si="15"/>
        <v>11</v>
      </c>
      <c r="L465">
        <v>2006</v>
      </c>
      <c r="N465" s="20"/>
    </row>
    <row r="466" spans="1:14" ht="22.5" hidden="1" customHeight="1" x14ac:dyDescent="0.25">
      <c r="A466" s="17" t="s">
        <v>3001</v>
      </c>
      <c r="B466" s="17"/>
      <c r="C466" s="10">
        <v>6</v>
      </c>
      <c r="D466" s="10" t="s">
        <v>1668</v>
      </c>
      <c r="E466" s="11" t="s">
        <v>1694</v>
      </c>
      <c r="F466" s="12" t="s">
        <v>472</v>
      </c>
      <c r="G466" s="17" t="s">
        <v>2999</v>
      </c>
      <c r="H466" s="10" t="s">
        <v>9</v>
      </c>
      <c r="I466" s="12" t="s">
        <v>2086</v>
      </c>
      <c r="J466" s="9">
        <f t="shared" si="14"/>
        <v>2006</v>
      </c>
      <c r="K466" s="13">
        <f t="shared" ca="1" si="15"/>
        <v>11</v>
      </c>
      <c r="L466">
        <v>2006</v>
      </c>
      <c r="N466" s="20"/>
    </row>
    <row r="467" spans="1:14" ht="22.5" hidden="1" customHeight="1" x14ac:dyDescent="0.25">
      <c r="A467" s="17" t="s">
        <v>3001</v>
      </c>
      <c r="B467" s="17"/>
      <c r="C467" s="10">
        <v>6</v>
      </c>
      <c r="D467" s="10" t="s">
        <v>1668</v>
      </c>
      <c r="E467" s="11" t="s">
        <v>1695</v>
      </c>
      <c r="F467" s="12" t="s">
        <v>473</v>
      </c>
      <c r="G467" s="17" t="s">
        <v>2999</v>
      </c>
      <c r="H467" s="10" t="s">
        <v>9</v>
      </c>
      <c r="I467" s="12" t="s">
        <v>2087</v>
      </c>
      <c r="J467" s="9">
        <f t="shared" si="14"/>
        <v>2006</v>
      </c>
      <c r="K467" s="13">
        <f t="shared" ca="1" si="15"/>
        <v>11</v>
      </c>
      <c r="L467">
        <v>2006</v>
      </c>
      <c r="N467" s="20"/>
    </row>
    <row r="468" spans="1:14" ht="22.5" hidden="1" customHeight="1" x14ac:dyDescent="0.25">
      <c r="A468" s="17" t="s">
        <v>3001</v>
      </c>
      <c r="B468" s="17"/>
      <c r="C468" s="10">
        <v>6</v>
      </c>
      <c r="D468" s="10" t="s">
        <v>1668</v>
      </c>
      <c r="E468" s="11" t="s">
        <v>1696</v>
      </c>
      <c r="F468" s="12" t="s">
        <v>474</v>
      </c>
      <c r="G468" s="17" t="s">
        <v>2999</v>
      </c>
      <c r="H468" s="10" t="s">
        <v>8</v>
      </c>
      <c r="I468" s="12" t="s">
        <v>2088</v>
      </c>
      <c r="J468" s="9">
        <f t="shared" si="14"/>
        <v>2005</v>
      </c>
      <c r="K468" s="13">
        <f t="shared" ca="1" si="15"/>
        <v>12</v>
      </c>
      <c r="L468">
        <v>2005</v>
      </c>
      <c r="N468" s="20"/>
    </row>
    <row r="469" spans="1:14" ht="22.5" hidden="1" customHeight="1" x14ac:dyDescent="0.25">
      <c r="A469" s="17" t="s">
        <v>3001</v>
      </c>
      <c r="B469" s="17"/>
      <c r="C469" s="10">
        <v>6</v>
      </c>
      <c r="D469" s="10" t="s">
        <v>1668</v>
      </c>
      <c r="E469" s="11" t="s">
        <v>1697</v>
      </c>
      <c r="F469" s="12" t="s">
        <v>475</v>
      </c>
      <c r="G469" s="15" t="s">
        <v>2998</v>
      </c>
      <c r="H469" s="10" t="s">
        <v>8</v>
      </c>
      <c r="I469" s="12" t="s">
        <v>2089</v>
      </c>
      <c r="J469" s="9">
        <f t="shared" si="14"/>
        <v>2004</v>
      </c>
      <c r="K469" s="13">
        <f t="shared" ca="1" si="15"/>
        <v>13</v>
      </c>
      <c r="L469">
        <v>2004</v>
      </c>
      <c r="N469" s="20"/>
    </row>
    <row r="470" spans="1:14" ht="22.5" hidden="1" customHeight="1" x14ac:dyDescent="0.25">
      <c r="A470" s="17" t="s">
        <v>3001</v>
      </c>
      <c r="B470" s="17"/>
      <c r="C470" s="10">
        <v>6</v>
      </c>
      <c r="D470" s="10" t="s">
        <v>1668</v>
      </c>
      <c r="E470" s="11" t="s">
        <v>1698</v>
      </c>
      <c r="F470" s="12" t="s">
        <v>476</v>
      </c>
      <c r="G470" s="17" t="s">
        <v>2999</v>
      </c>
      <c r="H470" s="10" t="s">
        <v>8</v>
      </c>
      <c r="I470" s="12" t="s">
        <v>2090</v>
      </c>
      <c r="J470" s="9">
        <f t="shared" si="14"/>
        <v>2005</v>
      </c>
      <c r="K470" s="13">
        <f t="shared" ca="1" si="15"/>
        <v>12</v>
      </c>
      <c r="L470">
        <v>2005</v>
      </c>
      <c r="N470" s="20"/>
    </row>
    <row r="471" spans="1:14" ht="22.5" hidden="1" customHeight="1" x14ac:dyDescent="0.25">
      <c r="A471" s="17" t="s">
        <v>3001</v>
      </c>
      <c r="B471" s="17"/>
      <c r="C471" s="10">
        <v>6</v>
      </c>
      <c r="D471" s="10" t="s">
        <v>1668</v>
      </c>
      <c r="E471" s="11" t="s">
        <v>1699</v>
      </c>
      <c r="F471" s="12" t="s">
        <v>477</v>
      </c>
      <c r="G471" s="17" t="s">
        <v>2999</v>
      </c>
      <c r="H471" s="10" t="s">
        <v>8</v>
      </c>
      <c r="I471" s="12" t="s">
        <v>2091</v>
      </c>
      <c r="J471" s="9">
        <f t="shared" si="14"/>
        <v>2005</v>
      </c>
      <c r="K471" s="13">
        <f t="shared" ca="1" si="15"/>
        <v>12</v>
      </c>
      <c r="L471">
        <v>2005</v>
      </c>
      <c r="N471" s="20"/>
    </row>
    <row r="472" spans="1:14" ht="22.5" hidden="1" customHeight="1" x14ac:dyDescent="0.25">
      <c r="A472" s="17"/>
      <c r="B472" s="17"/>
      <c r="C472" s="10">
        <v>6</v>
      </c>
      <c r="D472" s="10" t="s">
        <v>1668</v>
      </c>
      <c r="E472" s="11" t="s">
        <v>1700</v>
      </c>
      <c r="F472" s="12" t="s">
        <v>478</v>
      </c>
      <c r="G472" s="15" t="s">
        <v>2998</v>
      </c>
      <c r="H472" s="10" t="s">
        <v>9</v>
      </c>
      <c r="I472" s="12" t="s">
        <v>2092</v>
      </c>
      <c r="J472" s="9">
        <f t="shared" si="14"/>
        <v>2004</v>
      </c>
      <c r="K472" s="13">
        <f t="shared" ca="1" si="15"/>
        <v>13</v>
      </c>
      <c r="L472">
        <v>2004</v>
      </c>
      <c r="N472" s="20"/>
    </row>
    <row r="473" spans="1:14" ht="22.5" hidden="1" customHeight="1" x14ac:dyDescent="0.25">
      <c r="A473" s="17" t="s">
        <v>3001</v>
      </c>
      <c r="B473" s="17"/>
      <c r="C473" s="10">
        <v>6</v>
      </c>
      <c r="D473" s="10" t="s">
        <v>1668</v>
      </c>
      <c r="E473" s="11" t="s">
        <v>1701</v>
      </c>
      <c r="F473" s="12" t="s">
        <v>479</v>
      </c>
      <c r="G473" s="17" t="s">
        <v>2999</v>
      </c>
      <c r="H473" s="10" t="s">
        <v>8</v>
      </c>
      <c r="I473" s="12" t="s">
        <v>2093</v>
      </c>
      <c r="J473" s="9">
        <f t="shared" si="14"/>
        <v>2005</v>
      </c>
      <c r="K473" s="13">
        <f t="shared" ca="1" si="15"/>
        <v>12</v>
      </c>
      <c r="L473">
        <v>2005</v>
      </c>
      <c r="N473" s="20"/>
    </row>
    <row r="474" spans="1:14" ht="22.5" hidden="1" customHeight="1" x14ac:dyDescent="0.25">
      <c r="A474" s="17" t="s">
        <v>3001</v>
      </c>
      <c r="B474" s="17"/>
      <c r="C474" s="10">
        <v>6</v>
      </c>
      <c r="D474" s="10" t="s">
        <v>1668</v>
      </c>
      <c r="E474" s="11" t="s">
        <v>1702</v>
      </c>
      <c r="F474" s="12" t="s">
        <v>480</v>
      </c>
      <c r="G474" s="17" t="s">
        <v>2999</v>
      </c>
      <c r="H474" s="10" t="s">
        <v>8</v>
      </c>
      <c r="I474" s="12" t="s">
        <v>2026</v>
      </c>
      <c r="J474" s="9">
        <f t="shared" si="14"/>
        <v>2006</v>
      </c>
      <c r="K474" s="13">
        <f t="shared" ca="1" si="15"/>
        <v>11</v>
      </c>
      <c r="L474">
        <v>2006</v>
      </c>
      <c r="N474" s="20"/>
    </row>
    <row r="475" spans="1:14" ht="22.5" hidden="1" customHeight="1" x14ac:dyDescent="0.25">
      <c r="A475" s="17"/>
      <c r="B475" s="17"/>
      <c r="C475" s="10">
        <v>6</v>
      </c>
      <c r="D475" s="10" t="s">
        <v>1668</v>
      </c>
      <c r="E475" s="11" t="s">
        <v>1703</v>
      </c>
      <c r="F475" s="12" t="s">
        <v>481</v>
      </c>
      <c r="G475" s="15" t="s">
        <v>2998</v>
      </c>
      <c r="H475" s="10" t="s">
        <v>9</v>
      </c>
      <c r="I475" s="12" t="s">
        <v>2094</v>
      </c>
      <c r="J475" s="9">
        <f t="shared" si="14"/>
        <v>2004</v>
      </c>
      <c r="K475" s="13">
        <f t="shared" ca="1" si="15"/>
        <v>13</v>
      </c>
      <c r="L475">
        <v>2004</v>
      </c>
      <c r="N475" s="20"/>
    </row>
    <row r="476" spans="1:14" ht="22.5" hidden="1" customHeight="1" x14ac:dyDescent="0.25">
      <c r="A476" s="17"/>
      <c r="B476" s="17"/>
      <c r="C476" s="10">
        <v>6</v>
      </c>
      <c r="D476" s="10" t="s">
        <v>1669</v>
      </c>
      <c r="E476" s="11" t="s">
        <v>1681</v>
      </c>
      <c r="F476" s="12" t="s">
        <v>482</v>
      </c>
      <c r="G476" s="17" t="s">
        <v>2999</v>
      </c>
      <c r="H476" s="10" t="s">
        <v>8</v>
      </c>
      <c r="I476" s="12" t="s">
        <v>2095</v>
      </c>
      <c r="J476" s="9">
        <f t="shared" si="14"/>
        <v>2005</v>
      </c>
      <c r="K476" s="13">
        <f t="shared" ca="1" si="15"/>
        <v>12</v>
      </c>
      <c r="L476">
        <v>2005</v>
      </c>
      <c r="N476" s="20"/>
    </row>
    <row r="477" spans="1:14" ht="22.5" hidden="1" customHeight="1" x14ac:dyDescent="0.25">
      <c r="A477" s="17" t="s">
        <v>3001</v>
      </c>
      <c r="B477" s="17"/>
      <c r="C477" s="10">
        <v>6</v>
      </c>
      <c r="D477" s="10" t="s">
        <v>1669</v>
      </c>
      <c r="E477" s="11" t="s">
        <v>1682</v>
      </c>
      <c r="F477" s="12" t="s">
        <v>483</v>
      </c>
      <c r="G477" s="17" t="s">
        <v>2999</v>
      </c>
      <c r="H477" s="10" t="s">
        <v>9</v>
      </c>
      <c r="I477" s="12" t="s">
        <v>2096</v>
      </c>
      <c r="J477" s="9">
        <f t="shared" si="14"/>
        <v>2006</v>
      </c>
      <c r="K477" s="13">
        <f t="shared" ca="1" si="15"/>
        <v>11</v>
      </c>
      <c r="L477">
        <v>2006</v>
      </c>
      <c r="N477" s="20"/>
    </row>
    <row r="478" spans="1:14" ht="22.5" hidden="1" customHeight="1" x14ac:dyDescent="0.25">
      <c r="A478" s="17"/>
      <c r="B478" s="17"/>
      <c r="C478" s="10">
        <v>6</v>
      </c>
      <c r="D478" s="10" t="s">
        <v>1669</v>
      </c>
      <c r="E478" s="11" t="s">
        <v>1683</v>
      </c>
      <c r="F478" s="12" t="s">
        <v>484</v>
      </c>
      <c r="G478" s="17" t="s">
        <v>2999</v>
      </c>
      <c r="H478" s="10" t="s">
        <v>9</v>
      </c>
      <c r="I478" s="12" t="s">
        <v>2097</v>
      </c>
      <c r="J478" s="9">
        <f t="shared" si="14"/>
        <v>2006</v>
      </c>
      <c r="K478" s="13">
        <f t="shared" ca="1" si="15"/>
        <v>11</v>
      </c>
      <c r="L478">
        <v>2006</v>
      </c>
      <c r="N478" s="20"/>
    </row>
    <row r="479" spans="1:14" ht="22.5" hidden="1" customHeight="1" x14ac:dyDescent="0.25">
      <c r="A479" s="17"/>
      <c r="B479" s="17"/>
      <c r="C479" s="10">
        <v>6</v>
      </c>
      <c r="D479" s="10" t="s">
        <v>1669</v>
      </c>
      <c r="E479" s="11" t="s">
        <v>1684</v>
      </c>
      <c r="F479" s="12" t="s">
        <v>485</v>
      </c>
      <c r="G479" s="17" t="s">
        <v>2999</v>
      </c>
      <c r="H479" s="10" t="s">
        <v>9</v>
      </c>
      <c r="I479" s="12" t="s">
        <v>2071</v>
      </c>
      <c r="J479" s="9">
        <f t="shared" si="14"/>
        <v>2006</v>
      </c>
      <c r="K479" s="13">
        <f t="shared" ca="1" si="15"/>
        <v>11</v>
      </c>
      <c r="L479">
        <v>2006</v>
      </c>
      <c r="N479" s="20"/>
    </row>
    <row r="480" spans="1:14" ht="22.5" hidden="1" customHeight="1" x14ac:dyDescent="0.25">
      <c r="A480" s="17" t="s">
        <v>3001</v>
      </c>
      <c r="B480" s="17"/>
      <c r="C480" s="10">
        <v>6</v>
      </c>
      <c r="D480" s="10" t="s">
        <v>1669</v>
      </c>
      <c r="E480" s="11" t="s">
        <v>1685</v>
      </c>
      <c r="F480" s="12" t="s">
        <v>486</v>
      </c>
      <c r="G480" s="17" t="s">
        <v>2999</v>
      </c>
      <c r="H480" s="10" t="s">
        <v>8</v>
      </c>
      <c r="I480" s="12" t="s">
        <v>1923</v>
      </c>
      <c r="J480" s="9">
        <f t="shared" si="14"/>
        <v>2006</v>
      </c>
      <c r="K480" s="13">
        <f t="shared" ca="1" si="15"/>
        <v>11</v>
      </c>
      <c r="L480">
        <v>2006</v>
      </c>
      <c r="N480" s="20"/>
    </row>
    <row r="481" spans="1:14" ht="22.5" hidden="1" customHeight="1" x14ac:dyDescent="0.25">
      <c r="A481" s="17"/>
      <c r="B481" s="17"/>
      <c r="C481" s="10">
        <v>6</v>
      </c>
      <c r="D481" s="10" t="s">
        <v>1669</v>
      </c>
      <c r="E481" s="11" t="s">
        <v>1686</v>
      </c>
      <c r="F481" s="12" t="s">
        <v>487</v>
      </c>
      <c r="G481" s="17" t="s">
        <v>2999</v>
      </c>
      <c r="H481" s="10" t="s">
        <v>9</v>
      </c>
      <c r="I481" s="12" t="s">
        <v>2098</v>
      </c>
      <c r="J481" s="9">
        <f t="shared" si="14"/>
        <v>2006</v>
      </c>
      <c r="K481" s="13">
        <f t="shared" ca="1" si="15"/>
        <v>11</v>
      </c>
      <c r="L481">
        <v>2006</v>
      </c>
      <c r="N481" s="20"/>
    </row>
    <row r="482" spans="1:14" ht="22.5" hidden="1" customHeight="1" x14ac:dyDescent="0.25">
      <c r="A482" s="17" t="s">
        <v>3001</v>
      </c>
      <c r="B482" s="17"/>
      <c r="C482" s="10">
        <v>6</v>
      </c>
      <c r="D482" s="10" t="s">
        <v>1669</v>
      </c>
      <c r="E482" s="11" t="s">
        <v>1687</v>
      </c>
      <c r="F482" s="12" t="s">
        <v>488</v>
      </c>
      <c r="G482" s="17" t="s">
        <v>2999</v>
      </c>
      <c r="H482" s="10" t="s">
        <v>9</v>
      </c>
      <c r="I482" s="12" t="s">
        <v>2037</v>
      </c>
      <c r="J482" s="9">
        <f t="shared" si="14"/>
        <v>2006</v>
      </c>
      <c r="K482" s="13">
        <f t="shared" ca="1" si="15"/>
        <v>11</v>
      </c>
      <c r="L482">
        <v>2006</v>
      </c>
      <c r="N482" s="20"/>
    </row>
    <row r="483" spans="1:14" ht="22.5" hidden="1" customHeight="1" x14ac:dyDescent="0.25">
      <c r="A483" s="17"/>
      <c r="B483" s="17"/>
      <c r="C483" s="10">
        <v>6</v>
      </c>
      <c r="D483" s="10" t="s">
        <v>1669</v>
      </c>
      <c r="E483" s="11" t="s">
        <v>1688</v>
      </c>
      <c r="F483" s="12" t="s">
        <v>489</v>
      </c>
      <c r="G483" s="17" t="s">
        <v>2999</v>
      </c>
      <c r="H483" s="10" t="s">
        <v>8</v>
      </c>
      <c r="I483" s="12" t="s">
        <v>2099</v>
      </c>
      <c r="J483" s="9">
        <f t="shared" si="14"/>
        <v>2005</v>
      </c>
      <c r="K483" s="13">
        <f t="shared" ca="1" si="15"/>
        <v>12</v>
      </c>
      <c r="L483">
        <v>2005</v>
      </c>
      <c r="N483" s="20"/>
    </row>
    <row r="484" spans="1:14" ht="22.5" hidden="1" customHeight="1" x14ac:dyDescent="0.25">
      <c r="A484" s="17" t="s">
        <v>3001</v>
      </c>
      <c r="B484" s="17"/>
      <c r="C484" s="10">
        <v>6</v>
      </c>
      <c r="D484" s="10" t="s">
        <v>1669</v>
      </c>
      <c r="E484" s="11" t="s">
        <v>1689</v>
      </c>
      <c r="F484" s="12" t="s">
        <v>490</v>
      </c>
      <c r="G484" s="17" t="s">
        <v>2999</v>
      </c>
      <c r="H484" s="10" t="s">
        <v>8</v>
      </c>
      <c r="I484" s="12" t="s">
        <v>2100</v>
      </c>
      <c r="J484" s="9">
        <f t="shared" si="14"/>
        <v>2006</v>
      </c>
      <c r="K484" s="13">
        <f t="shared" ca="1" si="15"/>
        <v>11</v>
      </c>
      <c r="L484">
        <v>2006</v>
      </c>
      <c r="N484" s="20"/>
    </row>
    <row r="485" spans="1:14" ht="22.5" hidden="1" customHeight="1" x14ac:dyDescent="0.25">
      <c r="A485" s="17" t="s">
        <v>3001</v>
      </c>
      <c r="B485" s="17"/>
      <c r="C485" s="10">
        <v>6</v>
      </c>
      <c r="D485" s="10" t="s">
        <v>1669</v>
      </c>
      <c r="E485" s="11" t="s">
        <v>1690</v>
      </c>
      <c r="F485" s="12" t="s">
        <v>491</v>
      </c>
      <c r="G485" s="17" t="s">
        <v>2999</v>
      </c>
      <c r="H485" s="10" t="s">
        <v>8</v>
      </c>
      <c r="I485" s="12" t="s">
        <v>2075</v>
      </c>
      <c r="J485" s="9">
        <f t="shared" si="14"/>
        <v>2006</v>
      </c>
      <c r="K485" s="13">
        <f t="shared" ca="1" si="15"/>
        <v>11</v>
      </c>
      <c r="L485">
        <v>2006</v>
      </c>
      <c r="N485" s="20"/>
    </row>
    <row r="486" spans="1:14" ht="22.5" hidden="1" customHeight="1" x14ac:dyDescent="0.25">
      <c r="A486" s="17" t="s">
        <v>3001</v>
      </c>
      <c r="B486" s="17"/>
      <c r="C486" s="10">
        <v>6</v>
      </c>
      <c r="D486" s="10" t="s">
        <v>1669</v>
      </c>
      <c r="E486" s="11" t="s">
        <v>1691</v>
      </c>
      <c r="F486" s="12" t="s">
        <v>492</v>
      </c>
      <c r="G486" s="17" t="s">
        <v>2999</v>
      </c>
      <c r="H486" s="10" t="s">
        <v>8</v>
      </c>
      <c r="I486" s="12" t="s">
        <v>2101</v>
      </c>
      <c r="J486" s="9">
        <f t="shared" si="14"/>
        <v>2006</v>
      </c>
      <c r="K486" s="13">
        <f t="shared" ca="1" si="15"/>
        <v>11</v>
      </c>
      <c r="L486">
        <v>2006</v>
      </c>
      <c r="N486" s="20"/>
    </row>
    <row r="487" spans="1:14" ht="22.5" hidden="1" customHeight="1" x14ac:dyDescent="0.25">
      <c r="A487" s="17" t="s">
        <v>3001</v>
      </c>
      <c r="B487" s="17"/>
      <c r="C487" s="10">
        <v>6</v>
      </c>
      <c r="D487" s="10" t="s">
        <v>1669</v>
      </c>
      <c r="E487" s="11" t="s">
        <v>1692</v>
      </c>
      <c r="F487" s="12" t="s">
        <v>493</v>
      </c>
      <c r="G487" s="17" t="s">
        <v>2999</v>
      </c>
      <c r="H487" s="10" t="s">
        <v>9</v>
      </c>
      <c r="I487" s="12" t="s">
        <v>2062</v>
      </c>
      <c r="J487" s="9">
        <f t="shared" si="14"/>
        <v>2006</v>
      </c>
      <c r="K487" s="13">
        <f t="shared" ca="1" si="15"/>
        <v>11</v>
      </c>
      <c r="L487">
        <v>2006</v>
      </c>
      <c r="N487" s="20"/>
    </row>
    <row r="488" spans="1:14" ht="22.5" hidden="1" customHeight="1" x14ac:dyDescent="0.25">
      <c r="A488" s="17" t="s">
        <v>3001</v>
      </c>
      <c r="B488" s="17"/>
      <c r="C488" s="10">
        <v>6</v>
      </c>
      <c r="D488" s="10" t="s">
        <v>1669</v>
      </c>
      <c r="E488" s="11" t="s">
        <v>1693</v>
      </c>
      <c r="F488" s="12" t="s">
        <v>494</v>
      </c>
      <c r="G488" s="17" t="s">
        <v>2999</v>
      </c>
      <c r="H488" s="10" t="s">
        <v>9</v>
      </c>
      <c r="I488" s="12" t="s">
        <v>2102</v>
      </c>
      <c r="J488" s="9">
        <f t="shared" si="14"/>
        <v>2006</v>
      </c>
      <c r="K488" s="13">
        <f t="shared" ca="1" si="15"/>
        <v>11</v>
      </c>
      <c r="L488">
        <v>2006</v>
      </c>
      <c r="N488" s="20"/>
    </row>
    <row r="489" spans="1:14" ht="22.5" hidden="1" customHeight="1" x14ac:dyDescent="0.25">
      <c r="A489" s="17"/>
      <c r="B489" s="17"/>
      <c r="C489" s="10">
        <v>6</v>
      </c>
      <c r="D489" s="10" t="s">
        <v>1669</v>
      </c>
      <c r="E489" s="11" t="s">
        <v>1694</v>
      </c>
      <c r="F489" s="12" t="s">
        <v>495</v>
      </c>
      <c r="G489" s="17" t="s">
        <v>2999</v>
      </c>
      <c r="H489" s="10" t="s">
        <v>9</v>
      </c>
      <c r="I489" s="12" t="s">
        <v>2103</v>
      </c>
      <c r="J489" s="9">
        <f t="shared" si="14"/>
        <v>2006</v>
      </c>
      <c r="K489" s="13">
        <f t="shared" ca="1" si="15"/>
        <v>11</v>
      </c>
      <c r="L489">
        <v>2006</v>
      </c>
      <c r="N489" s="20"/>
    </row>
    <row r="490" spans="1:14" ht="22.5" hidden="1" customHeight="1" x14ac:dyDescent="0.25">
      <c r="A490" s="17"/>
      <c r="B490" s="17"/>
      <c r="C490" s="10">
        <v>6</v>
      </c>
      <c r="D490" s="10" t="s">
        <v>1669</v>
      </c>
      <c r="E490" s="11" t="s">
        <v>1695</v>
      </c>
      <c r="F490" s="12" t="s">
        <v>496</v>
      </c>
      <c r="G490" s="17" t="s">
        <v>2999</v>
      </c>
      <c r="H490" s="10" t="s">
        <v>9</v>
      </c>
      <c r="I490" s="12" t="s">
        <v>2104</v>
      </c>
      <c r="J490" s="9">
        <f t="shared" si="14"/>
        <v>2006</v>
      </c>
      <c r="K490" s="13">
        <f t="shared" ca="1" si="15"/>
        <v>11</v>
      </c>
      <c r="L490">
        <v>2006</v>
      </c>
      <c r="N490" s="20"/>
    </row>
    <row r="491" spans="1:14" ht="22.5" hidden="1" customHeight="1" x14ac:dyDescent="0.25">
      <c r="A491" s="17" t="s">
        <v>3001</v>
      </c>
      <c r="B491" s="17"/>
      <c r="C491" s="10">
        <v>6</v>
      </c>
      <c r="D491" s="10" t="s">
        <v>1669</v>
      </c>
      <c r="E491" s="11" t="s">
        <v>1696</v>
      </c>
      <c r="F491" s="12" t="s">
        <v>497</v>
      </c>
      <c r="G491" s="17" t="s">
        <v>2999</v>
      </c>
      <c r="H491" s="10" t="s">
        <v>8</v>
      </c>
      <c r="I491" s="12" t="s">
        <v>2105</v>
      </c>
      <c r="J491" s="9">
        <f t="shared" si="14"/>
        <v>2006</v>
      </c>
      <c r="K491" s="13">
        <f t="shared" ca="1" si="15"/>
        <v>11</v>
      </c>
      <c r="L491">
        <v>2006</v>
      </c>
      <c r="N491" s="20"/>
    </row>
    <row r="492" spans="1:14" ht="22.5" hidden="1" customHeight="1" x14ac:dyDescent="0.25">
      <c r="A492" s="17"/>
      <c r="B492" s="17"/>
      <c r="C492" s="10">
        <v>6</v>
      </c>
      <c r="D492" s="10" t="s">
        <v>1669</v>
      </c>
      <c r="E492" s="11" t="s">
        <v>1697</v>
      </c>
      <c r="F492" s="12" t="s">
        <v>498</v>
      </c>
      <c r="G492" s="17" t="s">
        <v>2999</v>
      </c>
      <c r="H492" s="10" t="s">
        <v>8</v>
      </c>
      <c r="I492" s="12" t="s">
        <v>2106</v>
      </c>
      <c r="J492" s="9">
        <f t="shared" si="14"/>
        <v>2006</v>
      </c>
      <c r="K492" s="13">
        <f t="shared" ca="1" si="15"/>
        <v>11</v>
      </c>
      <c r="L492">
        <v>2006</v>
      </c>
      <c r="N492" s="20"/>
    </row>
    <row r="493" spans="1:14" ht="22.5" hidden="1" customHeight="1" x14ac:dyDescent="0.25">
      <c r="A493" s="17"/>
      <c r="B493" s="17"/>
      <c r="C493" s="10">
        <v>6</v>
      </c>
      <c r="D493" s="10" t="s">
        <v>1669</v>
      </c>
      <c r="E493" s="11" t="s">
        <v>1698</v>
      </c>
      <c r="F493" s="12" t="s">
        <v>499</v>
      </c>
      <c r="G493" s="17" t="s">
        <v>2999</v>
      </c>
      <c r="H493" s="10" t="s">
        <v>8</v>
      </c>
      <c r="I493" s="12" t="s">
        <v>2107</v>
      </c>
      <c r="J493" s="9">
        <f t="shared" si="14"/>
        <v>2005</v>
      </c>
      <c r="K493" s="13">
        <f t="shared" ca="1" si="15"/>
        <v>12</v>
      </c>
      <c r="L493">
        <v>2005</v>
      </c>
      <c r="N493" s="20"/>
    </row>
    <row r="494" spans="1:14" ht="22.5" hidden="1" customHeight="1" x14ac:dyDescent="0.25">
      <c r="A494" s="17"/>
      <c r="B494" s="17"/>
      <c r="C494" s="10">
        <v>6</v>
      </c>
      <c r="D494" s="10" t="s">
        <v>1669</v>
      </c>
      <c r="E494" s="11" t="s">
        <v>1699</v>
      </c>
      <c r="F494" s="12" t="s">
        <v>500</v>
      </c>
      <c r="G494" s="17" t="s">
        <v>2999</v>
      </c>
      <c r="H494" s="10" t="s">
        <v>9</v>
      </c>
      <c r="I494" s="12" t="s">
        <v>2108</v>
      </c>
      <c r="J494" s="9">
        <f t="shared" si="14"/>
        <v>2005</v>
      </c>
      <c r="K494" s="13">
        <f t="shared" ca="1" si="15"/>
        <v>12</v>
      </c>
      <c r="L494">
        <v>2005</v>
      </c>
      <c r="N494" s="20"/>
    </row>
    <row r="495" spans="1:14" ht="22.5" hidden="1" customHeight="1" x14ac:dyDescent="0.25">
      <c r="A495" s="17"/>
      <c r="B495" s="17"/>
      <c r="C495" s="10">
        <v>6</v>
      </c>
      <c r="D495" s="10" t="s">
        <v>1669</v>
      </c>
      <c r="E495" s="11" t="s">
        <v>1700</v>
      </c>
      <c r="F495" s="12" t="s">
        <v>501</v>
      </c>
      <c r="G495" s="17" t="s">
        <v>2999</v>
      </c>
      <c r="H495" s="10" t="s">
        <v>8</v>
      </c>
      <c r="I495" s="12" t="s">
        <v>2080</v>
      </c>
      <c r="J495" s="9">
        <f t="shared" si="14"/>
        <v>2006</v>
      </c>
      <c r="K495" s="13">
        <f t="shared" ca="1" si="15"/>
        <v>11</v>
      </c>
      <c r="L495">
        <v>2006</v>
      </c>
      <c r="N495" s="20"/>
    </row>
    <row r="496" spans="1:14" ht="22.5" hidden="1" customHeight="1" x14ac:dyDescent="0.25">
      <c r="A496" s="17" t="s">
        <v>3001</v>
      </c>
      <c r="B496" s="17"/>
      <c r="C496" s="10">
        <v>6</v>
      </c>
      <c r="D496" s="10" t="s">
        <v>1669</v>
      </c>
      <c r="E496" s="11" t="s">
        <v>1701</v>
      </c>
      <c r="F496" s="12" t="s">
        <v>502</v>
      </c>
      <c r="G496" s="17" t="s">
        <v>2999</v>
      </c>
      <c r="H496" s="10" t="s">
        <v>8</v>
      </c>
      <c r="I496" s="12" t="s">
        <v>2024</v>
      </c>
      <c r="J496" s="9">
        <f t="shared" si="14"/>
        <v>2006</v>
      </c>
      <c r="K496" s="13">
        <f t="shared" ca="1" si="15"/>
        <v>11</v>
      </c>
      <c r="L496">
        <v>2006</v>
      </c>
      <c r="N496" s="20"/>
    </row>
    <row r="497" spans="1:14" ht="22.5" hidden="1" customHeight="1" x14ac:dyDescent="0.25">
      <c r="A497" s="17" t="s">
        <v>3001</v>
      </c>
      <c r="B497" s="17"/>
      <c r="C497" s="10">
        <v>6</v>
      </c>
      <c r="D497" s="10" t="s">
        <v>1669</v>
      </c>
      <c r="E497" s="11" t="s">
        <v>1702</v>
      </c>
      <c r="F497" s="12" t="s">
        <v>503</v>
      </c>
      <c r="G497" s="17" t="s">
        <v>2999</v>
      </c>
      <c r="H497" s="10" t="s">
        <v>8</v>
      </c>
      <c r="I497" s="12" t="s">
        <v>2109</v>
      </c>
      <c r="J497" s="9">
        <f t="shared" si="14"/>
        <v>2006</v>
      </c>
      <c r="K497" s="13">
        <f t="shared" ca="1" si="15"/>
        <v>11</v>
      </c>
      <c r="L497">
        <v>2006</v>
      </c>
      <c r="N497" s="20"/>
    </row>
    <row r="498" spans="1:14" ht="22.5" hidden="1" customHeight="1" x14ac:dyDescent="0.25">
      <c r="A498" s="17"/>
      <c r="B498" s="17"/>
      <c r="C498" s="10">
        <v>6</v>
      </c>
      <c r="D498" s="10" t="s">
        <v>1669</v>
      </c>
      <c r="E498" s="11" t="s">
        <v>1703</v>
      </c>
      <c r="F498" s="12" t="s">
        <v>504</v>
      </c>
      <c r="G498" s="17" t="s">
        <v>2999</v>
      </c>
      <c r="H498" s="10" t="s">
        <v>8</v>
      </c>
      <c r="I498" s="12" t="s">
        <v>1942</v>
      </c>
      <c r="J498" s="9">
        <f t="shared" si="14"/>
        <v>2006</v>
      </c>
      <c r="K498" s="13">
        <f t="shared" ca="1" si="15"/>
        <v>11</v>
      </c>
      <c r="L498">
        <v>2006</v>
      </c>
      <c r="N498" s="20"/>
    </row>
    <row r="499" spans="1:14" ht="22.5" hidden="1" customHeight="1" x14ac:dyDescent="0.25">
      <c r="A499" s="17"/>
      <c r="B499" s="17"/>
      <c r="C499" s="10">
        <v>6</v>
      </c>
      <c r="D499" s="10" t="s">
        <v>1669</v>
      </c>
      <c r="E499" s="11" t="s">
        <v>1704</v>
      </c>
      <c r="F499" s="12" t="s">
        <v>505</v>
      </c>
      <c r="G499" s="17" t="s">
        <v>2999</v>
      </c>
      <c r="H499" s="10" t="s">
        <v>8</v>
      </c>
      <c r="I499" s="12" t="s">
        <v>2110</v>
      </c>
      <c r="J499" s="9">
        <f t="shared" si="14"/>
        <v>2005</v>
      </c>
      <c r="K499" s="13">
        <f t="shared" ca="1" si="15"/>
        <v>12</v>
      </c>
      <c r="L499">
        <v>2005</v>
      </c>
      <c r="N499" s="20"/>
    </row>
    <row r="500" spans="1:14" ht="22.5" hidden="1" customHeight="1" x14ac:dyDescent="0.25">
      <c r="A500" s="17"/>
      <c r="B500" s="17"/>
      <c r="C500" s="10">
        <v>6</v>
      </c>
      <c r="D500" s="10" t="s">
        <v>1669</v>
      </c>
      <c r="E500" s="11" t="s">
        <v>1705</v>
      </c>
      <c r="F500" s="12" t="s">
        <v>506</v>
      </c>
      <c r="G500" s="17" t="s">
        <v>2999</v>
      </c>
      <c r="H500" s="10" t="s">
        <v>8</v>
      </c>
      <c r="I500" s="12" t="s">
        <v>2111</v>
      </c>
      <c r="J500" s="9">
        <f t="shared" si="14"/>
        <v>2006</v>
      </c>
      <c r="K500" s="13">
        <f t="shared" ca="1" si="15"/>
        <v>11</v>
      </c>
      <c r="L500">
        <v>2006</v>
      </c>
      <c r="N500" s="20"/>
    </row>
    <row r="501" spans="1:14" ht="22.5" hidden="1" customHeight="1" x14ac:dyDescent="0.25">
      <c r="A501" s="17"/>
      <c r="B501" s="17"/>
      <c r="C501" s="10">
        <v>6</v>
      </c>
      <c r="D501" s="10" t="s">
        <v>1669</v>
      </c>
      <c r="E501" s="11" t="s">
        <v>1706</v>
      </c>
      <c r="F501" s="12" t="s">
        <v>507</v>
      </c>
      <c r="G501" s="17" t="s">
        <v>2999</v>
      </c>
      <c r="H501" s="10" t="s">
        <v>9</v>
      </c>
      <c r="I501" s="12" t="s">
        <v>2112</v>
      </c>
      <c r="J501" s="9">
        <f t="shared" si="14"/>
        <v>2006</v>
      </c>
      <c r="K501" s="13">
        <f t="shared" ca="1" si="15"/>
        <v>11</v>
      </c>
      <c r="L501">
        <v>2006</v>
      </c>
      <c r="N501" s="20"/>
    </row>
    <row r="502" spans="1:14" ht="22.5" hidden="1" customHeight="1" x14ac:dyDescent="0.25">
      <c r="A502" s="17"/>
      <c r="B502" s="17"/>
      <c r="C502" s="10">
        <v>6</v>
      </c>
      <c r="D502" s="10" t="s">
        <v>1669</v>
      </c>
      <c r="E502" s="11" t="s">
        <v>1707</v>
      </c>
      <c r="F502" s="12" t="s">
        <v>508</v>
      </c>
      <c r="G502" s="17" t="s">
        <v>2999</v>
      </c>
      <c r="H502" s="10" t="s">
        <v>9</v>
      </c>
      <c r="I502" s="12" t="s">
        <v>2105</v>
      </c>
      <c r="J502" s="9">
        <f t="shared" si="14"/>
        <v>2006</v>
      </c>
      <c r="K502" s="13">
        <f t="shared" ca="1" si="15"/>
        <v>11</v>
      </c>
      <c r="L502">
        <v>2006</v>
      </c>
      <c r="N502" s="20"/>
    </row>
    <row r="503" spans="1:14" ht="22.5" hidden="1" customHeight="1" x14ac:dyDescent="0.25">
      <c r="A503" s="17"/>
      <c r="B503" s="17"/>
      <c r="C503" s="10">
        <v>6</v>
      </c>
      <c r="D503" s="10" t="s">
        <v>9</v>
      </c>
      <c r="E503" s="11" t="s">
        <v>1681</v>
      </c>
      <c r="F503" s="12" t="s">
        <v>509</v>
      </c>
      <c r="G503" s="17" t="s">
        <v>2999</v>
      </c>
      <c r="H503" s="10" t="s">
        <v>9</v>
      </c>
      <c r="I503" s="12" t="s">
        <v>2076</v>
      </c>
      <c r="J503" s="9">
        <f t="shared" si="14"/>
        <v>2006</v>
      </c>
      <c r="K503" s="13">
        <f t="shared" ca="1" si="15"/>
        <v>11</v>
      </c>
      <c r="L503">
        <v>2006</v>
      </c>
      <c r="N503" s="20"/>
    </row>
    <row r="504" spans="1:14" ht="22.5" hidden="1" customHeight="1" x14ac:dyDescent="0.25">
      <c r="A504" s="17"/>
      <c r="B504" s="17"/>
      <c r="C504" s="10">
        <v>6</v>
      </c>
      <c r="D504" s="10" t="s">
        <v>9</v>
      </c>
      <c r="E504" s="11" t="s">
        <v>1682</v>
      </c>
      <c r="F504" s="12" t="s">
        <v>510</v>
      </c>
      <c r="G504" s="17" t="s">
        <v>2999</v>
      </c>
      <c r="H504" s="10" t="s">
        <v>9</v>
      </c>
      <c r="I504" s="12" t="s">
        <v>2113</v>
      </c>
      <c r="J504" s="9">
        <f t="shared" si="14"/>
        <v>2005</v>
      </c>
      <c r="K504" s="13">
        <f t="shared" ca="1" si="15"/>
        <v>12</v>
      </c>
      <c r="L504">
        <v>2005</v>
      </c>
      <c r="N504" s="20"/>
    </row>
    <row r="505" spans="1:14" ht="22.5" hidden="1" customHeight="1" x14ac:dyDescent="0.25">
      <c r="A505" s="17"/>
      <c r="B505" s="17"/>
      <c r="C505" s="10">
        <v>6</v>
      </c>
      <c r="D505" s="10" t="s">
        <v>9</v>
      </c>
      <c r="E505" s="11" t="s">
        <v>1683</v>
      </c>
      <c r="F505" s="12" t="s">
        <v>511</v>
      </c>
      <c r="G505" s="17" t="s">
        <v>2999</v>
      </c>
      <c r="H505" s="10" t="s">
        <v>9</v>
      </c>
      <c r="I505" s="12" t="s">
        <v>2083</v>
      </c>
      <c r="J505" s="9">
        <f t="shared" si="14"/>
        <v>2006</v>
      </c>
      <c r="K505" s="13">
        <f t="shared" ca="1" si="15"/>
        <v>11</v>
      </c>
      <c r="L505">
        <v>2006</v>
      </c>
      <c r="N505" s="20"/>
    </row>
    <row r="506" spans="1:14" ht="22.5" hidden="1" customHeight="1" x14ac:dyDescent="0.25">
      <c r="A506" s="17"/>
      <c r="B506" s="17"/>
      <c r="C506" s="10">
        <v>6</v>
      </c>
      <c r="D506" s="10" t="s">
        <v>9</v>
      </c>
      <c r="E506" s="11" t="s">
        <v>1684</v>
      </c>
      <c r="F506" s="12" t="s">
        <v>512</v>
      </c>
      <c r="G506" s="17" t="s">
        <v>2999</v>
      </c>
      <c r="H506" s="10" t="s">
        <v>9</v>
      </c>
      <c r="I506" s="12" t="s">
        <v>2114</v>
      </c>
      <c r="J506" s="9">
        <f t="shared" si="14"/>
        <v>2006</v>
      </c>
      <c r="K506" s="13">
        <f t="shared" ca="1" si="15"/>
        <v>11</v>
      </c>
      <c r="L506">
        <v>2006</v>
      </c>
      <c r="N506" s="20"/>
    </row>
    <row r="507" spans="1:14" ht="22.5" hidden="1" customHeight="1" x14ac:dyDescent="0.25">
      <c r="A507" s="17"/>
      <c r="B507" s="17"/>
      <c r="C507" s="10">
        <v>6</v>
      </c>
      <c r="D507" s="10" t="s">
        <v>9</v>
      </c>
      <c r="E507" s="11" t="s">
        <v>1685</v>
      </c>
      <c r="F507" s="12" t="s">
        <v>513</v>
      </c>
      <c r="G507" s="17" t="s">
        <v>2999</v>
      </c>
      <c r="H507" s="10" t="s">
        <v>9</v>
      </c>
      <c r="I507" s="12" t="s">
        <v>2024</v>
      </c>
      <c r="J507" s="9">
        <f t="shared" si="14"/>
        <v>2006</v>
      </c>
      <c r="K507" s="13">
        <f t="shared" ca="1" si="15"/>
        <v>11</v>
      </c>
      <c r="L507">
        <v>2006</v>
      </c>
      <c r="N507" s="20"/>
    </row>
    <row r="508" spans="1:14" ht="22.5" hidden="1" customHeight="1" x14ac:dyDescent="0.25">
      <c r="A508" s="17" t="s">
        <v>3001</v>
      </c>
      <c r="B508" s="17"/>
      <c r="C508" s="10">
        <v>6</v>
      </c>
      <c r="D508" s="10" t="s">
        <v>9</v>
      </c>
      <c r="E508" s="11" t="s">
        <v>1686</v>
      </c>
      <c r="F508" s="12" t="s">
        <v>514</v>
      </c>
      <c r="G508" s="17" t="s">
        <v>2999</v>
      </c>
      <c r="H508" s="10" t="s">
        <v>8</v>
      </c>
      <c r="I508" s="12" t="s">
        <v>2115</v>
      </c>
      <c r="J508" s="9">
        <f t="shared" si="14"/>
        <v>2006</v>
      </c>
      <c r="K508" s="13">
        <f t="shared" ca="1" si="15"/>
        <v>11</v>
      </c>
      <c r="L508">
        <v>2006</v>
      </c>
      <c r="N508" s="20"/>
    </row>
    <row r="509" spans="1:14" ht="22.5" hidden="1" customHeight="1" x14ac:dyDescent="0.25">
      <c r="A509" s="17" t="s">
        <v>3001</v>
      </c>
      <c r="B509" s="17"/>
      <c r="C509" s="10">
        <v>6</v>
      </c>
      <c r="D509" s="10" t="s">
        <v>9</v>
      </c>
      <c r="E509" s="11" t="s">
        <v>1687</v>
      </c>
      <c r="F509" s="12" t="s">
        <v>515</v>
      </c>
      <c r="G509" s="17" t="s">
        <v>2999</v>
      </c>
      <c r="H509" s="10" t="s">
        <v>9</v>
      </c>
      <c r="I509" s="12" t="s">
        <v>2116</v>
      </c>
      <c r="J509" s="9">
        <f t="shared" si="14"/>
        <v>2006</v>
      </c>
      <c r="K509" s="13">
        <f t="shared" ca="1" si="15"/>
        <v>11</v>
      </c>
      <c r="L509">
        <v>2006</v>
      </c>
      <c r="N509" s="20"/>
    </row>
    <row r="510" spans="1:14" ht="22.5" hidden="1" customHeight="1" x14ac:dyDescent="0.25">
      <c r="A510" s="17"/>
      <c r="B510" s="17"/>
      <c r="C510" s="10">
        <v>6</v>
      </c>
      <c r="D510" s="10" t="s">
        <v>9</v>
      </c>
      <c r="E510" s="11" t="s">
        <v>1688</v>
      </c>
      <c r="F510" s="12" t="s">
        <v>516</v>
      </c>
      <c r="G510" s="15" t="s">
        <v>2998</v>
      </c>
      <c r="H510" s="10" t="s">
        <v>8</v>
      </c>
      <c r="I510" s="12" t="s">
        <v>2117</v>
      </c>
      <c r="J510" s="9">
        <f t="shared" si="14"/>
        <v>2004</v>
      </c>
      <c r="K510" s="13">
        <f t="shared" ca="1" si="15"/>
        <v>13</v>
      </c>
      <c r="L510">
        <v>2004</v>
      </c>
      <c r="N510" s="20"/>
    </row>
    <row r="511" spans="1:14" ht="22.5" hidden="1" customHeight="1" x14ac:dyDescent="0.25">
      <c r="A511" s="17"/>
      <c r="B511" s="17"/>
      <c r="C511" s="10">
        <v>6</v>
      </c>
      <c r="D511" s="10" t="s">
        <v>9</v>
      </c>
      <c r="E511" s="11" t="s">
        <v>1689</v>
      </c>
      <c r="F511" s="12" t="s">
        <v>517</v>
      </c>
      <c r="G511" s="17" t="s">
        <v>2999</v>
      </c>
      <c r="H511" s="10" t="s">
        <v>9</v>
      </c>
      <c r="I511" s="12" t="s">
        <v>2118</v>
      </c>
      <c r="J511" s="9">
        <f t="shared" si="14"/>
        <v>2006</v>
      </c>
      <c r="K511" s="13">
        <f t="shared" ca="1" si="15"/>
        <v>11</v>
      </c>
      <c r="L511">
        <v>2006</v>
      </c>
      <c r="N511" s="20"/>
    </row>
    <row r="512" spans="1:14" ht="22.5" hidden="1" customHeight="1" x14ac:dyDescent="0.25">
      <c r="A512" s="17"/>
      <c r="B512" s="17"/>
      <c r="C512" s="10">
        <v>6</v>
      </c>
      <c r="D512" s="10" t="s">
        <v>9</v>
      </c>
      <c r="E512" s="11" t="s">
        <v>1690</v>
      </c>
      <c r="F512" s="12" t="s">
        <v>518</v>
      </c>
      <c r="G512" s="17" t="s">
        <v>2999</v>
      </c>
      <c r="H512" s="10" t="s">
        <v>8</v>
      </c>
      <c r="I512" s="12" t="s">
        <v>2119</v>
      </c>
      <c r="J512" s="9">
        <f t="shared" si="14"/>
        <v>2006</v>
      </c>
      <c r="K512" s="13">
        <f t="shared" ca="1" si="15"/>
        <v>11</v>
      </c>
      <c r="L512">
        <v>2006</v>
      </c>
      <c r="N512" s="20"/>
    </row>
    <row r="513" spans="1:14" ht="22.5" hidden="1" customHeight="1" x14ac:dyDescent="0.25">
      <c r="A513" s="17" t="s">
        <v>3001</v>
      </c>
      <c r="B513" s="17"/>
      <c r="C513" s="10">
        <v>6</v>
      </c>
      <c r="D513" s="10" t="s">
        <v>9</v>
      </c>
      <c r="E513" s="11" t="s">
        <v>1691</v>
      </c>
      <c r="F513" s="12" t="s">
        <v>519</v>
      </c>
      <c r="G513" s="17" t="s">
        <v>2999</v>
      </c>
      <c r="H513" s="10" t="s">
        <v>8</v>
      </c>
      <c r="I513" s="12" t="s">
        <v>2062</v>
      </c>
      <c r="J513" s="9">
        <f t="shared" si="14"/>
        <v>2006</v>
      </c>
      <c r="K513" s="13">
        <f t="shared" ca="1" si="15"/>
        <v>11</v>
      </c>
      <c r="L513">
        <v>2006</v>
      </c>
      <c r="N513" s="20"/>
    </row>
    <row r="514" spans="1:14" ht="22.5" hidden="1" customHeight="1" x14ac:dyDescent="0.25">
      <c r="A514" s="17"/>
      <c r="B514" s="17"/>
      <c r="C514" s="10">
        <v>6</v>
      </c>
      <c r="D514" s="10" t="s">
        <v>9</v>
      </c>
      <c r="E514" s="11" t="s">
        <v>1693</v>
      </c>
      <c r="F514" s="12" t="s">
        <v>520</v>
      </c>
      <c r="G514" s="17" t="s">
        <v>2999</v>
      </c>
      <c r="H514" s="10" t="s">
        <v>9</v>
      </c>
      <c r="I514" s="12" t="s">
        <v>2120</v>
      </c>
      <c r="J514" s="9">
        <f t="shared" si="14"/>
        <v>2006</v>
      </c>
      <c r="K514" s="13">
        <f t="shared" ca="1" si="15"/>
        <v>11</v>
      </c>
      <c r="L514">
        <v>2006</v>
      </c>
      <c r="N514" s="20"/>
    </row>
    <row r="515" spans="1:14" ht="22.5" hidden="1" customHeight="1" x14ac:dyDescent="0.25">
      <c r="A515" s="17"/>
      <c r="B515" s="17"/>
      <c r="C515" s="10">
        <v>6</v>
      </c>
      <c r="D515" s="10" t="s">
        <v>9</v>
      </c>
      <c r="E515" s="11" t="s">
        <v>1694</v>
      </c>
      <c r="F515" s="12" t="s">
        <v>521</v>
      </c>
      <c r="G515" s="17" t="s">
        <v>2999</v>
      </c>
      <c r="H515" s="10" t="s">
        <v>9</v>
      </c>
      <c r="I515" s="12" t="s">
        <v>2121</v>
      </c>
      <c r="J515" s="9">
        <f t="shared" si="14"/>
        <v>2006</v>
      </c>
      <c r="K515" s="13">
        <f t="shared" ca="1" si="15"/>
        <v>11</v>
      </c>
      <c r="L515">
        <v>2006</v>
      </c>
      <c r="N515" s="20"/>
    </row>
    <row r="516" spans="1:14" ht="22.5" hidden="1" customHeight="1" x14ac:dyDescent="0.25">
      <c r="A516" s="17" t="s">
        <v>3001</v>
      </c>
      <c r="B516" s="17"/>
      <c r="C516" s="10">
        <v>6</v>
      </c>
      <c r="D516" s="10" t="s">
        <v>9</v>
      </c>
      <c r="E516" s="11" t="s">
        <v>1695</v>
      </c>
      <c r="F516" s="12" t="s">
        <v>522</v>
      </c>
      <c r="G516" s="17" t="s">
        <v>2999</v>
      </c>
      <c r="H516" s="10" t="s">
        <v>9</v>
      </c>
      <c r="I516" s="12" t="s">
        <v>2122</v>
      </c>
      <c r="J516" s="9">
        <f t="shared" ref="J516:J579" si="16">YEAR(I516)</f>
        <v>2006</v>
      </c>
      <c r="K516" s="13">
        <f t="shared" ref="K516:K579" ca="1" si="17">(YEAR(NOW())-YEAR(I516))</f>
        <v>11</v>
      </c>
      <c r="L516">
        <v>2006</v>
      </c>
      <c r="N516" s="20"/>
    </row>
    <row r="517" spans="1:14" ht="22.5" hidden="1" customHeight="1" x14ac:dyDescent="0.25">
      <c r="A517" s="17"/>
      <c r="B517" s="17"/>
      <c r="C517" s="10">
        <v>6</v>
      </c>
      <c r="D517" s="10" t="s">
        <v>9</v>
      </c>
      <c r="E517" s="11" t="s">
        <v>1696</v>
      </c>
      <c r="F517" s="12" t="s">
        <v>523</v>
      </c>
      <c r="G517" s="17" t="s">
        <v>2999</v>
      </c>
      <c r="H517" s="10" t="s">
        <v>9</v>
      </c>
      <c r="I517" s="12" t="s">
        <v>2123</v>
      </c>
      <c r="J517" s="9">
        <f t="shared" si="16"/>
        <v>2005</v>
      </c>
      <c r="K517" s="13">
        <f t="shared" ca="1" si="17"/>
        <v>12</v>
      </c>
      <c r="L517">
        <v>2005</v>
      </c>
      <c r="N517" s="20"/>
    </row>
    <row r="518" spans="1:14" ht="22.5" hidden="1" customHeight="1" x14ac:dyDescent="0.25">
      <c r="A518" s="17" t="s">
        <v>3001</v>
      </c>
      <c r="B518" s="17"/>
      <c r="C518" s="10">
        <v>6</v>
      </c>
      <c r="D518" s="10" t="s">
        <v>9</v>
      </c>
      <c r="E518" s="11" t="s">
        <v>1697</v>
      </c>
      <c r="F518" s="12" t="s">
        <v>524</v>
      </c>
      <c r="G518" s="17" t="s">
        <v>2999</v>
      </c>
      <c r="H518" s="10" t="s">
        <v>8</v>
      </c>
      <c r="I518" s="12" t="s">
        <v>2124</v>
      </c>
      <c r="J518" s="9">
        <f t="shared" si="16"/>
        <v>2006</v>
      </c>
      <c r="K518" s="13">
        <f t="shared" ca="1" si="17"/>
        <v>11</v>
      </c>
      <c r="L518">
        <v>2006</v>
      </c>
      <c r="N518" s="20"/>
    </row>
    <row r="519" spans="1:14" ht="22.5" hidden="1" customHeight="1" x14ac:dyDescent="0.25">
      <c r="A519" s="17" t="s">
        <v>3001</v>
      </c>
      <c r="B519" s="17"/>
      <c r="C519" s="10">
        <v>6</v>
      </c>
      <c r="D519" s="10" t="s">
        <v>9</v>
      </c>
      <c r="E519" s="11" t="s">
        <v>1698</v>
      </c>
      <c r="F519" s="12" t="s">
        <v>525</v>
      </c>
      <c r="G519" s="17" t="s">
        <v>2999</v>
      </c>
      <c r="H519" s="10" t="s">
        <v>8</v>
      </c>
      <c r="I519" s="12" t="s">
        <v>2125</v>
      </c>
      <c r="J519" s="9">
        <f t="shared" si="16"/>
        <v>2006</v>
      </c>
      <c r="K519" s="13">
        <f t="shared" ca="1" si="17"/>
        <v>11</v>
      </c>
      <c r="L519">
        <v>2006</v>
      </c>
      <c r="N519" s="20"/>
    </row>
    <row r="520" spans="1:14" ht="22.5" hidden="1" customHeight="1" x14ac:dyDescent="0.25">
      <c r="A520" s="17" t="s">
        <v>3001</v>
      </c>
      <c r="B520" s="17"/>
      <c r="C520" s="10">
        <v>6</v>
      </c>
      <c r="D520" s="10" t="s">
        <v>9</v>
      </c>
      <c r="E520" s="11" t="s">
        <v>1699</v>
      </c>
      <c r="F520" s="12" t="s">
        <v>526</v>
      </c>
      <c r="G520" s="17" t="s">
        <v>2999</v>
      </c>
      <c r="H520" s="10" t="s">
        <v>9</v>
      </c>
      <c r="I520" s="12" t="s">
        <v>1885</v>
      </c>
      <c r="J520" s="9">
        <f t="shared" si="16"/>
        <v>2006</v>
      </c>
      <c r="K520" s="13">
        <f t="shared" ca="1" si="17"/>
        <v>11</v>
      </c>
      <c r="L520">
        <v>2006</v>
      </c>
      <c r="N520" s="20"/>
    </row>
    <row r="521" spans="1:14" ht="22.5" hidden="1" customHeight="1" x14ac:dyDescent="0.25">
      <c r="A521" s="17"/>
      <c r="B521" s="17"/>
      <c r="C521" s="10">
        <v>6</v>
      </c>
      <c r="D521" s="10" t="s">
        <v>9</v>
      </c>
      <c r="E521" s="11" t="s">
        <v>1700</v>
      </c>
      <c r="F521" s="12" t="s">
        <v>527</v>
      </c>
      <c r="G521" s="17" t="s">
        <v>2999</v>
      </c>
      <c r="H521" s="10" t="s">
        <v>9</v>
      </c>
      <c r="I521" s="12" t="s">
        <v>2126</v>
      </c>
      <c r="J521" s="9">
        <f t="shared" si="16"/>
        <v>2006</v>
      </c>
      <c r="K521" s="13">
        <f t="shared" ca="1" si="17"/>
        <v>11</v>
      </c>
      <c r="L521">
        <v>2006</v>
      </c>
      <c r="N521" s="20"/>
    </row>
    <row r="522" spans="1:14" ht="22.5" hidden="1" customHeight="1" x14ac:dyDescent="0.25">
      <c r="A522" s="17"/>
      <c r="B522" s="17"/>
      <c r="C522" s="10">
        <v>6</v>
      </c>
      <c r="D522" s="10" t="s">
        <v>9</v>
      </c>
      <c r="E522" s="11" t="s">
        <v>1701</v>
      </c>
      <c r="F522" s="12" t="s">
        <v>528</v>
      </c>
      <c r="G522" s="17" t="s">
        <v>2999</v>
      </c>
      <c r="H522" s="10" t="s">
        <v>8</v>
      </c>
      <c r="I522" s="12" t="s">
        <v>2127</v>
      </c>
      <c r="J522" s="9">
        <f t="shared" si="16"/>
        <v>2006</v>
      </c>
      <c r="K522" s="13">
        <f t="shared" ca="1" si="17"/>
        <v>11</v>
      </c>
      <c r="L522">
        <v>2006</v>
      </c>
      <c r="N522" s="20"/>
    </row>
    <row r="523" spans="1:14" ht="22.5" hidden="1" customHeight="1" x14ac:dyDescent="0.25">
      <c r="A523" s="17"/>
      <c r="B523" s="17"/>
      <c r="C523" s="10">
        <v>6</v>
      </c>
      <c r="D523" s="10" t="s">
        <v>9</v>
      </c>
      <c r="E523" s="11" t="s">
        <v>1702</v>
      </c>
      <c r="F523" s="12" t="s">
        <v>529</v>
      </c>
      <c r="G523" s="17" t="s">
        <v>2999</v>
      </c>
      <c r="H523" s="10" t="s">
        <v>9</v>
      </c>
      <c r="I523" s="12" t="s">
        <v>2128</v>
      </c>
      <c r="J523" s="9">
        <f t="shared" si="16"/>
        <v>2005</v>
      </c>
      <c r="K523" s="13">
        <f t="shared" ca="1" si="17"/>
        <v>12</v>
      </c>
      <c r="L523">
        <v>2005</v>
      </c>
      <c r="N523" s="20"/>
    </row>
    <row r="524" spans="1:14" ht="22.5" hidden="1" customHeight="1" x14ac:dyDescent="0.25">
      <c r="A524" s="17"/>
      <c r="B524" s="17"/>
      <c r="C524" s="10">
        <v>6</v>
      </c>
      <c r="D524" s="10" t="s">
        <v>9</v>
      </c>
      <c r="E524" s="11" t="s">
        <v>1703</v>
      </c>
      <c r="F524" s="12" t="s">
        <v>530</v>
      </c>
      <c r="G524" s="17" t="s">
        <v>2999</v>
      </c>
      <c r="H524" s="10" t="s">
        <v>9</v>
      </c>
      <c r="I524" s="12" t="s">
        <v>2116</v>
      </c>
      <c r="J524" s="9">
        <f t="shared" si="16"/>
        <v>2006</v>
      </c>
      <c r="K524" s="13">
        <f t="shared" ca="1" si="17"/>
        <v>11</v>
      </c>
      <c r="L524">
        <v>2006</v>
      </c>
      <c r="N524" s="20"/>
    </row>
    <row r="525" spans="1:14" ht="22.5" hidden="1" customHeight="1" x14ac:dyDescent="0.25">
      <c r="A525" s="17"/>
      <c r="B525" s="17"/>
      <c r="C525" s="10">
        <v>6</v>
      </c>
      <c r="D525" s="10" t="s">
        <v>9</v>
      </c>
      <c r="E525" s="11" t="s">
        <v>1704</v>
      </c>
      <c r="F525" s="12" t="s">
        <v>531</v>
      </c>
      <c r="G525" s="17" t="s">
        <v>2999</v>
      </c>
      <c r="H525" s="10" t="s">
        <v>9</v>
      </c>
      <c r="I525" s="12" t="s">
        <v>2122</v>
      </c>
      <c r="J525" s="9">
        <f t="shared" si="16"/>
        <v>2006</v>
      </c>
      <c r="K525" s="13">
        <f t="shared" ca="1" si="17"/>
        <v>11</v>
      </c>
      <c r="L525">
        <v>2006</v>
      </c>
      <c r="N525" s="20"/>
    </row>
    <row r="526" spans="1:14" ht="22.5" hidden="1" customHeight="1" x14ac:dyDescent="0.25">
      <c r="A526" s="17"/>
      <c r="B526" s="17"/>
      <c r="C526" s="10">
        <v>6</v>
      </c>
      <c r="D526" s="10" t="s">
        <v>9</v>
      </c>
      <c r="E526" s="11" t="s">
        <v>1705</v>
      </c>
      <c r="F526" s="12" t="s">
        <v>532</v>
      </c>
      <c r="G526" s="17" t="s">
        <v>2999</v>
      </c>
      <c r="H526" s="10" t="s">
        <v>8</v>
      </c>
      <c r="I526" s="12" t="s">
        <v>2129</v>
      </c>
      <c r="J526" s="9">
        <f t="shared" si="16"/>
        <v>2006</v>
      </c>
      <c r="K526" s="13">
        <f t="shared" ca="1" si="17"/>
        <v>11</v>
      </c>
      <c r="L526">
        <v>2006</v>
      </c>
      <c r="N526" s="20"/>
    </row>
    <row r="527" spans="1:14" ht="22.5" hidden="1" customHeight="1" x14ac:dyDescent="0.25">
      <c r="A527" s="17" t="s">
        <v>3001</v>
      </c>
      <c r="B527" s="17"/>
      <c r="C527" s="10">
        <v>6</v>
      </c>
      <c r="D527" s="10" t="s">
        <v>9</v>
      </c>
      <c r="E527" s="11" t="s">
        <v>1706</v>
      </c>
      <c r="F527" s="12" t="s">
        <v>533</v>
      </c>
      <c r="G527" s="17" t="s">
        <v>2999</v>
      </c>
      <c r="H527" s="10" t="s">
        <v>9</v>
      </c>
      <c r="I527" s="12" t="s">
        <v>2130</v>
      </c>
      <c r="J527" s="9">
        <f t="shared" si="16"/>
        <v>2006</v>
      </c>
      <c r="K527" s="13">
        <f t="shared" ca="1" si="17"/>
        <v>11</v>
      </c>
      <c r="L527">
        <v>2006</v>
      </c>
      <c r="N527" s="20"/>
    </row>
    <row r="528" spans="1:14" ht="22.5" hidden="1" customHeight="1" x14ac:dyDescent="0.25">
      <c r="A528" s="17" t="s">
        <v>3001</v>
      </c>
      <c r="B528" s="17"/>
      <c r="C528" s="10">
        <v>6</v>
      </c>
      <c r="D528" s="10" t="s">
        <v>9</v>
      </c>
      <c r="E528" s="11" t="s">
        <v>1707</v>
      </c>
      <c r="F528" s="12" t="s">
        <v>534</v>
      </c>
      <c r="G528" s="17" t="s">
        <v>2999</v>
      </c>
      <c r="H528" s="10" t="s">
        <v>8</v>
      </c>
      <c r="I528" s="12" t="s">
        <v>2131</v>
      </c>
      <c r="J528" s="9">
        <f t="shared" si="16"/>
        <v>2005</v>
      </c>
      <c r="K528" s="13">
        <f t="shared" ca="1" si="17"/>
        <v>12</v>
      </c>
      <c r="L528">
        <v>2005</v>
      </c>
      <c r="N528" s="20"/>
    </row>
    <row r="529" spans="1:14" ht="22.5" hidden="1" customHeight="1" x14ac:dyDescent="0.25">
      <c r="A529" s="17" t="s">
        <v>3001</v>
      </c>
      <c r="B529" s="17"/>
      <c r="C529" s="10">
        <v>6</v>
      </c>
      <c r="D529" s="10" t="s">
        <v>1670</v>
      </c>
      <c r="E529" s="11" t="s">
        <v>1681</v>
      </c>
      <c r="F529" s="12" t="s">
        <v>535</v>
      </c>
      <c r="G529" s="17" t="s">
        <v>2999</v>
      </c>
      <c r="H529" s="10" t="s">
        <v>8</v>
      </c>
      <c r="I529" s="12" t="s">
        <v>2106</v>
      </c>
      <c r="J529" s="9">
        <f t="shared" si="16"/>
        <v>2006</v>
      </c>
      <c r="K529" s="13">
        <f t="shared" ca="1" si="17"/>
        <v>11</v>
      </c>
      <c r="L529">
        <v>2006</v>
      </c>
      <c r="N529" s="20"/>
    </row>
    <row r="530" spans="1:14" ht="22.5" hidden="1" customHeight="1" x14ac:dyDescent="0.25">
      <c r="A530" s="17"/>
      <c r="B530" s="17"/>
      <c r="C530" s="10">
        <v>6</v>
      </c>
      <c r="D530" s="10" t="s">
        <v>1670</v>
      </c>
      <c r="E530" s="11" t="s">
        <v>1682</v>
      </c>
      <c r="F530" s="12" t="s">
        <v>536</v>
      </c>
      <c r="G530" s="17" t="s">
        <v>2999</v>
      </c>
      <c r="H530" s="10" t="s">
        <v>9</v>
      </c>
      <c r="I530" s="12" t="s">
        <v>2062</v>
      </c>
      <c r="J530" s="9">
        <f t="shared" si="16"/>
        <v>2006</v>
      </c>
      <c r="K530" s="13">
        <f t="shared" ca="1" si="17"/>
        <v>11</v>
      </c>
      <c r="L530">
        <v>2006</v>
      </c>
      <c r="N530" s="20"/>
    </row>
    <row r="531" spans="1:14" ht="22.5" hidden="1" customHeight="1" x14ac:dyDescent="0.25">
      <c r="A531" s="17" t="s">
        <v>3001</v>
      </c>
      <c r="B531" s="17"/>
      <c r="C531" s="10">
        <v>6</v>
      </c>
      <c r="D531" s="10" t="s">
        <v>1670</v>
      </c>
      <c r="E531" s="11" t="s">
        <v>1683</v>
      </c>
      <c r="F531" s="12" t="s">
        <v>537</v>
      </c>
      <c r="G531" s="17" t="s">
        <v>2999</v>
      </c>
      <c r="H531" s="10" t="s">
        <v>9</v>
      </c>
      <c r="I531" s="12" t="s">
        <v>2132</v>
      </c>
      <c r="J531" s="9">
        <f t="shared" si="16"/>
        <v>2006</v>
      </c>
      <c r="K531" s="13">
        <f t="shared" ca="1" si="17"/>
        <v>11</v>
      </c>
      <c r="L531">
        <v>2006</v>
      </c>
      <c r="N531" s="20"/>
    </row>
    <row r="532" spans="1:14" ht="22.5" hidden="1" customHeight="1" x14ac:dyDescent="0.25">
      <c r="A532" s="17" t="s">
        <v>3001</v>
      </c>
      <c r="B532" s="17"/>
      <c r="C532" s="10">
        <v>6</v>
      </c>
      <c r="D532" s="10" t="s">
        <v>1670</v>
      </c>
      <c r="E532" s="11" t="s">
        <v>1684</v>
      </c>
      <c r="F532" s="12" t="s">
        <v>538</v>
      </c>
      <c r="G532" s="17" t="s">
        <v>2999</v>
      </c>
      <c r="H532" s="10" t="s">
        <v>8</v>
      </c>
      <c r="I532" s="12" t="s">
        <v>2133</v>
      </c>
      <c r="J532" s="9">
        <f t="shared" si="16"/>
        <v>2006</v>
      </c>
      <c r="K532" s="13">
        <f t="shared" ca="1" si="17"/>
        <v>11</v>
      </c>
      <c r="L532">
        <v>2006</v>
      </c>
      <c r="N532" s="20"/>
    </row>
    <row r="533" spans="1:14" ht="22.5" hidden="1" customHeight="1" x14ac:dyDescent="0.25">
      <c r="A533" s="17" t="s">
        <v>3001</v>
      </c>
      <c r="B533" s="17"/>
      <c r="C533" s="10">
        <v>6</v>
      </c>
      <c r="D533" s="10" t="s">
        <v>1670</v>
      </c>
      <c r="E533" s="11" t="s">
        <v>1685</v>
      </c>
      <c r="F533" s="12" t="s">
        <v>539</v>
      </c>
      <c r="G533" s="17" t="s">
        <v>2999</v>
      </c>
      <c r="H533" s="10" t="s">
        <v>8</v>
      </c>
      <c r="I533" s="12" t="s">
        <v>2053</v>
      </c>
      <c r="J533" s="9">
        <f t="shared" si="16"/>
        <v>2006</v>
      </c>
      <c r="K533" s="13">
        <f t="shared" ca="1" si="17"/>
        <v>11</v>
      </c>
      <c r="L533">
        <v>2006</v>
      </c>
      <c r="N533" s="20"/>
    </row>
    <row r="534" spans="1:14" ht="22.5" hidden="1" customHeight="1" x14ac:dyDescent="0.25">
      <c r="A534" s="17"/>
      <c r="B534" s="17"/>
      <c r="C534" s="10">
        <v>6</v>
      </c>
      <c r="D534" s="10" t="s">
        <v>1670</v>
      </c>
      <c r="E534" s="11" t="s">
        <v>1686</v>
      </c>
      <c r="F534" s="12" t="s">
        <v>540</v>
      </c>
      <c r="G534" s="15" t="s">
        <v>2998</v>
      </c>
      <c r="H534" s="10" t="s">
        <v>8</v>
      </c>
      <c r="I534" s="12" t="s">
        <v>2134</v>
      </c>
      <c r="J534" s="9">
        <f t="shared" si="16"/>
        <v>2004</v>
      </c>
      <c r="K534" s="13">
        <f t="shared" ca="1" si="17"/>
        <v>13</v>
      </c>
      <c r="L534">
        <v>2004</v>
      </c>
      <c r="N534" s="20"/>
    </row>
    <row r="535" spans="1:14" ht="22.5" hidden="1" customHeight="1" x14ac:dyDescent="0.25">
      <c r="A535" s="17" t="s">
        <v>3001</v>
      </c>
      <c r="B535" s="17"/>
      <c r="C535" s="10">
        <v>6</v>
      </c>
      <c r="D535" s="10" t="s">
        <v>1670</v>
      </c>
      <c r="E535" s="11" t="s">
        <v>1687</v>
      </c>
      <c r="F535" s="12" t="s">
        <v>541</v>
      </c>
      <c r="G535" s="17" t="s">
        <v>2999</v>
      </c>
      <c r="H535" s="10" t="s">
        <v>9</v>
      </c>
      <c r="I535" s="12" t="s">
        <v>2120</v>
      </c>
      <c r="J535" s="9">
        <f t="shared" si="16"/>
        <v>2006</v>
      </c>
      <c r="K535" s="13">
        <f t="shared" ca="1" si="17"/>
        <v>11</v>
      </c>
      <c r="L535">
        <v>2006</v>
      </c>
      <c r="N535" s="20"/>
    </row>
    <row r="536" spans="1:14" ht="22.5" hidden="1" customHeight="1" x14ac:dyDescent="0.25">
      <c r="A536" s="17" t="s">
        <v>3001</v>
      </c>
      <c r="B536" s="17"/>
      <c r="C536" s="10">
        <v>6</v>
      </c>
      <c r="D536" s="10" t="s">
        <v>1670</v>
      </c>
      <c r="E536" s="11" t="s">
        <v>1688</v>
      </c>
      <c r="F536" s="12" t="s">
        <v>542</v>
      </c>
      <c r="G536" s="17" t="s">
        <v>2999</v>
      </c>
      <c r="H536" s="10" t="s">
        <v>8</v>
      </c>
      <c r="I536" s="12" t="s">
        <v>2135</v>
      </c>
      <c r="J536" s="9">
        <f t="shared" si="16"/>
        <v>2006</v>
      </c>
      <c r="K536" s="13">
        <f t="shared" ca="1" si="17"/>
        <v>11</v>
      </c>
      <c r="L536">
        <v>2006</v>
      </c>
      <c r="N536" s="20"/>
    </row>
    <row r="537" spans="1:14" ht="22.5" hidden="1" customHeight="1" x14ac:dyDescent="0.25">
      <c r="A537" s="17" t="s">
        <v>3001</v>
      </c>
      <c r="B537" s="17"/>
      <c r="C537" s="10">
        <v>6</v>
      </c>
      <c r="D537" s="10" t="s">
        <v>1670</v>
      </c>
      <c r="E537" s="11" t="s">
        <v>1689</v>
      </c>
      <c r="F537" s="12" t="s">
        <v>543</v>
      </c>
      <c r="G537" s="17" t="s">
        <v>2999</v>
      </c>
      <c r="H537" s="10" t="s">
        <v>8</v>
      </c>
      <c r="I537" s="12" t="s">
        <v>2136</v>
      </c>
      <c r="J537" s="9">
        <f t="shared" si="16"/>
        <v>2006</v>
      </c>
      <c r="K537" s="13">
        <f t="shared" ca="1" si="17"/>
        <v>11</v>
      </c>
      <c r="L537">
        <v>2006</v>
      </c>
      <c r="N537" s="20"/>
    </row>
    <row r="538" spans="1:14" ht="22.5" hidden="1" customHeight="1" x14ac:dyDescent="0.25">
      <c r="A538" s="17" t="s">
        <v>3001</v>
      </c>
      <c r="B538" s="17"/>
      <c r="C538" s="10">
        <v>6</v>
      </c>
      <c r="D538" s="10" t="s">
        <v>1670</v>
      </c>
      <c r="E538" s="11" t="s">
        <v>1690</v>
      </c>
      <c r="F538" s="12" t="s">
        <v>544</v>
      </c>
      <c r="G538" s="17" t="s">
        <v>2999</v>
      </c>
      <c r="H538" s="10" t="s">
        <v>9</v>
      </c>
      <c r="I538" s="12" t="s">
        <v>2137</v>
      </c>
      <c r="J538" s="9">
        <f t="shared" si="16"/>
        <v>2006</v>
      </c>
      <c r="K538" s="13">
        <f t="shared" ca="1" si="17"/>
        <v>11</v>
      </c>
      <c r="L538">
        <v>2006</v>
      </c>
      <c r="N538" s="20"/>
    </row>
    <row r="539" spans="1:14" ht="22.5" hidden="1" customHeight="1" x14ac:dyDescent="0.25">
      <c r="A539" s="17" t="s">
        <v>3001</v>
      </c>
      <c r="B539" s="17"/>
      <c r="C539" s="10">
        <v>6</v>
      </c>
      <c r="D539" s="10" t="s">
        <v>1670</v>
      </c>
      <c r="E539" s="11" t="s">
        <v>1691</v>
      </c>
      <c r="F539" s="12" t="s">
        <v>545</v>
      </c>
      <c r="G539" s="17" t="s">
        <v>2999</v>
      </c>
      <c r="H539" s="10" t="s">
        <v>8</v>
      </c>
      <c r="I539" s="12" t="s">
        <v>2120</v>
      </c>
      <c r="J539" s="9">
        <f t="shared" si="16"/>
        <v>2006</v>
      </c>
      <c r="K539" s="13">
        <f t="shared" ca="1" si="17"/>
        <v>11</v>
      </c>
      <c r="L539">
        <v>2006</v>
      </c>
      <c r="N539" s="20"/>
    </row>
    <row r="540" spans="1:14" ht="22.5" hidden="1" customHeight="1" x14ac:dyDescent="0.25">
      <c r="A540" s="17"/>
      <c r="B540" s="17"/>
      <c r="C540" s="10">
        <v>6</v>
      </c>
      <c r="D540" s="10" t="s">
        <v>1670</v>
      </c>
      <c r="E540" s="11" t="s">
        <v>1692</v>
      </c>
      <c r="F540" s="12" t="s">
        <v>546</v>
      </c>
      <c r="G540" s="17" t="s">
        <v>2999</v>
      </c>
      <c r="H540" s="10" t="s">
        <v>9</v>
      </c>
      <c r="I540" s="12" t="s">
        <v>2138</v>
      </c>
      <c r="J540" s="9">
        <f t="shared" si="16"/>
        <v>2006</v>
      </c>
      <c r="K540" s="13">
        <f t="shared" ca="1" si="17"/>
        <v>11</v>
      </c>
      <c r="L540">
        <v>2006</v>
      </c>
      <c r="N540" s="20"/>
    </row>
    <row r="541" spans="1:14" ht="22.5" hidden="1" customHeight="1" x14ac:dyDescent="0.25">
      <c r="A541" s="17" t="s">
        <v>3001</v>
      </c>
      <c r="B541" s="17"/>
      <c r="C541" s="10">
        <v>6</v>
      </c>
      <c r="D541" s="10" t="s">
        <v>1670</v>
      </c>
      <c r="E541" s="11" t="s">
        <v>1693</v>
      </c>
      <c r="F541" s="12" t="s">
        <v>547</v>
      </c>
      <c r="G541" s="17" t="s">
        <v>2999</v>
      </c>
      <c r="H541" s="10" t="s">
        <v>9</v>
      </c>
      <c r="I541" s="12" t="s">
        <v>2066</v>
      </c>
      <c r="J541" s="9">
        <f t="shared" si="16"/>
        <v>2006</v>
      </c>
      <c r="K541" s="13">
        <f t="shared" ca="1" si="17"/>
        <v>11</v>
      </c>
      <c r="L541">
        <v>2006</v>
      </c>
      <c r="N541" s="20"/>
    </row>
    <row r="542" spans="1:14" ht="22.5" hidden="1" customHeight="1" x14ac:dyDescent="0.25">
      <c r="A542" s="17"/>
      <c r="B542" s="17"/>
      <c r="C542" s="10">
        <v>6</v>
      </c>
      <c r="D542" s="10" t="s">
        <v>1670</v>
      </c>
      <c r="E542" s="11" t="s">
        <v>1694</v>
      </c>
      <c r="F542" s="12" t="s">
        <v>548</v>
      </c>
      <c r="G542" s="17" t="s">
        <v>2999</v>
      </c>
      <c r="H542" s="10" t="s">
        <v>9</v>
      </c>
      <c r="I542" s="12" t="s">
        <v>2139</v>
      </c>
      <c r="J542" s="9">
        <f t="shared" si="16"/>
        <v>2006</v>
      </c>
      <c r="K542" s="13">
        <f t="shared" ca="1" si="17"/>
        <v>11</v>
      </c>
      <c r="L542">
        <v>2006</v>
      </c>
      <c r="N542" s="20"/>
    </row>
    <row r="543" spans="1:14" ht="22.5" hidden="1" customHeight="1" x14ac:dyDescent="0.25">
      <c r="A543" s="17" t="s">
        <v>3001</v>
      </c>
      <c r="B543" s="17"/>
      <c r="C543" s="10">
        <v>6</v>
      </c>
      <c r="D543" s="10" t="s">
        <v>1670</v>
      </c>
      <c r="E543" s="11" t="s">
        <v>1695</v>
      </c>
      <c r="F543" s="12" t="s">
        <v>549</v>
      </c>
      <c r="G543" s="17" t="s">
        <v>2999</v>
      </c>
      <c r="H543" s="10" t="s">
        <v>9</v>
      </c>
      <c r="I543" s="12" t="s">
        <v>2099</v>
      </c>
      <c r="J543" s="9">
        <f t="shared" si="16"/>
        <v>2005</v>
      </c>
      <c r="K543" s="13">
        <f t="shared" ca="1" si="17"/>
        <v>12</v>
      </c>
      <c r="L543">
        <v>2005</v>
      </c>
      <c r="N543" s="20"/>
    </row>
    <row r="544" spans="1:14" ht="22.5" hidden="1" customHeight="1" x14ac:dyDescent="0.25">
      <c r="A544" s="17" t="s">
        <v>3001</v>
      </c>
      <c r="B544" s="17"/>
      <c r="C544" s="10">
        <v>6</v>
      </c>
      <c r="D544" s="10" t="s">
        <v>1670</v>
      </c>
      <c r="E544" s="11" t="s">
        <v>1696</v>
      </c>
      <c r="F544" s="12" t="s">
        <v>550</v>
      </c>
      <c r="G544" s="17" t="s">
        <v>2999</v>
      </c>
      <c r="H544" s="10" t="s">
        <v>8</v>
      </c>
      <c r="I544" s="12" t="s">
        <v>2099</v>
      </c>
      <c r="J544" s="9">
        <f t="shared" si="16"/>
        <v>2005</v>
      </c>
      <c r="K544" s="13">
        <f t="shared" ca="1" si="17"/>
        <v>12</v>
      </c>
      <c r="L544">
        <v>2005</v>
      </c>
      <c r="N544" s="20"/>
    </row>
    <row r="545" spans="1:14" ht="22.5" hidden="1" customHeight="1" x14ac:dyDescent="0.25">
      <c r="A545" s="17" t="s">
        <v>3001</v>
      </c>
      <c r="B545" s="17"/>
      <c r="C545" s="10">
        <v>6</v>
      </c>
      <c r="D545" s="10" t="s">
        <v>1670</v>
      </c>
      <c r="E545" s="11" t="s">
        <v>1697</v>
      </c>
      <c r="F545" s="12" t="s">
        <v>551</v>
      </c>
      <c r="G545" s="17" t="s">
        <v>2999</v>
      </c>
      <c r="H545" s="10" t="s">
        <v>8</v>
      </c>
      <c r="I545" s="12" t="s">
        <v>2140</v>
      </c>
      <c r="J545" s="9">
        <f t="shared" si="16"/>
        <v>2006</v>
      </c>
      <c r="K545" s="13">
        <f t="shared" ca="1" si="17"/>
        <v>11</v>
      </c>
      <c r="L545">
        <v>2006</v>
      </c>
      <c r="N545" s="20"/>
    </row>
    <row r="546" spans="1:14" ht="22.5" hidden="1" customHeight="1" x14ac:dyDescent="0.25">
      <c r="A546" s="17" t="s">
        <v>3001</v>
      </c>
      <c r="B546" s="17"/>
      <c r="C546" s="10">
        <v>6</v>
      </c>
      <c r="D546" s="10" t="s">
        <v>1670</v>
      </c>
      <c r="E546" s="11" t="s">
        <v>1698</v>
      </c>
      <c r="F546" s="12" t="s">
        <v>552</v>
      </c>
      <c r="G546" s="17" t="s">
        <v>2999</v>
      </c>
      <c r="H546" s="10" t="s">
        <v>8</v>
      </c>
      <c r="I546" s="12" t="s">
        <v>1960</v>
      </c>
      <c r="J546" s="9">
        <f t="shared" si="16"/>
        <v>2006</v>
      </c>
      <c r="K546" s="13">
        <f t="shared" ca="1" si="17"/>
        <v>11</v>
      </c>
      <c r="L546">
        <v>2006</v>
      </c>
      <c r="N546" s="20"/>
    </row>
    <row r="547" spans="1:14" ht="22.5" hidden="1" customHeight="1" x14ac:dyDescent="0.25">
      <c r="A547" s="17"/>
      <c r="B547" s="17"/>
      <c r="C547" s="10">
        <v>6</v>
      </c>
      <c r="D547" s="10" t="s">
        <v>1670</v>
      </c>
      <c r="E547" s="11" t="s">
        <v>1699</v>
      </c>
      <c r="F547" s="12" t="s">
        <v>553</v>
      </c>
      <c r="G547" s="17" t="s">
        <v>2999</v>
      </c>
      <c r="H547" s="10" t="s">
        <v>9</v>
      </c>
      <c r="I547" s="12" t="s">
        <v>2141</v>
      </c>
      <c r="J547" s="9">
        <f t="shared" si="16"/>
        <v>2006</v>
      </c>
      <c r="K547" s="13">
        <f t="shared" ca="1" si="17"/>
        <v>11</v>
      </c>
      <c r="L547">
        <v>2006</v>
      </c>
      <c r="N547" s="20"/>
    </row>
    <row r="548" spans="1:14" ht="22.5" hidden="1" customHeight="1" x14ac:dyDescent="0.25">
      <c r="A548" s="17" t="s">
        <v>3001</v>
      </c>
      <c r="B548" s="17"/>
      <c r="C548" s="10">
        <v>6</v>
      </c>
      <c r="D548" s="10" t="s">
        <v>1670</v>
      </c>
      <c r="E548" s="11" t="s">
        <v>1700</v>
      </c>
      <c r="F548" s="12" t="s">
        <v>554</v>
      </c>
      <c r="G548" s="17" t="s">
        <v>2999</v>
      </c>
      <c r="H548" s="10" t="s">
        <v>9</v>
      </c>
      <c r="I548" s="12" t="s">
        <v>2142</v>
      </c>
      <c r="J548" s="9">
        <f t="shared" si="16"/>
        <v>2006</v>
      </c>
      <c r="K548" s="13">
        <f t="shared" ca="1" si="17"/>
        <v>11</v>
      </c>
      <c r="L548">
        <v>2006</v>
      </c>
      <c r="N548" s="20"/>
    </row>
    <row r="549" spans="1:14" ht="22.5" hidden="1" customHeight="1" x14ac:dyDescent="0.25">
      <c r="A549" s="17" t="s">
        <v>3001</v>
      </c>
      <c r="B549" s="17"/>
      <c r="C549" s="10">
        <v>6</v>
      </c>
      <c r="D549" s="10" t="s">
        <v>1670</v>
      </c>
      <c r="E549" s="11" t="s">
        <v>1701</v>
      </c>
      <c r="F549" s="12" t="s">
        <v>555</v>
      </c>
      <c r="G549" s="17" t="s">
        <v>2999</v>
      </c>
      <c r="H549" s="10" t="s">
        <v>9</v>
      </c>
      <c r="I549" s="12" t="s">
        <v>2143</v>
      </c>
      <c r="J549" s="9">
        <f t="shared" si="16"/>
        <v>2006</v>
      </c>
      <c r="K549" s="13">
        <f t="shared" ca="1" si="17"/>
        <v>11</v>
      </c>
      <c r="L549">
        <v>2006</v>
      </c>
      <c r="N549" s="20"/>
    </row>
    <row r="550" spans="1:14" ht="22.5" hidden="1" customHeight="1" x14ac:dyDescent="0.25">
      <c r="A550" s="17"/>
      <c r="B550" s="17"/>
      <c r="C550" s="10">
        <v>6</v>
      </c>
      <c r="D550" s="10" t="s">
        <v>1670</v>
      </c>
      <c r="E550" s="11" t="s">
        <v>1702</v>
      </c>
      <c r="F550" s="12" t="s">
        <v>556</v>
      </c>
      <c r="G550" s="17" t="s">
        <v>2999</v>
      </c>
      <c r="H550" s="10" t="s">
        <v>8</v>
      </c>
      <c r="I550" s="12" t="s">
        <v>2144</v>
      </c>
      <c r="J550" s="9">
        <f t="shared" si="16"/>
        <v>2006</v>
      </c>
      <c r="K550" s="13">
        <f t="shared" ca="1" si="17"/>
        <v>11</v>
      </c>
      <c r="L550">
        <v>2006</v>
      </c>
      <c r="N550" s="20"/>
    </row>
    <row r="551" spans="1:14" ht="22.5" hidden="1" customHeight="1" x14ac:dyDescent="0.25">
      <c r="A551" s="17" t="s">
        <v>3001</v>
      </c>
      <c r="B551" s="17"/>
      <c r="C551" s="10">
        <v>6</v>
      </c>
      <c r="D551" s="10" t="s">
        <v>1670</v>
      </c>
      <c r="E551" s="11" t="s">
        <v>1703</v>
      </c>
      <c r="F551" s="12" t="s">
        <v>557</v>
      </c>
      <c r="G551" s="17" t="s">
        <v>2999</v>
      </c>
      <c r="H551" s="10" t="s">
        <v>8</v>
      </c>
      <c r="I551" s="12" t="s">
        <v>2145</v>
      </c>
      <c r="J551" s="9">
        <f t="shared" si="16"/>
        <v>2006</v>
      </c>
      <c r="K551" s="13">
        <f t="shared" ca="1" si="17"/>
        <v>11</v>
      </c>
      <c r="L551">
        <v>2006</v>
      </c>
      <c r="N551" s="20"/>
    </row>
    <row r="552" spans="1:14" ht="22.5" hidden="1" customHeight="1" x14ac:dyDescent="0.25">
      <c r="A552" s="17" t="s">
        <v>3001</v>
      </c>
      <c r="B552" s="17"/>
      <c r="C552" s="10">
        <v>6</v>
      </c>
      <c r="D552" s="10" t="s">
        <v>1670</v>
      </c>
      <c r="E552" s="11" t="s">
        <v>1704</v>
      </c>
      <c r="F552" s="12" t="s">
        <v>558</v>
      </c>
      <c r="G552" s="17" t="s">
        <v>2999</v>
      </c>
      <c r="H552" s="10" t="s">
        <v>8</v>
      </c>
      <c r="I552" s="12" t="s">
        <v>1953</v>
      </c>
      <c r="J552" s="9">
        <f t="shared" si="16"/>
        <v>2006</v>
      </c>
      <c r="K552" s="13">
        <f t="shared" ca="1" si="17"/>
        <v>11</v>
      </c>
      <c r="L552">
        <v>2006</v>
      </c>
      <c r="N552" s="20"/>
    </row>
    <row r="553" spans="1:14" ht="22.5" hidden="1" customHeight="1" x14ac:dyDescent="0.25">
      <c r="A553" s="17" t="s">
        <v>3001</v>
      </c>
      <c r="B553" s="17"/>
      <c r="C553" s="10">
        <v>6</v>
      </c>
      <c r="D553" s="10" t="s">
        <v>1670</v>
      </c>
      <c r="E553" s="11" t="s">
        <v>1705</v>
      </c>
      <c r="F553" s="12" t="s">
        <v>559</v>
      </c>
      <c r="G553" s="17" t="s">
        <v>2999</v>
      </c>
      <c r="H553" s="10" t="s">
        <v>9</v>
      </c>
      <c r="I553" s="12" t="s">
        <v>2096</v>
      </c>
      <c r="J553" s="9">
        <f t="shared" si="16"/>
        <v>2006</v>
      </c>
      <c r="K553" s="13">
        <f t="shared" ca="1" si="17"/>
        <v>11</v>
      </c>
      <c r="L553">
        <v>2006</v>
      </c>
      <c r="N553" s="20"/>
    </row>
    <row r="554" spans="1:14" ht="22.5" hidden="1" customHeight="1" x14ac:dyDescent="0.25">
      <c r="A554" s="17" t="s">
        <v>3001</v>
      </c>
      <c r="B554" s="17"/>
      <c r="C554" s="10">
        <v>6</v>
      </c>
      <c r="D554" s="10" t="s">
        <v>1670</v>
      </c>
      <c r="E554" s="11" t="s">
        <v>1706</v>
      </c>
      <c r="F554" s="12" t="s">
        <v>560</v>
      </c>
      <c r="G554" s="17" t="s">
        <v>2999</v>
      </c>
      <c r="H554" s="10" t="s">
        <v>8</v>
      </c>
      <c r="I554" s="12" t="s">
        <v>2146</v>
      </c>
      <c r="J554" s="9">
        <f t="shared" si="16"/>
        <v>2006</v>
      </c>
      <c r="K554" s="13">
        <f t="shared" ca="1" si="17"/>
        <v>11</v>
      </c>
      <c r="L554">
        <v>2006</v>
      </c>
      <c r="N554" s="20"/>
    </row>
    <row r="555" spans="1:14" ht="22.5" hidden="1" customHeight="1" x14ac:dyDescent="0.25">
      <c r="A555" s="17" t="s">
        <v>3001</v>
      </c>
      <c r="B555" s="17"/>
      <c r="C555" s="10">
        <v>6</v>
      </c>
      <c r="D555" s="10" t="s">
        <v>1670</v>
      </c>
      <c r="E555" s="11" t="s">
        <v>1707</v>
      </c>
      <c r="F555" s="12" t="s">
        <v>561</v>
      </c>
      <c r="G555" s="17" t="s">
        <v>2999</v>
      </c>
      <c r="H555" s="10" t="s">
        <v>8</v>
      </c>
      <c r="I555" s="12" t="s">
        <v>2147</v>
      </c>
      <c r="J555" s="9">
        <f t="shared" si="16"/>
        <v>2006</v>
      </c>
      <c r="K555" s="13">
        <f t="shared" ca="1" si="17"/>
        <v>11</v>
      </c>
      <c r="L555">
        <v>2006</v>
      </c>
      <c r="N555" s="20"/>
    </row>
    <row r="556" spans="1:14" ht="22.5" hidden="1" customHeight="1" x14ac:dyDescent="0.25">
      <c r="A556" s="17" t="s">
        <v>3002</v>
      </c>
      <c r="B556" s="17"/>
      <c r="C556" s="10">
        <v>7</v>
      </c>
      <c r="D556" s="10" t="s">
        <v>1665</v>
      </c>
      <c r="E556" s="11" t="s">
        <v>1681</v>
      </c>
      <c r="F556" s="12" t="s">
        <v>562</v>
      </c>
      <c r="G556" s="17" t="s">
        <v>2999</v>
      </c>
      <c r="H556" s="10" t="s">
        <v>8</v>
      </c>
      <c r="I556" s="12" t="s">
        <v>2148</v>
      </c>
      <c r="J556" s="9">
        <f t="shared" si="16"/>
        <v>2005</v>
      </c>
      <c r="K556" s="13">
        <f t="shared" ca="1" si="17"/>
        <v>12</v>
      </c>
      <c r="L556">
        <v>2005</v>
      </c>
      <c r="N556" s="20"/>
    </row>
    <row r="557" spans="1:14" ht="22.5" hidden="1" customHeight="1" x14ac:dyDescent="0.25">
      <c r="A557" s="17"/>
      <c r="B557" s="17"/>
      <c r="C557" s="10">
        <v>7</v>
      </c>
      <c r="D557" s="10" t="s">
        <v>1665</v>
      </c>
      <c r="E557" s="11" t="s">
        <v>1682</v>
      </c>
      <c r="F557" s="12" t="s">
        <v>563</v>
      </c>
      <c r="G557" s="17" t="s">
        <v>2999</v>
      </c>
      <c r="H557" s="10" t="s">
        <v>9</v>
      </c>
      <c r="I557" s="12" t="s">
        <v>2149</v>
      </c>
      <c r="J557" s="9">
        <f t="shared" si="16"/>
        <v>2005</v>
      </c>
      <c r="K557" s="13">
        <f t="shared" ca="1" si="17"/>
        <v>12</v>
      </c>
      <c r="L557">
        <v>2005</v>
      </c>
      <c r="N557" s="20"/>
    </row>
    <row r="558" spans="1:14" ht="22.5" hidden="1" customHeight="1" x14ac:dyDescent="0.25">
      <c r="A558" s="17" t="s">
        <v>3002</v>
      </c>
      <c r="B558" s="17"/>
      <c r="C558" s="10">
        <v>7</v>
      </c>
      <c r="D558" s="10" t="s">
        <v>1665</v>
      </c>
      <c r="E558" s="11" t="s">
        <v>1683</v>
      </c>
      <c r="F558" s="12" t="s">
        <v>564</v>
      </c>
      <c r="G558" s="17" t="s">
        <v>2999</v>
      </c>
      <c r="H558" s="10" t="s">
        <v>8</v>
      </c>
      <c r="I558" s="12" t="s">
        <v>2150</v>
      </c>
      <c r="J558" s="9">
        <f t="shared" si="16"/>
        <v>2005</v>
      </c>
      <c r="K558" s="13">
        <f t="shared" ca="1" si="17"/>
        <v>12</v>
      </c>
      <c r="L558">
        <v>2005</v>
      </c>
      <c r="N558" s="20"/>
    </row>
    <row r="559" spans="1:14" ht="22.5" hidden="1" customHeight="1" x14ac:dyDescent="0.25">
      <c r="A559" s="17"/>
      <c r="B559" s="17"/>
      <c r="C559" s="10">
        <v>7</v>
      </c>
      <c r="D559" s="10" t="s">
        <v>1665</v>
      </c>
      <c r="E559" s="11" t="s">
        <v>1684</v>
      </c>
      <c r="F559" s="12" t="s">
        <v>565</v>
      </c>
      <c r="G559" s="17" t="s">
        <v>2999</v>
      </c>
      <c r="H559" s="10" t="s">
        <v>9</v>
      </c>
      <c r="I559" s="12" t="s">
        <v>2151</v>
      </c>
      <c r="J559" s="9">
        <f t="shared" si="16"/>
        <v>2005</v>
      </c>
      <c r="K559" s="13">
        <f t="shared" ca="1" si="17"/>
        <v>12</v>
      </c>
      <c r="L559">
        <v>2005</v>
      </c>
      <c r="N559" s="20"/>
    </row>
    <row r="560" spans="1:14" ht="22.5" hidden="1" customHeight="1" x14ac:dyDescent="0.25">
      <c r="A560" s="17"/>
      <c r="B560" s="17"/>
      <c r="C560" s="10">
        <v>7</v>
      </c>
      <c r="D560" s="10" t="s">
        <v>1665</v>
      </c>
      <c r="E560" s="11" t="s">
        <v>1685</v>
      </c>
      <c r="F560" s="12" t="s">
        <v>566</v>
      </c>
      <c r="G560" s="17" t="s">
        <v>2999</v>
      </c>
      <c r="H560" s="10" t="s">
        <v>9</v>
      </c>
      <c r="I560" s="12" t="s">
        <v>2152</v>
      </c>
      <c r="J560" s="9">
        <f t="shared" si="16"/>
        <v>2005</v>
      </c>
      <c r="K560" s="13">
        <f t="shared" ca="1" si="17"/>
        <v>12</v>
      </c>
      <c r="L560">
        <v>2005</v>
      </c>
      <c r="N560" s="20"/>
    </row>
    <row r="561" spans="1:14" ht="22.5" hidden="1" customHeight="1" x14ac:dyDescent="0.25">
      <c r="A561" s="17"/>
      <c r="B561" s="17"/>
      <c r="C561" s="10">
        <v>7</v>
      </c>
      <c r="D561" s="10" t="s">
        <v>1665</v>
      </c>
      <c r="E561" s="11" t="s">
        <v>1686</v>
      </c>
      <c r="F561" s="12" t="s">
        <v>567</v>
      </c>
      <c r="G561" s="17" t="s">
        <v>2999</v>
      </c>
      <c r="H561" s="10" t="s">
        <v>8</v>
      </c>
      <c r="I561" s="12" t="s">
        <v>2153</v>
      </c>
      <c r="J561" s="9">
        <f t="shared" si="16"/>
        <v>2005</v>
      </c>
      <c r="K561" s="13">
        <f t="shared" ca="1" si="17"/>
        <v>12</v>
      </c>
      <c r="L561">
        <v>2005</v>
      </c>
      <c r="N561" s="20"/>
    </row>
    <row r="562" spans="1:14" ht="22.5" hidden="1" customHeight="1" x14ac:dyDescent="0.25">
      <c r="A562" s="17" t="s">
        <v>3002</v>
      </c>
      <c r="B562" s="17"/>
      <c r="C562" s="10">
        <v>7</v>
      </c>
      <c r="D562" s="10" t="s">
        <v>1665</v>
      </c>
      <c r="E562" s="11" t="s">
        <v>1687</v>
      </c>
      <c r="F562" s="12" t="s">
        <v>568</v>
      </c>
      <c r="G562" s="15" t="s">
        <v>2998</v>
      </c>
      <c r="H562" s="10" t="s">
        <v>8</v>
      </c>
      <c r="I562" s="12" t="s">
        <v>2154</v>
      </c>
      <c r="J562" s="9">
        <f t="shared" si="16"/>
        <v>2004</v>
      </c>
      <c r="K562" s="13">
        <f t="shared" ca="1" si="17"/>
        <v>13</v>
      </c>
      <c r="L562">
        <v>2004</v>
      </c>
      <c r="N562" s="20"/>
    </row>
    <row r="563" spans="1:14" ht="22.5" hidden="1" customHeight="1" x14ac:dyDescent="0.25">
      <c r="A563" s="17" t="s">
        <v>3002</v>
      </c>
      <c r="B563" s="17"/>
      <c r="C563" s="10">
        <v>7</v>
      </c>
      <c r="D563" s="10" t="s">
        <v>1665</v>
      </c>
      <c r="E563" s="11" t="s">
        <v>1688</v>
      </c>
      <c r="F563" s="12" t="s">
        <v>569</v>
      </c>
      <c r="G563" s="17" t="s">
        <v>2999</v>
      </c>
      <c r="H563" s="10" t="s">
        <v>9</v>
      </c>
      <c r="I563" s="12" t="s">
        <v>2155</v>
      </c>
      <c r="J563" s="9">
        <f t="shared" si="16"/>
        <v>2005</v>
      </c>
      <c r="K563" s="13">
        <f t="shared" ca="1" si="17"/>
        <v>12</v>
      </c>
      <c r="L563">
        <v>2005</v>
      </c>
      <c r="N563" s="20"/>
    </row>
    <row r="564" spans="1:14" ht="22.5" hidden="1" customHeight="1" x14ac:dyDescent="0.25">
      <c r="A564" s="17" t="s">
        <v>3002</v>
      </c>
      <c r="B564" s="17"/>
      <c r="C564" s="10">
        <v>7</v>
      </c>
      <c r="D564" s="10" t="s">
        <v>1665</v>
      </c>
      <c r="E564" s="11" t="s">
        <v>1689</v>
      </c>
      <c r="F564" s="12" t="s">
        <v>570</v>
      </c>
      <c r="G564" s="17" t="s">
        <v>2999</v>
      </c>
      <c r="H564" s="10" t="s">
        <v>8</v>
      </c>
      <c r="I564" s="12" t="s">
        <v>2156</v>
      </c>
      <c r="J564" s="9">
        <f t="shared" si="16"/>
        <v>2005</v>
      </c>
      <c r="K564" s="13">
        <f t="shared" ca="1" si="17"/>
        <v>12</v>
      </c>
      <c r="L564">
        <v>2005</v>
      </c>
      <c r="N564" s="20"/>
    </row>
    <row r="565" spans="1:14" ht="22.5" hidden="1" customHeight="1" x14ac:dyDescent="0.25">
      <c r="A565" s="17" t="s">
        <v>3002</v>
      </c>
      <c r="B565" s="17"/>
      <c r="C565" s="10">
        <v>7</v>
      </c>
      <c r="D565" s="10" t="s">
        <v>1665</v>
      </c>
      <c r="E565" s="11" t="s">
        <v>1690</v>
      </c>
      <c r="F565" s="12" t="s">
        <v>571</v>
      </c>
      <c r="G565" s="17" t="s">
        <v>2999</v>
      </c>
      <c r="H565" s="10" t="s">
        <v>8</v>
      </c>
      <c r="I565" s="12" t="s">
        <v>2157</v>
      </c>
      <c r="J565" s="9">
        <f t="shared" si="16"/>
        <v>2005</v>
      </c>
      <c r="K565" s="13">
        <f t="shared" ca="1" si="17"/>
        <v>12</v>
      </c>
      <c r="L565">
        <v>2005</v>
      </c>
      <c r="N565" s="20"/>
    </row>
    <row r="566" spans="1:14" ht="22.5" hidden="1" customHeight="1" x14ac:dyDescent="0.25">
      <c r="A566" s="17"/>
      <c r="B566" s="17"/>
      <c r="C566" s="10">
        <v>7</v>
      </c>
      <c r="D566" s="10" t="s">
        <v>1665</v>
      </c>
      <c r="E566" s="11" t="s">
        <v>1691</v>
      </c>
      <c r="F566" s="12" t="s">
        <v>572</v>
      </c>
      <c r="G566" s="15" t="s">
        <v>2997</v>
      </c>
      <c r="H566" s="10" t="s">
        <v>8</v>
      </c>
      <c r="I566" s="12" t="s">
        <v>2158</v>
      </c>
      <c r="J566" s="9">
        <f t="shared" si="16"/>
        <v>2002</v>
      </c>
      <c r="K566" s="13">
        <f t="shared" ca="1" si="17"/>
        <v>15</v>
      </c>
      <c r="L566">
        <v>2002</v>
      </c>
      <c r="N566" s="20"/>
    </row>
    <row r="567" spans="1:14" ht="22.5" hidden="1" customHeight="1" x14ac:dyDescent="0.25">
      <c r="A567" s="17" t="s">
        <v>3002</v>
      </c>
      <c r="B567" s="17"/>
      <c r="C567" s="10">
        <v>7</v>
      </c>
      <c r="D567" s="10" t="s">
        <v>1665</v>
      </c>
      <c r="E567" s="11" t="s">
        <v>1692</v>
      </c>
      <c r="F567" s="12" t="s">
        <v>573</v>
      </c>
      <c r="G567" s="17" t="s">
        <v>2999</v>
      </c>
      <c r="H567" s="10" t="s">
        <v>8</v>
      </c>
      <c r="I567" s="12" t="s">
        <v>2159</v>
      </c>
      <c r="J567" s="9">
        <f t="shared" si="16"/>
        <v>2005</v>
      </c>
      <c r="K567" s="13">
        <f t="shared" ca="1" si="17"/>
        <v>12</v>
      </c>
      <c r="L567">
        <v>2005</v>
      </c>
      <c r="N567" s="20"/>
    </row>
    <row r="568" spans="1:14" ht="22.5" hidden="1" customHeight="1" x14ac:dyDescent="0.25">
      <c r="A568" s="17" t="s">
        <v>3002</v>
      </c>
      <c r="B568" s="17"/>
      <c r="C568" s="10">
        <v>7</v>
      </c>
      <c r="D568" s="10" t="s">
        <v>1665</v>
      </c>
      <c r="E568" s="11" t="s">
        <v>1693</v>
      </c>
      <c r="F568" s="12" t="s">
        <v>574</v>
      </c>
      <c r="G568" s="17" t="s">
        <v>2999</v>
      </c>
      <c r="H568" s="10" t="s">
        <v>8</v>
      </c>
      <c r="I568" s="12" t="s">
        <v>2160</v>
      </c>
      <c r="J568" s="9">
        <f t="shared" si="16"/>
        <v>2005</v>
      </c>
      <c r="K568" s="13">
        <f t="shared" ca="1" si="17"/>
        <v>12</v>
      </c>
      <c r="L568">
        <v>2005</v>
      </c>
      <c r="N568" s="20"/>
    </row>
    <row r="569" spans="1:14" ht="22.5" hidden="1" customHeight="1" x14ac:dyDescent="0.25">
      <c r="A569" s="17"/>
      <c r="B569" s="17"/>
      <c r="C569" s="10">
        <v>7</v>
      </c>
      <c r="D569" s="10" t="s">
        <v>1665</v>
      </c>
      <c r="E569" s="11" t="s">
        <v>1694</v>
      </c>
      <c r="F569" s="12" t="s">
        <v>575</v>
      </c>
      <c r="G569" s="15" t="s">
        <v>2998</v>
      </c>
      <c r="H569" s="10" t="s">
        <v>8</v>
      </c>
      <c r="I569" s="12" t="s">
        <v>2161</v>
      </c>
      <c r="J569" s="9">
        <f t="shared" si="16"/>
        <v>2004</v>
      </c>
      <c r="K569" s="13">
        <f t="shared" ca="1" si="17"/>
        <v>13</v>
      </c>
      <c r="L569">
        <v>2004</v>
      </c>
      <c r="N569" s="20"/>
    </row>
    <row r="570" spans="1:14" ht="22.5" hidden="1" customHeight="1" x14ac:dyDescent="0.25">
      <c r="A570" s="17" t="s">
        <v>3002</v>
      </c>
      <c r="B570" s="17"/>
      <c r="C570" s="10">
        <v>7</v>
      </c>
      <c r="D570" s="10" t="s">
        <v>1665</v>
      </c>
      <c r="E570" s="11" t="s">
        <v>1695</v>
      </c>
      <c r="F570" s="12" t="s">
        <v>576</v>
      </c>
      <c r="G570" s="17" t="s">
        <v>2999</v>
      </c>
      <c r="H570" s="10" t="s">
        <v>9</v>
      </c>
      <c r="I570" s="12" t="s">
        <v>2162</v>
      </c>
      <c r="J570" s="9">
        <f t="shared" si="16"/>
        <v>2005</v>
      </c>
      <c r="K570" s="13">
        <f t="shared" ca="1" si="17"/>
        <v>12</v>
      </c>
      <c r="L570">
        <v>2005</v>
      </c>
      <c r="N570" s="20"/>
    </row>
    <row r="571" spans="1:14" ht="22.5" hidden="1" customHeight="1" x14ac:dyDescent="0.25">
      <c r="A571" s="17"/>
      <c r="B571" s="17"/>
      <c r="C571" s="10">
        <v>7</v>
      </c>
      <c r="D571" s="10" t="s">
        <v>1665</v>
      </c>
      <c r="E571" s="11" t="s">
        <v>1696</v>
      </c>
      <c r="F571" s="12" t="s">
        <v>577</v>
      </c>
      <c r="G571" s="17" t="s">
        <v>2999</v>
      </c>
      <c r="H571" s="10" t="s">
        <v>8</v>
      </c>
      <c r="I571" s="12" t="s">
        <v>2163</v>
      </c>
      <c r="J571" s="9">
        <f t="shared" si="16"/>
        <v>2005</v>
      </c>
      <c r="K571" s="13">
        <f t="shared" ca="1" si="17"/>
        <v>12</v>
      </c>
      <c r="L571">
        <v>2005</v>
      </c>
      <c r="N571" s="20"/>
    </row>
    <row r="572" spans="1:14" ht="22.5" hidden="1" customHeight="1" x14ac:dyDescent="0.25">
      <c r="A572" s="17" t="s">
        <v>3002</v>
      </c>
      <c r="B572" s="17"/>
      <c r="C572" s="10">
        <v>7</v>
      </c>
      <c r="D572" s="10" t="s">
        <v>1665</v>
      </c>
      <c r="E572" s="11" t="s">
        <v>1697</v>
      </c>
      <c r="F572" s="12" t="s">
        <v>578</v>
      </c>
      <c r="G572" s="17" t="s">
        <v>2999</v>
      </c>
      <c r="H572" s="10" t="s">
        <v>9</v>
      </c>
      <c r="I572" s="12" t="s">
        <v>2164</v>
      </c>
      <c r="J572" s="9">
        <f t="shared" si="16"/>
        <v>2005</v>
      </c>
      <c r="K572" s="13">
        <f t="shared" ca="1" si="17"/>
        <v>12</v>
      </c>
      <c r="L572">
        <v>2005</v>
      </c>
      <c r="N572" s="20"/>
    </row>
    <row r="573" spans="1:14" ht="22.5" hidden="1" customHeight="1" x14ac:dyDescent="0.25">
      <c r="A573" s="17"/>
      <c r="B573" s="17"/>
      <c r="C573" s="10">
        <v>7</v>
      </c>
      <c r="D573" s="10" t="s">
        <v>1665</v>
      </c>
      <c r="E573" s="11" t="s">
        <v>1698</v>
      </c>
      <c r="F573" s="12" t="s">
        <v>579</v>
      </c>
      <c r="G573" s="17" t="s">
        <v>2999</v>
      </c>
      <c r="H573" s="10" t="s">
        <v>9</v>
      </c>
      <c r="I573" s="12" t="s">
        <v>2165</v>
      </c>
      <c r="J573" s="9">
        <f t="shared" si="16"/>
        <v>2005</v>
      </c>
      <c r="K573" s="13">
        <f t="shared" ca="1" si="17"/>
        <v>12</v>
      </c>
      <c r="L573">
        <v>2005</v>
      </c>
      <c r="N573" s="20"/>
    </row>
    <row r="574" spans="1:14" ht="22.5" hidden="1" customHeight="1" x14ac:dyDescent="0.25">
      <c r="A574" s="17" t="s">
        <v>3002</v>
      </c>
      <c r="B574" s="17"/>
      <c r="C574" s="10">
        <v>7</v>
      </c>
      <c r="D574" s="10" t="s">
        <v>1665</v>
      </c>
      <c r="E574" s="11" t="s">
        <v>1699</v>
      </c>
      <c r="F574" s="12" t="s">
        <v>580</v>
      </c>
      <c r="G574" s="17" t="s">
        <v>2999</v>
      </c>
      <c r="H574" s="10" t="s">
        <v>9</v>
      </c>
      <c r="I574" s="12" t="s">
        <v>2166</v>
      </c>
      <c r="J574" s="9">
        <f t="shared" si="16"/>
        <v>2005</v>
      </c>
      <c r="K574" s="13">
        <f t="shared" ca="1" si="17"/>
        <v>12</v>
      </c>
      <c r="L574">
        <v>2005</v>
      </c>
      <c r="N574" s="20"/>
    </row>
    <row r="575" spans="1:14" ht="22.5" hidden="1" customHeight="1" x14ac:dyDescent="0.25">
      <c r="A575" s="17" t="s">
        <v>3002</v>
      </c>
      <c r="B575" s="17"/>
      <c r="C575" s="10">
        <v>7</v>
      </c>
      <c r="D575" s="10" t="s">
        <v>1665</v>
      </c>
      <c r="E575" s="11" t="s">
        <v>1700</v>
      </c>
      <c r="F575" s="12" t="s">
        <v>581</v>
      </c>
      <c r="G575" s="17" t="s">
        <v>2999</v>
      </c>
      <c r="H575" s="10" t="s">
        <v>9</v>
      </c>
      <c r="I575" s="12" t="s">
        <v>2081</v>
      </c>
      <c r="J575" s="9">
        <f t="shared" si="16"/>
        <v>2005</v>
      </c>
      <c r="K575" s="13">
        <f t="shared" ca="1" si="17"/>
        <v>12</v>
      </c>
      <c r="L575">
        <v>2005</v>
      </c>
      <c r="N575" s="20"/>
    </row>
    <row r="576" spans="1:14" ht="22.5" hidden="1" customHeight="1" x14ac:dyDescent="0.25">
      <c r="A576" s="17" t="s">
        <v>3002</v>
      </c>
      <c r="B576" s="17"/>
      <c r="C576" s="10">
        <v>7</v>
      </c>
      <c r="D576" s="10" t="s">
        <v>1665</v>
      </c>
      <c r="E576" s="11" t="s">
        <v>1701</v>
      </c>
      <c r="F576" s="12" t="s">
        <v>582</v>
      </c>
      <c r="G576" s="17" t="s">
        <v>2999</v>
      </c>
      <c r="H576" s="10" t="s">
        <v>9</v>
      </c>
      <c r="I576" s="12" t="s">
        <v>2155</v>
      </c>
      <c r="J576" s="9">
        <f t="shared" si="16"/>
        <v>2005</v>
      </c>
      <c r="K576" s="13">
        <f t="shared" ca="1" si="17"/>
        <v>12</v>
      </c>
      <c r="L576">
        <v>2005</v>
      </c>
      <c r="N576" s="20"/>
    </row>
    <row r="577" spans="1:14" ht="22.5" hidden="1" customHeight="1" x14ac:dyDescent="0.25">
      <c r="A577" s="17"/>
      <c r="B577" s="17"/>
      <c r="C577" s="10">
        <v>7</v>
      </c>
      <c r="D577" s="10" t="s">
        <v>1665</v>
      </c>
      <c r="E577" s="11" t="s">
        <v>1702</v>
      </c>
      <c r="F577" s="12" t="s">
        <v>583</v>
      </c>
      <c r="G577" s="17" t="s">
        <v>2999</v>
      </c>
      <c r="H577" s="10" t="s">
        <v>9</v>
      </c>
      <c r="I577" s="12" t="s">
        <v>2167</v>
      </c>
      <c r="J577" s="9">
        <f t="shared" si="16"/>
        <v>2005</v>
      </c>
      <c r="K577" s="13">
        <f t="shared" ca="1" si="17"/>
        <v>12</v>
      </c>
      <c r="L577">
        <v>2005</v>
      </c>
      <c r="N577" s="20"/>
    </row>
    <row r="578" spans="1:14" ht="22.5" hidden="1" customHeight="1" x14ac:dyDescent="0.25">
      <c r="A578" s="17" t="s">
        <v>3002</v>
      </c>
      <c r="B578" s="17"/>
      <c r="C578" s="10">
        <v>7</v>
      </c>
      <c r="D578" s="10" t="s">
        <v>1665</v>
      </c>
      <c r="E578" s="11" t="s">
        <v>1703</v>
      </c>
      <c r="F578" s="12" t="s">
        <v>584</v>
      </c>
      <c r="G578" s="17" t="s">
        <v>2999</v>
      </c>
      <c r="H578" s="10" t="s">
        <v>8</v>
      </c>
      <c r="I578" s="12" t="s">
        <v>2151</v>
      </c>
      <c r="J578" s="9">
        <f t="shared" si="16"/>
        <v>2005</v>
      </c>
      <c r="K578" s="13">
        <f t="shared" ca="1" si="17"/>
        <v>12</v>
      </c>
      <c r="L578">
        <v>2005</v>
      </c>
      <c r="N578" s="20"/>
    </row>
    <row r="579" spans="1:14" ht="22.5" hidden="1" customHeight="1" x14ac:dyDescent="0.25">
      <c r="A579" s="17" t="s">
        <v>3002</v>
      </c>
      <c r="B579" s="17"/>
      <c r="C579" s="10">
        <v>7</v>
      </c>
      <c r="D579" s="10" t="s">
        <v>1665</v>
      </c>
      <c r="E579" s="11" t="s">
        <v>1704</v>
      </c>
      <c r="F579" s="12" t="s">
        <v>585</v>
      </c>
      <c r="G579" s="17" t="s">
        <v>2999</v>
      </c>
      <c r="H579" s="10" t="s">
        <v>9</v>
      </c>
      <c r="I579" s="12" t="s">
        <v>2168</v>
      </c>
      <c r="J579" s="9">
        <f t="shared" si="16"/>
        <v>2005</v>
      </c>
      <c r="K579" s="13">
        <f t="shared" ca="1" si="17"/>
        <v>12</v>
      </c>
      <c r="L579">
        <v>2005</v>
      </c>
      <c r="N579" s="20"/>
    </row>
    <row r="580" spans="1:14" ht="22.5" hidden="1" customHeight="1" x14ac:dyDescent="0.25">
      <c r="A580" s="17" t="s">
        <v>3002</v>
      </c>
      <c r="B580" s="17"/>
      <c r="C580" s="10">
        <v>7</v>
      </c>
      <c r="D580" s="10" t="s">
        <v>1665</v>
      </c>
      <c r="E580" s="11" t="s">
        <v>1705</v>
      </c>
      <c r="F580" s="12" t="s">
        <v>586</v>
      </c>
      <c r="G580" s="17" t="s">
        <v>2999</v>
      </c>
      <c r="H580" s="10" t="s">
        <v>8</v>
      </c>
      <c r="I580" s="12" t="s">
        <v>2169</v>
      </c>
      <c r="J580" s="9">
        <f t="shared" ref="J580:J643" si="18">YEAR(I580)</f>
        <v>2005</v>
      </c>
      <c r="K580" s="13">
        <f t="shared" ref="K580:K643" ca="1" si="19">(YEAR(NOW())-YEAR(I580))</f>
        <v>12</v>
      </c>
      <c r="L580">
        <v>2005</v>
      </c>
      <c r="N580" s="20"/>
    </row>
    <row r="581" spans="1:14" ht="22.5" hidden="1" customHeight="1" x14ac:dyDescent="0.25">
      <c r="A581" s="17" t="s">
        <v>3002</v>
      </c>
      <c r="B581" s="17"/>
      <c r="C581" s="10">
        <v>7</v>
      </c>
      <c r="D581" s="10" t="s">
        <v>1665</v>
      </c>
      <c r="E581" s="11" t="s">
        <v>1706</v>
      </c>
      <c r="F581" s="12" t="s">
        <v>587</v>
      </c>
      <c r="G581" s="17" t="s">
        <v>2999</v>
      </c>
      <c r="H581" s="10" t="s">
        <v>8</v>
      </c>
      <c r="I581" s="12" t="s">
        <v>2170</v>
      </c>
      <c r="J581" s="9">
        <f t="shared" si="18"/>
        <v>2005</v>
      </c>
      <c r="K581" s="13">
        <f t="shared" ca="1" si="19"/>
        <v>12</v>
      </c>
      <c r="L581">
        <v>2005</v>
      </c>
      <c r="N581" s="20"/>
    </row>
    <row r="582" spans="1:14" ht="22.5" hidden="1" customHeight="1" x14ac:dyDescent="0.25">
      <c r="A582" s="17"/>
      <c r="B582" s="17"/>
      <c r="C582" s="10">
        <v>7</v>
      </c>
      <c r="D582" s="10" t="s">
        <v>1665</v>
      </c>
      <c r="E582" s="11" t="s">
        <v>1707</v>
      </c>
      <c r="F582" s="12" t="s">
        <v>588</v>
      </c>
      <c r="G582" s="15" t="s">
        <v>2998</v>
      </c>
      <c r="H582" s="10" t="s">
        <v>8</v>
      </c>
      <c r="I582" s="12" t="s">
        <v>1965</v>
      </c>
      <c r="J582" s="9">
        <f t="shared" si="18"/>
        <v>2004</v>
      </c>
      <c r="K582" s="13">
        <f t="shared" ca="1" si="19"/>
        <v>13</v>
      </c>
      <c r="L582">
        <v>2004</v>
      </c>
      <c r="N582" s="20"/>
    </row>
    <row r="583" spans="1:14" ht="22.5" hidden="1" customHeight="1" x14ac:dyDescent="0.25">
      <c r="A583" s="17" t="s">
        <v>3002</v>
      </c>
      <c r="B583" s="17"/>
      <c r="C583" s="10">
        <v>7</v>
      </c>
      <c r="D583" s="10" t="s">
        <v>1665</v>
      </c>
      <c r="E583" s="11" t="s">
        <v>1708</v>
      </c>
      <c r="F583" s="12" t="s">
        <v>589</v>
      </c>
      <c r="G583" s="15" t="s">
        <v>2998</v>
      </c>
      <c r="H583" s="10" t="s">
        <v>8</v>
      </c>
      <c r="I583" s="12" t="s">
        <v>2171</v>
      </c>
      <c r="J583" s="9">
        <f t="shared" si="18"/>
        <v>2003</v>
      </c>
      <c r="K583" s="13">
        <f t="shared" ca="1" si="19"/>
        <v>14</v>
      </c>
      <c r="L583">
        <v>2003</v>
      </c>
      <c r="N583" s="20"/>
    </row>
    <row r="584" spans="1:14" ht="22.5" hidden="1" customHeight="1" x14ac:dyDescent="0.25">
      <c r="A584" s="17"/>
      <c r="B584" s="17"/>
      <c r="C584" s="10">
        <v>7</v>
      </c>
      <c r="D584" s="10" t="s">
        <v>1666</v>
      </c>
      <c r="E584" s="11" t="s">
        <v>1681</v>
      </c>
      <c r="F584" s="12" t="s">
        <v>590</v>
      </c>
      <c r="G584" s="15" t="s">
        <v>2998</v>
      </c>
      <c r="H584" s="10" t="s">
        <v>8</v>
      </c>
      <c r="I584" s="12" t="s">
        <v>2172</v>
      </c>
      <c r="J584" s="9">
        <f t="shared" si="18"/>
        <v>2003</v>
      </c>
      <c r="K584" s="13">
        <f t="shared" ca="1" si="19"/>
        <v>14</v>
      </c>
      <c r="L584">
        <v>2003</v>
      </c>
      <c r="N584" s="20"/>
    </row>
    <row r="585" spans="1:14" ht="22.5" hidden="1" customHeight="1" x14ac:dyDescent="0.25">
      <c r="A585" s="17" t="s">
        <v>3001</v>
      </c>
      <c r="B585" s="17"/>
      <c r="C585" s="10">
        <v>7</v>
      </c>
      <c r="D585" s="10" t="s">
        <v>1666</v>
      </c>
      <c r="E585" s="11" t="s">
        <v>1682</v>
      </c>
      <c r="F585" s="12" t="s">
        <v>591</v>
      </c>
      <c r="G585" s="15" t="s">
        <v>2998</v>
      </c>
      <c r="H585" s="10" t="s">
        <v>8</v>
      </c>
      <c r="I585" s="12" t="s">
        <v>2173</v>
      </c>
      <c r="J585" s="9">
        <f t="shared" si="18"/>
        <v>2003</v>
      </c>
      <c r="K585" s="13">
        <f t="shared" ca="1" si="19"/>
        <v>14</v>
      </c>
      <c r="L585">
        <v>2003</v>
      </c>
      <c r="N585" s="20"/>
    </row>
    <row r="586" spans="1:14" ht="22.5" hidden="1" customHeight="1" x14ac:dyDescent="0.25">
      <c r="A586" s="17" t="s">
        <v>3001</v>
      </c>
      <c r="B586" s="17"/>
      <c r="C586" s="10">
        <v>7</v>
      </c>
      <c r="D586" s="10" t="s">
        <v>1666</v>
      </c>
      <c r="E586" s="11" t="s">
        <v>1683</v>
      </c>
      <c r="F586" s="12" t="s">
        <v>592</v>
      </c>
      <c r="G586" s="17" t="s">
        <v>2999</v>
      </c>
      <c r="H586" s="10" t="s">
        <v>8</v>
      </c>
      <c r="I586" s="12" t="s">
        <v>2174</v>
      </c>
      <c r="J586" s="9">
        <f t="shared" si="18"/>
        <v>2005</v>
      </c>
      <c r="K586" s="13">
        <f t="shared" ca="1" si="19"/>
        <v>12</v>
      </c>
      <c r="L586">
        <v>2005</v>
      </c>
      <c r="N586" s="20"/>
    </row>
    <row r="587" spans="1:14" ht="22.5" hidden="1" customHeight="1" x14ac:dyDescent="0.25">
      <c r="A587" s="17" t="s">
        <v>3001</v>
      </c>
      <c r="B587" s="17"/>
      <c r="C587" s="10">
        <v>7</v>
      </c>
      <c r="D587" s="10" t="s">
        <v>1666</v>
      </c>
      <c r="E587" s="11" t="s">
        <v>1684</v>
      </c>
      <c r="F587" s="12" t="s">
        <v>593</v>
      </c>
      <c r="G587" s="17" t="s">
        <v>2999</v>
      </c>
      <c r="H587" s="10" t="s">
        <v>9</v>
      </c>
      <c r="I587" s="12" t="s">
        <v>2156</v>
      </c>
      <c r="J587" s="9">
        <f t="shared" si="18"/>
        <v>2005</v>
      </c>
      <c r="K587" s="13">
        <f t="shared" ca="1" si="19"/>
        <v>12</v>
      </c>
      <c r="L587">
        <v>2005</v>
      </c>
      <c r="N587" s="20"/>
    </row>
    <row r="588" spans="1:14" ht="22.5" hidden="1" customHeight="1" x14ac:dyDescent="0.25">
      <c r="A588" s="17" t="s">
        <v>3001</v>
      </c>
      <c r="B588" s="17"/>
      <c r="C588" s="10">
        <v>7</v>
      </c>
      <c r="D588" s="10" t="s">
        <v>1666</v>
      </c>
      <c r="E588" s="11" t="s">
        <v>1685</v>
      </c>
      <c r="F588" s="12" t="s">
        <v>594</v>
      </c>
      <c r="G588" s="15" t="s">
        <v>2998</v>
      </c>
      <c r="H588" s="10" t="s">
        <v>8</v>
      </c>
      <c r="I588" s="12" t="s">
        <v>2175</v>
      </c>
      <c r="J588" s="9">
        <f t="shared" si="18"/>
        <v>2004</v>
      </c>
      <c r="K588" s="13">
        <f t="shared" ca="1" si="19"/>
        <v>13</v>
      </c>
      <c r="L588">
        <v>2004</v>
      </c>
      <c r="N588" s="20"/>
    </row>
    <row r="589" spans="1:14" ht="22.5" hidden="1" customHeight="1" x14ac:dyDescent="0.25">
      <c r="A589" s="17" t="s">
        <v>3001</v>
      </c>
      <c r="B589" s="17"/>
      <c r="C589" s="10">
        <v>7</v>
      </c>
      <c r="D589" s="10" t="s">
        <v>1666</v>
      </c>
      <c r="E589" s="11" t="s">
        <v>1686</v>
      </c>
      <c r="F589" s="12" t="s">
        <v>595</v>
      </c>
      <c r="G589" s="17" t="s">
        <v>2999</v>
      </c>
      <c r="H589" s="10" t="s">
        <v>8</v>
      </c>
      <c r="I589" s="12" t="s">
        <v>2176</v>
      </c>
      <c r="J589" s="9">
        <f t="shared" si="18"/>
        <v>2005</v>
      </c>
      <c r="K589" s="13">
        <f t="shared" ca="1" si="19"/>
        <v>12</v>
      </c>
      <c r="L589">
        <v>2005</v>
      </c>
      <c r="N589" s="20"/>
    </row>
    <row r="590" spans="1:14" ht="22.5" hidden="1" customHeight="1" x14ac:dyDescent="0.25">
      <c r="A590" s="17" t="s">
        <v>3001</v>
      </c>
      <c r="B590" s="17"/>
      <c r="C590" s="10">
        <v>7</v>
      </c>
      <c r="D590" s="10" t="s">
        <v>1666</v>
      </c>
      <c r="E590" s="11" t="s">
        <v>1687</v>
      </c>
      <c r="F590" s="12" t="s">
        <v>596</v>
      </c>
      <c r="G590" s="17" t="s">
        <v>2999</v>
      </c>
      <c r="H590" s="10" t="s">
        <v>8</v>
      </c>
      <c r="I590" s="12" t="s">
        <v>2177</v>
      </c>
      <c r="J590" s="9">
        <f t="shared" si="18"/>
        <v>2005</v>
      </c>
      <c r="K590" s="13">
        <f t="shared" ca="1" si="19"/>
        <v>12</v>
      </c>
      <c r="L590">
        <v>2005</v>
      </c>
      <c r="N590" s="20"/>
    </row>
    <row r="591" spans="1:14" ht="22.5" hidden="1" customHeight="1" x14ac:dyDescent="0.25">
      <c r="A591" s="17" t="s">
        <v>3001</v>
      </c>
      <c r="B591" s="17"/>
      <c r="C591" s="10">
        <v>7</v>
      </c>
      <c r="D591" s="10" t="s">
        <v>1666</v>
      </c>
      <c r="E591" s="11" t="s">
        <v>1688</v>
      </c>
      <c r="F591" s="12" t="s">
        <v>597</v>
      </c>
      <c r="G591" s="17" t="s">
        <v>2999</v>
      </c>
      <c r="H591" s="10" t="s">
        <v>8</v>
      </c>
      <c r="I591" s="12" t="s">
        <v>2178</v>
      </c>
      <c r="J591" s="9">
        <f t="shared" si="18"/>
        <v>2005</v>
      </c>
      <c r="K591" s="13">
        <f t="shared" ca="1" si="19"/>
        <v>12</v>
      </c>
      <c r="L591">
        <v>2005</v>
      </c>
      <c r="N591" s="20"/>
    </row>
    <row r="592" spans="1:14" ht="22.5" hidden="1" customHeight="1" x14ac:dyDescent="0.25">
      <c r="A592" s="17" t="s">
        <v>3001</v>
      </c>
      <c r="B592" s="17"/>
      <c r="C592" s="10">
        <v>7</v>
      </c>
      <c r="D592" s="10" t="s">
        <v>1666</v>
      </c>
      <c r="E592" s="11" t="s">
        <v>1689</v>
      </c>
      <c r="F592" s="12" t="s">
        <v>598</v>
      </c>
      <c r="G592" s="17" t="s">
        <v>2999</v>
      </c>
      <c r="H592" s="10" t="s">
        <v>8</v>
      </c>
      <c r="I592" s="12" t="s">
        <v>2179</v>
      </c>
      <c r="J592" s="9">
        <f t="shared" si="18"/>
        <v>2005</v>
      </c>
      <c r="K592" s="13">
        <f t="shared" ca="1" si="19"/>
        <v>12</v>
      </c>
      <c r="L592">
        <v>2005</v>
      </c>
      <c r="N592" s="20"/>
    </row>
    <row r="593" spans="1:14" ht="22.5" hidden="1" customHeight="1" x14ac:dyDescent="0.25">
      <c r="A593" s="17" t="s">
        <v>3001</v>
      </c>
      <c r="B593" s="17"/>
      <c r="C593" s="10">
        <v>7</v>
      </c>
      <c r="D593" s="10" t="s">
        <v>1666</v>
      </c>
      <c r="E593" s="11" t="s">
        <v>1690</v>
      </c>
      <c r="F593" s="12" t="s">
        <v>599</v>
      </c>
      <c r="G593" s="17" t="s">
        <v>2999</v>
      </c>
      <c r="H593" s="10" t="s">
        <v>8</v>
      </c>
      <c r="I593" s="12" t="s">
        <v>2180</v>
      </c>
      <c r="J593" s="9">
        <f t="shared" si="18"/>
        <v>2005</v>
      </c>
      <c r="K593" s="13">
        <f t="shared" ca="1" si="19"/>
        <v>12</v>
      </c>
      <c r="L593">
        <v>2005</v>
      </c>
      <c r="N593" s="20"/>
    </row>
    <row r="594" spans="1:14" ht="22.5" hidden="1" customHeight="1" x14ac:dyDescent="0.25">
      <c r="A594" s="17"/>
      <c r="B594" s="17"/>
      <c r="C594" s="10">
        <v>7</v>
      </c>
      <c r="D594" s="10" t="s">
        <v>1666</v>
      </c>
      <c r="E594" s="11" t="s">
        <v>1691</v>
      </c>
      <c r="F594" s="12" t="s">
        <v>600</v>
      </c>
      <c r="G594" s="17" t="s">
        <v>2999</v>
      </c>
      <c r="H594" s="10" t="s">
        <v>8</v>
      </c>
      <c r="I594" s="12" t="s">
        <v>2181</v>
      </c>
      <c r="J594" s="9">
        <f t="shared" si="18"/>
        <v>2005</v>
      </c>
      <c r="K594" s="13">
        <f t="shared" ca="1" si="19"/>
        <v>12</v>
      </c>
      <c r="L594">
        <v>2005</v>
      </c>
      <c r="N594" s="20"/>
    </row>
    <row r="595" spans="1:14" ht="22.5" hidden="1" customHeight="1" x14ac:dyDescent="0.25">
      <c r="A595" s="17" t="s">
        <v>3001</v>
      </c>
      <c r="B595" s="17"/>
      <c r="C595" s="10">
        <v>7</v>
      </c>
      <c r="D595" s="10" t="s">
        <v>1666</v>
      </c>
      <c r="E595" s="11" t="s">
        <v>1693</v>
      </c>
      <c r="F595" s="12" t="s">
        <v>601</v>
      </c>
      <c r="G595" s="17" t="s">
        <v>2999</v>
      </c>
      <c r="H595" s="10" t="s">
        <v>8</v>
      </c>
      <c r="I595" s="12" t="s">
        <v>2182</v>
      </c>
      <c r="J595" s="9">
        <f t="shared" si="18"/>
        <v>2005</v>
      </c>
      <c r="K595" s="13">
        <f t="shared" ca="1" si="19"/>
        <v>12</v>
      </c>
      <c r="L595">
        <v>2005</v>
      </c>
      <c r="N595" s="20"/>
    </row>
    <row r="596" spans="1:14" ht="22.5" hidden="1" customHeight="1" x14ac:dyDescent="0.25">
      <c r="A596" s="17" t="s">
        <v>3001</v>
      </c>
      <c r="B596" s="17"/>
      <c r="C596" s="10">
        <v>7</v>
      </c>
      <c r="D596" s="10" t="s">
        <v>1666</v>
      </c>
      <c r="E596" s="11" t="s">
        <v>1694</v>
      </c>
      <c r="F596" s="12" t="s">
        <v>602</v>
      </c>
      <c r="G596" s="15" t="s">
        <v>2998</v>
      </c>
      <c r="H596" s="10" t="s">
        <v>9</v>
      </c>
      <c r="I596" s="12" t="s">
        <v>2183</v>
      </c>
      <c r="J596" s="9">
        <f t="shared" si="18"/>
        <v>2004</v>
      </c>
      <c r="K596" s="13">
        <f t="shared" ca="1" si="19"/>
        <v>13</v>
      </c>
      <c r="L596">
        <v>2004</v>
      </c>
      <c r="N596" s="20"/>
    </row>
    <row r="597" spans="1:14" ht="22.5" hidden="1" customHeight="1" x14ac:dyDescent="0.25">
      <c r="A597" s="17" t="s">
        <v>3001</v>
      </c>
      <c r="B597" s="17"/>
      <c r="C597" s="10">
        <v>7</v>
      </c>
      <c r="D597" s="10" t="s">
        <v>1666</v>
      </c>
      <c r="E597" s="11" t="s">
        <v>1695</v>
      </c>
      <c r="F597" s="12" t="s">
        <v>603</v>
      </c>
      <c r="G597" s="17" t="s">
        <v>2999</v>
      </c>
      <c r="H597" s="10" t="s">
        <v>9</v>
      </c>
      <c r="I597" s="12" t="s">
        <v>2184</v>
      </c>
      <c r="J597" s="9">
        <f t="shared" si="18"/>
        <v>2005</v>
      </c>
      <c r="K597" s="13">
        <f t="shared" ca="1" si="19"/>
        <v>12</v>
      </c>
      <c r="L597">
        <v>2005</v>
      </c>
      <c r="N597" s="20"/>
    </row>
    <row r="598" spans="1:14" ht="22.5" hidden="1" customHeight="1" x14ac:dyDescent="0.25">
      <c r="A598" s="17" t="s">
        <v>3001</v>
      </c>
      <c r="B598" s="17"/>
      <c r="C598" s="10">
        <v>7</v>
      </c>
      <c r="D598" s="10" t="s">
        <v>1666</v>
      </c>
      <c r="E598" s="11" t="s">
        <v>1696</v>
      </c>
      <c r="F598" s="12" t="s">
        <v>604</v>
      </c>
      <c r="G598" s="17" t="s">
        <v>2999</v>
      </c>
      <c r="H598" s="10" t="s">
        <v>9</v>
      </c>
      <c r="I598" s="12" t="s">
        <v>2185</v>
      </c>
      <c r="J598" s="9">
        <f t="shared" si="18"/>
        <v>2005</v>
      </c>
      <c r="K598" s="13">
        <f t="shared" ca="1" si="19"/>
        <v>12</v>
      </c>
      <c r="L598">
        <v>2005</v>
      </c>
      <c r="N598" s="20"/>
    </row>
    <row r="599" spans="1:14" ht="22.5" hidden="1" customHeight="1" x14ac:dyDescent="0.25">
      <c r="A599" s="17" t="s">
        <v>3001</v>
      </c>
      <c r="B599" s="17"/>
      <c r="C599" s="10">
        <v>7</v>
      </c>
      <c r="D599" s="10" t="s">
        <v>1666</v>
      </c>
      <c r="E599" s="11" t="s">
        <v>1697</v>
      </c>
      <c r="F599" s="12" t="s">
        <v>605</v>
      </c>
      <c r="G599" s="17" t="s">
        <v>2999</v>
      </c>
      <c r="H599" s="10" t="s">
        <v>8</v>
      </c>
      <c r="I599" s="12" t="s">
        <v>2186</v>
      </c>
      <c r="J599" s="9">
        <f t="shared" si="18"/>
        <v>2005</v>
      </c>
      <c r="K599" s="13">
        <f t="shared" ca="1" si="19"/>
        <v>12</v>
      </c>
      <c r="L599">
        <v>2005</v>
      </c>
      <c r="N599" s="20"/>
    </row>
    <row r="600" spans="1:14" ht="22.5" hidden="1" customHeight="1" x14ac:dyDescent="0.25">
      <c r="A600" s="17" t="s">
        <v>3001</v>
      </c>
      <c r="B600" s="17"/>
      <c r="C600" s="10">
        <v>7</v>
      </c>
      <c r="D600" s="10" t="s">
        <v>1666</v>
      </c>
      <c r="E600" s="11" t="s">
        <v>1698</v>
      </c>
      <c r="F600" s="12" t="s">
        <v>606</v>
      </c>
      <c r="G600" s="17" t="s">
        <v>2999</v>
      </c>
      <c r="H600" s="10" t="s">
        <v>9</v>
      </c>
      <c r="I600" s="12" t="s">
        <v>2027</v>
      </c>
      <c r="J600" s="9">
        <f t="shared" si="18"/>
        <v>2005</v>
      </c>
      <c r="K600" s="13">
        <f t="shared" ca="1" si="19"/>
        <v>12</v>
      </c>
      <c r="L600">
        <v>2005</v>
      </c>
      <c r="N600" s="20"/>
    </row>
    <row r="601" spans="1:14" ht="22.5" hidden="1" customHeight="1" x14ac:dyDescent="0.25">
      <c r="A601" s="17" t="s">
        <v>3001</v>
      </c>
      <c r="B601" s="17"/>
      <c r="C601" s="10">
        <v>7</v>
      </c>
      <c r="D601" s="10" t="s">
        <v>1666</v>
      </c>
      <c r="E601" s="11" t="s">
        <v>1699</v>
      </c>
      <c r="F601" s="12" t="s">
        <v>607</v>
      </c>
      <c r="G601" s="17" t="s">
        <v>2999</v>
      </c>
      <c r="H601" s="10" t="s">
        <v>8</v>
      </c>
      <c r="I601" s="12" t="s">
        <v>2187</v>
      </c>
      <c r="J601" s="9">
        <f t="shared" si="18"/>
        <v>2005</v>
      </c>
      <c r="K601" s="13">
        <f t="shared" ca="1" si="19"/>
        <v>12</v>
      </c>
      <c r="L601">
        <v>2005</v>
      </c>
      <c r="N601" s="20"/>
    </row>
    <row r="602" spans="1:14" ht="22.5" hidden="1" customHeight="1" x14ac:dyDescent="0.25">
      <c r="A602" s="17" t="s">
        <v>3001</v>
      </c>
      <c r="B602" s="17"/>
      <c r="C602" s="10">
        <v>7</v>
      </c>
      <c r="D602" s="10" t="s">
        <v>1666</v>
      </c>
      <c r="E602" s="11" t="s">
        <v>1700</v>
      </c>
      <c r="F602" s="12" t="s">
        <v>608</v>
      </c>
      <c r="G602" s="17" t="s">
        <v>2999</v>
      </c>
      <c r="H602" s="10" t="s">
        <v>9</v>
      </c>
      <c r="I602" s="12" t="s">
        <v>2188</v>
      </c>
      <c r="J602" s="9">
        <f t="shared" si="18"/>
        <v>2005</v>
      </c>
      <c r="K602" s="13">
        <f t="shared" ca="1" si="19"/>
        <v>12</v>
      </c>
      <c r="L602">
        <v>2005</v>
      </c>
      <c r="N602" s="20"/>
    </row>
    <row r="603" spans="1:14" ht="22.5" hidden="1" customHeight="1" x14ac:dyDescent="0.25">
      <c r="A603" s="17"/>
      <c r="B603" s="17"/>
      <c r="C603" s="10">
        <v>7</v>
      </c>
      <c r="D603" s="10" t="s">
        <v>1666</v>
      </c>
      <c r="E603" s="11" t="s">
        <v>1701</v>
      </c>
      <c r="F603" s="12" t="s">
        <v>609</v>
      </c>
      <c r="G603" s="17" t="s">
        <v>2999</v>
      </c>
      <c r="H603" s="10" t="s">
        <v>9</v>
      </c>
      <c r="I603" s="12" t="s">
        <v>2189</v>
      </c>
      <c r="J603" s="9">
        <f t="shared" si="18"/>
        <v>2005</v>
      </c>
      <c r="K603" s="13">
        <f t="shared" ca="1" si="19"/>
        <v>12</v>
      </c>
      <c r="L603">
        <v>2005</v>
      </c>
      <c r="N603" s="20"/>
    </row>
    <row r="604" spans="1:14" ht="22.5" hidden="1" customHeight="1" x14ac:dyDescent="0.25">
      <c r="A604" s="17" t="s">
        <v>3001</v>
      </c>
      <c r="B604" s="17"/>
      <c r="C604" s="10">
        <v>7</v>
      </c>
      <c r="D604" s="10" t="s">
        <v>1666</v>
      </c>
      <c r="E604" s="11" t="s">
        <v>1702</v>
      </c>
      <c r="F604" s="12" t="s">
        <v>610</v>
      </c>
      <c r="G604" s="15" t="s">
        <v>2998</v>
      </c>
      <c r="H604" s="10" t="s">
        <v>9</v>
      </c>
      <c r="I604" s="12" t="s">
        <v>2190</v>
      </c>
      <c r="J604" s="9">
        <f t="shared" si="18"/>
        <v>2004</v>
      </c>
      <c r="K604" s="13">
        <f t="shared" ca="1" si="19"/>
        <v>13</v>
      </c>
      <c r="L604">
        <v>2004</v>
      </c>
      <c r="N604" s="20"/>
    </row>
    <row r="605" spans="1:14" ht="22.5" hidden="1" customHeight="1" x14ac:dyDescent="0.25">
      <c r="A605" s="17" t="s">
        <v>3001</v>
      </c>
      <c r="B605" s="17"/>
      <c r="C605" s="10">
        <v>7</v>
      </c>
      <c r="D605" s="10" t="s">
        <v>1666</v>
      </c>
      <c r="E605" s="11" t="s">
        <v>1703</v>
      </c>
      <c r="F605" s="12" t="s">
        <v>611</v>
      </c>
      <c r="G605" s="17" t="s">
        <v>2999</v>
      </c>
      <c r="H605" s="10" t="s">
        <v>9</v>
      </c>
      <c r="I605" s="12" t="s">
        <v>2191</v>
      </c>
      <c r="J605" s="9">
        <f t="shared" si="18"/>
        <v>2005</v>
      </c>
      <c r="K605" s="13">
        <f t="shared" ca="1" si="19"/>
        <v>12</v>
      </c>
      <c r="L605">
        <v>2005</v>
      </c>
      <c r="N605" s="20"/>
    </row>
    <row r="606" spans="1:14" ht="22.5" hidden="1" customHeight="1" x14ac:dyDescent="0.25">
      <c r="A606" s="17" t="s">
        <v>3001</v>
      </c>
      <c r="B606" s="17"/>
      <c r="C606" s="10">
        <v>7</v>
      </c>
      <c r="D606" s="10" t="s">
        <v>1666</v>
      </c>
      <c r="E606" s="11" t="s">
        <v>1704</v>
      </c>
      <c r="F606" s="12" t="s">
        <v>612</v>
      </c>
      <c r="G606" s="17" t="s">
        <v>2999</v>
      </c>
      <c r="H606" s="10" t="s">
        <v>8</v>
      </c>
      <c r="I606" s="12" t="s">
        <v>2192</v>
      </c>
      <c r="J606" s="9">
        <f t="shared" si="18"/>
        <v>2005</v>
      </c>
      <c r="K606" s="13">
        <f t="shared" ca="1" si="19"/>
        <v>12</v>
      </c>
      <c r="L606">
        <v>2005</v>
      </c>
      <c r="N606" s="20"/>
    </row>
    <row r="607" spans="1:14" ht="22.5" hidden="1" customHeight="1" x14ac:dyDescent="0.25">
      <c r="A607" s="17"/>
      <c r="B607" s="17"/>
      <c r="C607" s="10">
        <v>7</v>
      </c>
      <c r="D607" s="10" t="s">
        <v>1666</v>
      </c>
      <c r="E607" s="11" t="s">
        <v>1705</v>
      </c>
      <c r="F607" s="12" t="s">
        <v>613</v>
      </c>
      <c r="G607" s="17" t="s">
        <v>2999</v>
      </c>
      <c r="H607" s="10" t="s">
        <v>9</v>
      </c>
      <c r="I607" s="12" t="s">
        <v>2193</v>
      </c>
      <c r="J607" s="9">
        <f t="shared" si="18"/>
        <v>2005</v>
      </c>
      <c r="K607" s="13">
        <f t="shared" ca="1" si="19"/>
        <v>12</v>
      </c>
      <c r="L607">
        <v>2005</v>
      </c>
      <c r="N607" s="20"/>
    </row>
    <row r="608" spans="1:14" ht="22.5" hidden="1" customHeight="1" x14ac:dyDescent="0.25">
      <c r="A608" s="17" t="s">
        <v>3001</v>
      </c>
      <c r="B608" s="17"/>
      <c r="C608" s="10">
        <v>7</v>
      </c>
      <c r="D608" s="10" t="s">
        <v>1666</v>
      </c>
      <c r="E608" s="11" t="s">
        <v>1706</v>
      </c>
      <c r="F608" s="12" t="s">
        <v>614</v>
      </c>
      <c r="G608" s="15" t="s">
        <v>2998</v>
      </c>
      <c r="H608" s="10" t="s">
        <v>8</v>
      </c>
      <c r="I608" s="12" t="s">
        <v>2194</v>
      </c>
      <c r="J608" s="9">
        <f t="shared" si="18"/>
        <v>2004</v>
      </c>
      <c r="K608" s="13">
        <f t="shared" ca="1" si="19"/>
        <v>13</v>
      </c>
      <c r="L608">
        <v>2004</v>
      </c>
      <c r="N608" s="20"/>
    </row>
    <row r="609" spans="1:14" ht="22.5" hidden="1" customHeight="1" x14ac:dyDescent="0.25">
      <c r="A609" s="17"/>
      <c r="B609" s="17"/>
      <c r="C609" s="10">
        <v>7</v>
      </c>
      <c r="D609" s="10" t="s">
        <v>1666</v>
      </c>
      <c r="E609" s="11" t="s">
        <v>1707</v>
      </c>
      <c r="F609" s="12" t="s">
        <v>615</v>
      </c>
      <c r="G609" s="17" t="s">
        <v>2999</v>
      </c>
      <c r="H609" s="10" t="s">
        <v>8</v>
      </c>
      <c r="I609" s="12" t="s">
        <v>2195</v>
      </c>
      <c r="J609" s="9">
        <f t="shared" si="18"/>
        <v>2005</v>
      </c>
      <c r="K609" s="13">
        <f t="shared" ca="1" si="19"/>
        <v>12</v>
      </c>
      <c r="L609">
        <v>2005</v>
      </c>
      <c r="N609" s="20"/>
    </row>
    <row r="610" spans="1:14" ht="22.5" hidden="1" customHeight="1" x14ac:dyDescent="0.25">
      <c r="A610" s="17"/>
      <c r="B610" s="17"/>
      <c r="C610" s="10">
        <v>7</v>
      </c>
      <c r="D610" s="10" t="s">
        <v>1666</v>
      </c>
      <c r="E610" s="11" t="s">
        <v>1708</v>
      </c>
      <c r="F610" s="12" t="s">
        <v>616</v>
      </c>
      <c r="G610" s="17" t="s">
        <v>2999</v>
      </c>
      <c r="H610" s="10" t="s">
        <v>8</v>
      </c>
      <c r="I610" s="12" t="s">
        <v>2196</v>
      </c>
      <c r="J610" s="9">
        <f t="shared" si="18"/>
        <v>2005</v>
      </c>
      <c r="K610" s="13">
        <f t="shared" ca="1" si="19"/>
        <v>12</v>
      </c>
      <c r="L610">
        <v>2005</v>
      </c>
      <c r="N610" s="20"/>
    </row>
    <row r="611" spans="1:14" ht="22.5" hidden="1" customHeight="1" x14ac:dyDescent="0.25">
      <c r="A611" s="17" t="s">
        <v>3002</v>
      </c>
      <c r="B611" s="17"/>
      <c r="C611" s="10">
        <v>7</v>
      </c>
      <c r="D611" s="10" t="s">
        <v>1667</v>
      </c>
      <c r="E611" s="11" t="s">
        <v>1682</v>
      </c>
      <c r="F611" s="12" t="s">
        <v>617</v>
      </c>
      <c r="G611" s="17" t="s">
        <v>2999</v>
      </c>
      <c r="H611" s="10" t="s">
        <v>8</v>
      </c>
      <c r="I611" s="12" t="s">
        <v>2197</v>
      </c>
      <c r="J611" s="9">
        <f t="shared" si="18"/>
        <v>2005</v>
      </c>
      <c r="K611" s="13">
        <f t="shared" ca="1" si="19"/>
        <v>12</v>
      </c>
      <c r="L611">
        <v>2005</v>
      </c>
      <c r="N611" s="20"/>
    </row>
    <row r="612" spans="1:14" ht="22.5" hidden="1" customHeight="1" x14ac:dyDescent="0.25">
      <c r="A612" s="17" t="s">
        <v>3002</v>
      </c>
      <c r="B612" s="17"/>
      <c r="C612" s="10">
        <v>7</v>
      </c>
      <c r="D612" s="10" t="s">
        <v>1667</v>
      </c>
      <c r="E612" s="11" t="s">
        <v>1683</v>
      </c>
      <c r="F612" s="12" t="s">
        <v>618</v>
      </c>
      <c r="G612" s="17" t="s">
        <v>2999</v>
      </c>
      <c r="H612" s="10" t="s">
        <v>9</v>
      </c>
      <c r="I612" s="12" t="s">
        <v>2198</v>
      </c>
      <c r="J612" s="9">
        <f t="shared" si="18"/>
        <v>2005</v>
      </c>
      <c r="K612" s="13">
        <f t="shared" ca="1" si="19"/>
        <v>12</v>
      </c>
      <c r="L612">
        <v>2005</v>
      </c>
      <c r="N612" s="20"/>
    </row>
    <row r="613" spans="1:14" ht="22.5" hidden="1" customHeight="1" x14ac:dyDescent="0.25">
      <c r="A613" s="17"/>
      <c r="B613" s="17"/>
      <c r="C613" s="10">
        <v>7</v>
      </c>
      <c r="D613" s="10" t="s">
        <v>1667</v>
      </c>
      <c r="E613" s="11" t="s">
        <v>1684</v>
      </c>
      <c r="F613" s="12" t="s">
        <v>619</v>
      </c>
      <c r="G613" s="15" t="s">
        <v>2998</v>
      </c>
      <c r="H613" s="10" t="s">
        <v>8</v>
      </c>
      <c r="I613" s="12" t="s">
        <v>2199</v>
      </c>
      <c r="J613" s="9">
        <f t="shared" si="18"/>
        <v>2004</v>
      </c>
      <c r="K613" s="13">
        <f t="shared" ca="1" si="19"/>
        <v>13</v>
      </c>
      <c r="L613">
        <v>2004</v>
      </c>
      <c r="N613" s="20"/>
    </row>
    <row r="614" spans="1:14" ht="22.5" hidden="1" customHeight="1" x14ac:dyDescent="0.25">
      <c r="A614" s="17"/>
      <c r="B614" s="17"/>
      <c r="C614" s="10">
        <v>7</v>
      </c>
      <c r="D614" s="10" t="s">
        <v>1667</v>
      </c>
      <c r="E614" s="11" t="s">
        <v>1685</v>
      </c>
      <c r="F614" s="12" t="s">
        <v>620</v>
      </c>
      <c r="G614" s="17" t="s">
        <v>2999</v>
      </c>
      <c r="H614" s="10" t="s">
        <v>8</v>
      </c>
      <c r="I614" s="12" t="s">
        <v>2200</v>
      </c>
      <c r="J614" s="9">
        <f t="shared" si="18"/>
        <v>2005</v>
      </c>
      <c r="K614" s="13">
        <f t="shared" ca="1" si="19"/>
        <v>12</v>
      </c>
      <c r="L614">
        <v>2005</v>
      </c>
      <c r="N614" s="20"/>
    </row>
    <row r="615" spans="1:14" ht="22.5" hidden="1" customHeight="1" x14ac:dyDescent="0.25">
      <c r="A615" s="17" t="s">
        <v>3002</v>
      </c>
      <c r="B615" s="17"/>
      <c r="C615" s="10">
        <v>7</v>
      </c>
      <c r="D615" s="10" t="s">
        <v>1667</v>
      </c>
      <c r="E615" s="11" t="s">
        <v>1686</v>
      </c>
      <c r="F615" s="12" t="s">
        <v>621</v>
      </c>
      <c r="G615" s="17" t="s">
        <v>2999</v>
      </c>
      <c r="H615" s="10" t="s">
        <v>8</v>
      </c>
      <c r="I615" s="12" t="s">
        <v>2174</v>
      </c>
      <c r="J615" s="9">
        <f t="shared" si="18"/>
        <v>2005</v>
      </c>
      <c r="K615" s="13">
        <f t="shared" ca="1" si="19"/>
        <v>12</v>
      </c>
      <c r="L615">
        <v>2005</v>
      </c>
      <c r="N615" s="20"/>
    </row>
    <row r="616" spans="1:14" ht="22.5" hidden="1" customHeight="1" x14ac:dyDescent="0.25">
      <c r="A616" s="17" t="s">
        <v>3002</v>
      </c>
      <c r="B616" s="17"/>
      <c r="C616" s="10">
        <v>7</v>
      </c>
      <c r="D616" s="10" t="s">
        <v>1667</v>
      </c>
      <c r="E616" s="11" t="s">
        <v>1687</v>
      </c>
      <c r="F616" s="12" t="s">
        <v>622</v>
      </c>
      <c r="G616" s="17" t="s">
        <v>2999</v>
      </c>
      <c r="H616" s="10" t="s">
        <v>8</v>
      </c>
      <c r="I616" s="12" t="s">
        <v>2201</v>
      </c>
      <c r="J616" s="9">
        <f t="shared" si="18"/>
        <v>2005</v>
      </c>
      <c r="K616" s="13">
        <f t="shared" ca="1" si="19"/>
        <v>12</v>
      </c>
      <c r="L616">
        <v>2005</v>
      </c>
      <c r="N616" s="20"/>
    </row>
    <row r="617" spans="1:14" ht="22.5" hidden="1" customHeight="1" x14ac:dyDescent="0.25">
      <c r="A617" s="17"/>
      <c r="B617" s="17"/>
      <c r="C617" s="10">
        <v>7</v>
      </c>
      <c r="D617" s="10" t="s">
        <v>1667</v>
      </c>
      <c r="E617" s="11" t="s">
        <v>1688</v>
      </c>
      <c r="F617" s="12" t="s">
        <v>623</v>
      </c>
      <c r="G617" s="17" t="s">
        <v>2999</v>
      </c>
      <c r="H617" s="10" t="s">
        <v>8</v>
      </c>
      <c r="I617" s="12" t="s">
        <v>2202</v>
      </c>
      <c r="J617" s="9">
        <f t="shared" si="18"/>
        <v>2005</v>
      </c>
      <c r="K617" s="13">
        <f t="shared" ca="1" si="19"/>
        <v>12</v>
      </c>
      <c r="L617">
        <v>2005</v>
      </c>
      <c r="N617" s="20"/>
    </row>
    <row r="618" spans="1:14" ht="22.5" hidden="1" customHeight="1" x14ac:dyDescent="0.25">
      <c r="A618" s="17" t="s">
        <v>3002</v>
      </c>
      <c r="B618" s="17"/>
      <c r="C618" s="10">
        <v>7</v>
      </c>
      <c r="D618" s="10" t="s">
        <v>1667</v>
      </c>
      <c r="E618" s="11" t="s">
        <v>1689</v>
      </c>
      <c r="F618" s="12" t="s">
        <v>624</v>
      </c>
      <c r="G618" s="17" t="s">
        <v>2999</v>
      </c>
      <c r="H618" s="10" t="s">
        <v>8</v>
      </c>
      <c r="I618" s="12" t="s">
        <v>2203</v>
      </c>
      <c r="J618" s="9">
        <f t="shared" si="18"/>
        <v>2005</v>
      </c>
      <c r="K618" s="13">
        <f t="shared" ca="1" si="19"/>
        <v>12</v>
      </c>
      <c r="L618">
        <v>2005</v>
      </c>
      <c r="N618" s="20"/>
    </row>
    <row r="619" spans="1:14" ht="22.5" hidden="1" customHeight="1" x14ac:dyDescent="0.25">
      <c r="A619" s="17" t="s">
        <v>3002</v>
      </c>
      <c r="B619" s="17"/>
      <c r="C619" s="10">
        <v>7</v>
      </c>
      <c r="D619" s="10" t="s">
        <v>1667</v>
      </c>
      <c r="E619" s="11" t="s">
        <v>1690</v>
      </c>
      <c r="F619" s="12" t="s">
        <v>625</v>
      </c>
      <c r="G619" s="17" t="s">
        <v>2999</v>
      </c>
      <c r="H619" s="10" t="s">
        <v>8</v>
      </c>
      <c r="I619" s="12" t="s">
        <v>2204</v>
      </c>
      <c r="J619" s="9">
        <f t="shared" si="18"/>
        <v>2005</v>
      </c>
      <c r="K619" s="13">
        <f t="shared" ca="1" si="19"/>
        <v>12</v>
      </c>
      <c r="L619">
        <v>2005</v>
      </c>
      <c r="N619" s="20"/>
    </row>
    <row r="620" spans="1:14" ht="22.5" hidden="1" customHeight="1" x14ac:dyDescent="0.25">
      <c r="A620" s="17" t="s">
        <v>3002</v>
      </c>
      <c r="B620" s="17"/>
      <c r="C620" s="10">
        <v>7</v>
      </c>
      <c r="D620" s="10" t="s">
        <v>1667</v>
      </c>
      <c r="E620" s="11" t="s">
        <v>1691</v>
      </c>
      <c r="F620" s="12" t="s">
        <v>626</v>
      </c>
      <c r="G620" s="17" t="s">
        <v>2999</v>
      </c>
      <c r="H620" s="10" t="s">
        <v>9</v>
      </c>
      <c r="I620" s="12" t="s">
        <v>2131</v>
      </c>
      <c r="J620" s="9">
        <f t="shared" si="18"/>
        <v>2005</v>
      </c>
      <c r="K620" s="13">
        <f t="shared" ca="1" si="19"/>
        <v>12</v>
      </c>
      <c r="L620">
        <v>2005</v>
      </c>
      <c r="N620" s="20"/>
    </row>
    <row r="621" spans="1:14" ht="22.5" hidden="1" customHeight="1" x14ac:dyDescent="0.25">
      <c r="A621" s="17" t="s">
        <v>3002</v>
      </c>
      <c r="B621" s="17"/>
      <c r="C621" s="10">
        <v>7</v>
      </c>
      <c r="D621" s="10" t="s">
        <v>1667</v>
      </c>
      <c r="E621" s="11" t="s">
        <v>1692</v>
      </c>
      <c r="F621" s="12" t="s">
        <v>627</v>
      </c>
      <c r="G621" s="17" t="s">
        <v>2999</v>
      </c>
      <c r="H621" s="10" t="s">
        <v>8</v>
      </c>
      <c r="I621" s="12" t="s">
        <v>2205</v>
      </c>
      <c r="J621" s="9">
        <f t="shared" si="18"/>
        <v>2005</v>
      </c>
      <c r="K621" s="13">
        <f t="shared" ca="1" si="19"/>
        <v>12</v>
      </c>
      <c r="L621">
        <v>2005</v>
      </c>
      <c r="N621" s="20"/>
    </row>
    <row r="622" spans="1:14" ht="22.5" hidden="1" customHeight="1" x14ac:dyDescent="0.25">
      <c r="A622" s="17" t="s">
        <v>3002</v>
      </c>
      <c r="B622" s="17"/>
      <c r="C622" s="10">
        <v>7</v>
      </c>
      <c r="D622" s="10" t="s">
        <v>1667</v>
      </c>
      <c r="E622" s="11" t="s">
        <v>1693</v>
      </c>
      <c r="F622" s="12" t="s">
        <v>628</v>
      </c>
      <c r="G622" s="17" t="s">
        <v>2999</v>
      </c>
      <c r="H622" s="10" t="s">
        <v>8</v>
      </c>
      <c r="I622" s="12" t="s">
        <v>2128</v>
      </c>
      <c r="J622" s="9">
        <f t="shared" si="18"/>
        <v>2005</v>
      </c>
      <c r="K622" s="13">
        <f t="shared" ca="1" si="19"/>
        <v>12</v>
      </c>
      <c r="L622">
        <v>2005</v>
      </c>
      <c r="N622" s="20"/>
    </row>
    <row r="623" spans="1:14" ht="22.5" hidden="1" customHeight="1" x14ac:dyDescent="0.25">
      <c r="A623" s="17"/>
      <c r="B623" s="17"/>
      <c r="C623" s="10">
        <v>7</v>
      </c>
      <c r="D623" s="10" t="s">
        <v>1667</v>
      </c>
      <c r="E623" s="11" t="s">
        <v>1694</v>
      </c>
      <c r="F623" s="12" t="s">
        <v>629</v>
      </c>
      <c r="G623" s="15" t="s">
        <v>2998</v>
      </c>
      <c r="H623" s="10" t="s">
        <v>8</v>
      </c>
      <c r="I623" s="12" t="s">
        <v>2206</v>
      </c>
      <c r="J623" s="9">
        <f t="shared" si="18"/>
        <v>2004</v>
      </c>
      <c r="K623" s="13">
        <f t="shared" ca="1" si="19"/>
        <v>13</v>
      </c>
      <c r="L623">
        <v>2004</v>
      </c>
      <c r="N623" s="20"/>
    </row>
    <row r="624" spans="1:14" ht="22.5" hidden="1" customHeight="1" x14ac:dyDescent="0.25">
      <c r="A624" s="17" t="s">
        <v>3002</v>
      </c>
      <c r="B624" s="17"/>
      <c r="C624" s="10">
        <v>7</v>
      </c>
      <c r="D624" s="10" t="s">
        <v>1667</v>
      </c>
      <c r="E624" s="11" t="s">
        <v>1695</v>
      </c>
      <c r="F624" s="12" t="s">
        <v>630</v>
      </c>
      <c r="G624" s="17" t="s">
        <v>2999</v>
      </c>
      <c r="H624" s="10" t="s">
        <v>9</v>
      </c>
      <c r="I624" s="12" t="s">
        <v>2207</v>
      </c>
      <c r="J624" s="9">
        <f t="shared" si="18"/>
        <v>2005</v>
      </c>
      <c r="K624" s="13">
        <f t="shared" ca="1" si="19"/>
        <v>12</v>
      </c>
      <c r="L624">
        <v>2005</v>
      </c>
      <c r="N624" s="20"/>
    </row>
    <row r="625" spans="1:14" ht="22.5" hidden="1" customHeight="1" x14ac:dyDescent="0.25">
      <c r="A625" s="17" t="s">
        <v>3002</v>
      </c>
      <c r="B625" s="17"/>
      <c r="C625" s="10">
        <v>7</v>
      </c>
      <c r="D625" s="10" t="s">
        <v>1667</v>
      </c>
      <c r="E625" s="11" t="s">
        <v>1696</v>
      </c>
      <c r="F625" s="12" t="s">
        <v>631</v>
      </c>
      <c r="G625" s="17" t="s">
        <v>2999</v>
      </c>
      <c r="H625" s="10" t="s">
        <v>9</v>
      </c>
      <c r="I625" s="12" t="s">
        <v>2208</v>
      </c>
      <c r="J625" s="9">
        <f t="shared" si="18"/>
        <v>2005</v>
      </c>
      <c r="K625" s="13">
        <f t="shared" ca="1" si="19"/>
        <v>12</v>
      </c>
      <c r="L625">
        <v>2005</v>
      </c>
      <c r="N625" s="20"/>
    </row>
    <row r="626" spans="1:14" ht="22.5" hidden="1" customHeight="1" x14ac:dyDescent="0.25">
      <c r="A626" s="17"/>
      <c r="B626" s="17"/>
      <c r="C626" s="10">
        <v>7</v>
      </c>
      <c r="D626" s="10" t="s">
        <v>1667</v>
      </c>
      <c r="E626" s="11" t="s">
        <v>1697</v>
      </c>
      <c r="F626" s="12" t="s">
        <v>632</v>
      </c>
      <c r="G626" s="17" t="s">
        <v>2999</v>
      </c>
      <c r="H626" s="10" t="s">
        <v>8</v>
      </c>
      <c r="I626" s="12" t="s">
        <v>2209</v>
      </c>
      <c r="J626" s="9">
        <f t="shared" si="18"/>
        <v>2005</v>
      </c>
      <c r="K626" s="13">
        <f t="shared" ca="1" si="19"/>
        <v>12</v>
      </c>
      <c r="L626">
        <v>2005</v>
      </c>
      <c r="N626" s="20"/>
    </row>
    <row r="627" spans="1:14" ht="22.5" hidden="1" customHeight="1" x14ac:dyDescent="0.25">
      <c r="A627" s="17" t="s">
        <v>3002</v>
      </c>
      <c r="B627" s="17"/>
      <c r="C627" s="10">
        <v>7</v>
      </c>
      <c r="D627" s="10" t="s">
        <v>1667</v>
      </c>
      <c r="E627" s="11" t="s">
        <v>1698</v>
      </c>
      <c r="F627" s="12" t="s">
        <v>633</v>
      </c>
      <c r="G627" s="17" t="s">
        <v>2999</v>
      </c>
      <c r="H627" s="10" t="s">
        <v>8</v>
      </c>
      <c r="I627" s="12" t="s">
        <v>2210</v>
      </c>
      <c r="J627" s="9">
        <f t="shared" si="18"/>
        <v>2005</v>
      </c>
      <c r="K627" s="13">
        <f t="shared" ca="1" si="19"/>
        <v>12</v>
      </c>
      <c r="L627">
        <v>2005</v>
      </c>
      <c r="N627" s="20"/>
    </row>
    <row r="628" spans="1:14" ht="22.5" hidden="1" customHeight="1" x14ac:dyDescent="0.25">
      <c r="A628" s="17"/>
      <c r="B628" s="17"/>
      <c r="C628" s="10">
        <v>7</v>
      </c>
      <c r="D628" s="10" t="s">
        <v>1667</v>
      </c>
      <c r="E628" s="11" t="s">
        <v>1699</v>
      </c>
      <c r="F628" s="12" t="s">
        <v>634</v>
      </c>
      <c r="G628" s="15" t="s">
        <v>2998</v>
      </c>
      <c r="H628" s="10" t="s">
        <v>9</v>
      </c>
      <c r="I628" s="12" t="s">
        <v>2206</v>
      </c>
      <c r="J628" s="9">
        <f t="shared" si="18"/>
        <v>2004</v>
      </c>
      <c r="K628" s="13">
        <f t="shared" ca="1" si="19"/>
        <v>13</v>
      </c>
      <c r="L628">
        <v>2004</v>
      </c>
      <c r="N628" s="20"/>
    </row>
    <row r="629" spans="1:14" ht="22.5" hidden="1" customHeight="1" x14ac:dyDescent="0.25">
      <c r="A629" s="17" t="s">
        <v>3002</v>
      </c>
      <c r="B629" s="17"/>
      <c r="C629" s="10">
        <v>7</v>
      </c>
      <c r="D629" s="10" t="s">
        <v>1667</v>
      </c>
      <c r="E629" s="11" t="s">
        <v>1700</v>
      </c>
      <c r="F629" s="12" t="s">
        <v>635</v>
      </c>
      <c r="G629" s="17" t="s">
        <v>2999</v>
      </c>
      <c r="H629" s="10" t="s">
        <v>8</v>
      </c>
      <c r="I629" s="12" t="s">
        <v>2211</v>
      </c>
      <c r="J629" s="9">
        <f t="shared" si="18"/>
        <v>2005</v>
      </c>
      <c r="K629" s="13">
        <f t="shared" ca="1" si="19"/>
        <v>12</v>
      </c>
      <c r="L629">
        <v>2005</v>
      </c>
      <c r="N629" s="20"/>
    </row>
    <row r="630" spans="1:14" ht="22.5" hidden="1" customHeight="1" x14ac:dyDescent="0.25">
      <c r="A630" s="17" t="s">
        <v>3002</v>
      </c>
      <c r="B630" s="17"/>
      <c r="C630" s="10">
        <v>7</v>
      </c>
      <c r="D630" s="10" t="s">
        <v>1667</v>
      </c>
      <c r="E630" s="11" t="s">
        <v>1701</v>
      </c>
      <c r="F630" s="12" t="s">
        <v>636</v>
      </c>
      <c r="G630" s="17" t="s">
        <v>2999</v>
      </c>
      <c r="H630" s="10" t="s">
        <v>9</v>
      </c>
      <c r="I630" s="12" t="s">
        <v>2212</v>
      </c>
      <c r="J630" s="9">
        <f t="shared" si="18"/>
        <v>2005</v>
      </c>
      <c r="K630" s="13">
        <f t="shared" ca="1" si="19"/>
        <v>12</v>
      </c>
      <c r="L630">
        <v>2005</v>
      </c>
      <c r="N630" s="20"/>
    </row>
    <row r="631" spans="1:14" ht="22.5" hidden="1" customHeight="1" x14ac:dyDescent="0.25">
      <c r="A631" s="17" t="s">
        <v>3002</v>
      </c>
      <c r="B631" s="17"/>
      <c r="C631" s="10">
        <v>7</v>
      </c>
      <c r="D631" s="10" t="s">
        <v>1667</v>
      </c>
      <c r="E631" s="11" t="s">
        <v>1702</v>
      </c>
      <c r="F631" s="12" t="s">
        <v>637</v>
      </c>
      <c r="G631" s="17" t="s">
        <v>2999</v>
      </c>
      <c r="H631" s="10" t="s">
        <v>9</v>
      </c>
      <c r="I631" s="12" t="s">
        <v>2040</v>
      </c>
      <c r="J631" s="9">
        <f t="shared" si="18"/>
        <v>2005</v>
      </c>
      <c r="K631" s="13">
        <f t="shared" ca="1" si="19"/>
        <v>12</v>
      </c>
      <c r="L631">
        <v>2005</v>
      </c>
      <c r="N631" s="20"/>
    </row>
    <row r="632" spans="1:14" ht="22.5" hidden="1" customHeight="1" x14ac:dyDescent="0.25">
      <c r="A632" s="17" t="s">
        <v>3002</v>
      </c>
      <c r="B632" s="17"/>
      <c r="C632" s="10">
        <v>7</v>
      </c>
      <c r="D632" s="10" t="s">
        <v>1667</v>
      </c>
      <c r="E632" s="11" t="s">
        <v>1703</v>
      </c>
      <c r="F632" s="12" t="s">
        <v>638</v>
      </c>
      <c r="G632" s="17" t="s">
        <v>2999</v>
      </c>
      <c r="H632" s="10" t="s">
        <v>9</v>
      </c>
      <c r="I632" s="12" t="s">
        <v>2213</v>
      </c>
      <c r="J632" s="9">
        <f t="shared" si="18"/>
        <v>2005</v>
      </c>
      <c r="K632" s="13">
        <f t="shared" ca="1" si="19"/>
        <v>12</v>
      </c>
      <c r="L632">
        <v>2005</v>
      </c>
      <c r="N632" s="20"/>
    </row>
    <row r="633" spans="1:14" ht="22.5" hidden="1" customHeight="1" x14ac:dyDescent="0.25">
      <c r="A633" s="17" t="s">
        <v>3002</v>
      </c>
      <c r="B633" s="17"/>
      <c r="C633" s="10">
        <v>7</v>
      </c>
      <c r="D633" s="10" t="s">
        <v>1667</v>
      </c>
      <c r="E633" s="11" t="s">
        <v>1704</v>
      </c>
      <c r="F633" s="12" t="s">
        <v>639</v>
      </c>
      <c r="G633" s="17" t="s">
        <v>2999</v>
      </c>
      <c r="H633" s="10" t="s">
        <v>9</v>
      </c>
      <c r="I633" s="12" t="s">
        <v>2214</v>
      </c>
      <c r="J633" s="9">
        <f t="shared" si="18"/>
        <v>2005</v>
      </c>
      <c r="K633" s="13">
        <f t="shared" ca="1" si="19"/>
        <v>12</v>
      </c>
      <c r="L633">
        <v>2005</v>
      </c>
      <c r="N633" s="20"/>
    </row>
    <row r="634" spans="1:14" ht="22.5" hidden="1" customHeight="1" x14ac:dyDescent="0.25">
      <c r="A634" s="17" t="s">
        <v>3002</v>
      </c>
      <c r="B634" s="17"/>
      <c r="C634" s="10">
        <v>7</v>
      </c>
      <c r="D634" s="10" t="s">
        <v>1667</v>
      </c>
      <c r="E634" s="11" t="s">
        <v>1705</v>
      </c>
      <c r="F634" s="12" t="s">
        <v>640</v>
      </c>
      <c r="G634" s="17" t="s">
        <v>2999</v>
      </c>
      <c r="H634" s="10" t="s">
        <v>9</v>
      </c>
      <c r="I634" s="12" t="s">
        <v>2211</v>
      </c>
      <c r="J634" s="9">
        <f t="shared" si="18"/>
        <v>2005</v>
      </c>
      <c r="K634" s="13">
        <f t="shared" ca="1" si="19"/>
        <v>12</v>
      </c>
      <c r="L634">
        <v>2005</v>
      </c>
      <c r="N634" s="20"/>
    </row>
    <row r="635" spans="1:14" ht="22.5" hidden="1" customHeight="1" x14ac:dyDescent="0.25">
      <c r="A635" s="17" t="s">
        <v>3002</v>
      </c>
      <c r="B635" s="17"/>
      <c r="C635" s="10">
        <v>7</v>
      </c>
      <c r="D635" s="10" t="s">
        <v>1667</v>
      </c>
      <c r="E635" s="11" t="s">
        <v>1706</v>
      </c>
      <c r="F635" s="12" t="s">
        <v>641</v>
      </c>
      <c r="G635" s="17" t="s">
        <v>2999</v>
      </c>
      <c r="H635" s="10" t="s">
        <v>8</v>
      </c>
      <c r="I635" s="12" t="s">
        <v>2215</v>
      </c>
      <c r="J635" s="9">
        <f t="shared" si="18"/>
        <v>2005</v>
      </c>
      <c r="K635" s="13">
        <f t="shared" ca="1" si="19"/>
        <v>12</v>
      </c>
      <c r="L635">
        <v>2005</v>
      </c>
      <c r="N635" s="20"/>
    </row>
    <row r="636" spans="1:14" ht="22.5" hidden="1" customHeight="1" x14ac:dyDescent="0.25">
      <c r="A636" s="17" t="s">
        <v>3002</v>
      </c>
      <c r="B636" s="17"/>
      <c r="C636" s="10">
        <v>7</v>
      </c>
      <c r="D636" s="10" t="s">
        <v>1667</v>
      </c>
      <c r="E636" s="11" t="s">
        <v>1707</v>
      </c>
      <c r="F636" s="12" t="s">
        <v>642</v>
      </c>
      <c r="G636" s="17" t="s">
        <v>2999</v>
      </c>
      <c r="H636" s="10" t="s">
        <v>8</v>
      </c>
      <c r="I636" s="12" t="s">
        <v>2216</v>
      </c>
      <c r="J636" s="9">
        <f t="shared" si="18"/>
        <v>2005</v>
      </c>
      <c r="K636" s="13">
        <f t="shared" ca="1" si="19"/>
        <v>12</v>
      </c>
      <c r="L636">
        <v>2005</v>
      </c>
      <c r="N636" s="20"/>
    </row>
    <row r="637" spans="1:14" ht="22.5" hidden="1" customHeight="1" x14ac:dyDescent="0.25">
      <c r="A637" s="17" t="s">
        <v>3002</v>
      </c>
      <c r="B637" s="17"/>
      <c r="C637" s="10">
        <v>7</v>
      </c>
      <c r="D637" s="10" t="s">
        <v>1667</v>
      </c>
      <c r="E637" s="11" t="s">
        <v>1708</v>
      </c>
      <c r="F637" s="12" t="s">
        <v>643</v>
      </c>
      <c r="G637" s="17" t="s">
        <v>2999</v>
      </c>
      <c r="H637" s="10" t="s">
        <v>8</v>
      </c>
      <c r="I637" s="12" t="s">
        <v>2040</v>
      </c>
      <c r="J637" s="9">
        <f t="shared" si="18"/>
        <v>2005</v>
      </c>
      <c r="K637" s="13">
        <f t="shared" ca="1" si="19"/>
        <v>12</v>
      </c>
      <c r="L637">
        <v>2005</v>
      </c>
      <c r="N637" s="20"/>
    </row>
    <row r="638" spans="1:14" ht="22.5" hidden="1" customHeight="1" x14ac:dyDescent="0.25">
      <c r="A638" s="17" t="s">
        <v>3002</v>
      </c>
      <c r="B638" s="17"/>
      <c r="C638" s="10">
        <v>7</v>
      </c>
      <c r="D638" s="10" t="s">
        <v>1667</v>
      </c>
      <c r="E638" s="11" t="s">
        <v>1709</v>
      </c>
      <c r="F638" s="12" t="s">
        <v>644</v>
      </c>
      <c r="G638" s="17" t="s">
        <v>2999</v>
      </c>
      <c r="H638" s="10" t="s">
        <v>8</v>
      </c>
      <c r="I638" s="12" t="s">
        <v>2217</v>
      </c>
      <c r="J638" s="9">
        <f t="shared" si="18"/>
        <v>2005</v>
      </c>
      <c r="K638" s="13">
        <f t="shared" ca="1" si="19"/>
        <v>12</v>
      </c>
      <c r="L638">
        <v>2005</v>
      </c>
      <c r="N638" s="20"/>
    </row>
    <row r="639" spans="1:14" ht="22.5" hidden="1" customHeight="1" x14ac:dyDescent="0.25">
      <c r="A639" s="17" t="s">
        <v>3002</v>
      </c>
      <c r="B639" s="17"/>
      <c r="C639" s="10">
        <v>7</v>
      </c>
      <c r="D639" s="10" t="s">
        <v>1667</v>
      </c>
      <c r="E639" s="11" t="s">
        <v>1710</v>
      </c>
      <c r="F639" s="12" t="s">
        <v>645</v>
      </c>
      <c r="G639" s="17" t="s">
        <v>2999</v>
      </c>
      <c r="H639" s="10" t="s">
        <v>8</v>
      </c>
      <c r="I639" s="12" t="s">
        <v>2160</v>
      </c>
      <c r="J639" s="9">
        <f t="shared" si="18"/>
        <v>2005</v>
      </c>
      <c r="K639" s="13">
        <f t="shared" ca="1" si="19"/>
        <v>12</v>
      </c>
      <c r="L639">
        <v>2005</v>
      </c>
      <c r="N639" s="20"/>
    </row>
    <row r="640" spans="1:14" ht="22.5" hidden="1" customHeight="1" x14ac:dyDescent="0.25">
      <c r="A640" s="17"/>
      <c r="B640" s="17"/>
      <c r="C640" s="10">
        <v>7</v>
      </c>
      <c r="D640" s="10" t="s">
        <v>1668</v>
      </c>
      <c r="E640" s="11" t="s">
        <v>1681</v>
      </c>
      <c r="F640" s="12" t="s">
        <v>646</v>
      </c>
      <c r="G640" s="17" t="s">
        <v>2999</v>
      </c>
      <c r="H640" s="10" t="s">
        <v>8</v>
      </c>
      <c r="I640" s="12" t="s">
        <v>2040</v>
      </c>
      <c r="J640" s="9">
        <f t="shared" si="18"/>
        <v>2005</v>
      </c>
      <c r="K640" s="13">
        <f t="shared" ca="1" si="19"/>
        <v>12</v>
      </c>
      <c r="L640">
        <v>2005</v>
      </c>
      <c r="N640" s="20"/>
    </row>
    <row r="641" spans="1:14" ht="22.5" hidden="1" customHeight="1" x14ac:dyDescent="0.25">
      <c r="A641" s="17"/>
      <c r="B641" s="17"/>
      <c r="C641" s="10">
        <v>7</v>
      </c>
      <c r="D641" s="10" t="s">
        <v>1668</v>
      </c>
      <c r="E641" s="11" t="s">
        <v>1682</v>
      </c>
      <c r="F641" s="12" t="s">
        <v>647</v>
      </c>
      <c r="G641" s="17" t="s">
        <v>2999</v>
      </c>
      <c r="H641" s="10" t="s">
        <v>8</v>
      </c>
      <c r="I641" s="12" t="s">
        <v>2218</v>
      </c>
      <c r="J641" s="9">
        <f t="shared" si="18"/>
        <v>2005</v>
      </c>
      <c r="K641" s="13">
        <f t="shared" ca="1" si="19"/>
        <v>12</v>
      </c>
      <c r="L641">
        <v>2005</v>
      </c>
      <c r="N641" s="20"/>
    </row>
    <row r="642" spans="1:14" ht="22.5" hidden="1" customHeight="1" x14ac:dyDescent="0.25">
      <c r="A642" s="17" t="s">
        <v>3002</v>
      </c>
      <c r="B642" s="17"/>
      <c r="C642" s="10">
        <v>7</v>
      </c>
      <c r="D642" s="10" t="s">
        <v>1668</v>
      </c>
      <c r="E642" s="11" t="s">
        <v>1683</v>
      </c>
      <c r="F642" s="12" t="s">
        <v>648</v>
      </c>
      <c r="G642" s="17" t="s">
        <v>2999</v>
      </c>
      <c r="H642" s="10" t="s">
        <v>9</v>
      </c>
      <c r="I642" s="12" t="s">
        <v>2163</v>
      </c>
      <c r="J642" s="9">
        <f t="shared" si="18"/>
        <v>2005</v>
      </c>
      <c r="K642" s="13">
        <f t="shared" ca="1" si="19"/>
        <v>12</v>
      </c>
      <c r="L642">
        <v>2005</v>
      </c>
      <c r="N642" s="20"/>
    </row>
    <row r="643" spans="1:14" ht="22.5" hidden="1" customHeight="1" x14ac:dyDescent="0.25">
      <c r="A643" s="17" t="s">
        <v>3002</v>
      </c>
      <c r="B643" s="17"/>
      <c r="C643" s="10">
        <v>7</v>
      </c>
      <c r="D643" s="10" t="s">
        <v>1668</v>
      </c>
      <c r="E643" s="11" t="s">
        <v>1684</v>
      </c>
      <c r="F643" s="12" t="s">
        <v>649</v>
      </c>
      <c r="G643" s="17" t="s">
        <v>2999</v>
      </c>
      <c r="H643" s="10" t="s">
        <v>9</v>
      </c>
      <c r="I643" s="12" t="s">
        <v>2219</v>
      </c>
      <c r="J643" s="9">
        <f t="shared" si="18"/>
        <v>2005</v>
      </c>
      <c r="K643" s="13">
        <f t="shared" ca="1" si="19"/>
        <v>12</v>
      </c>
      <c r="L643">
        <v>2005</v>
      </c>
      <c r="N643" s="20"/>
    </row>
    <row r="644" spans="1:14" ht="22.5" hidden="1" customHeight="1" x14ac:dyDescent="0.25">
      <c r="A644" s="17" t="s">
        <v>3002</v>
      </c>
      <c r="B644" s="17"/>
      <c r="C644" s="10">
        <v>7</v>
      </c>
      <c r="D644" s="10" t="s">
        <v>1668</v>
      </c>
      <c r="E644" s="11" t="s">
        <v>1685</v>
      </c>
      <c r="F644" s="12" t="s">
        <v>650</v>
      </c>
      <c r="G644" s="17" t="s">
        <v>2999</v>
      </c>
      <c r="H644" s="10" t="s">
        <v>8</v>
      </c>
      <c r="I644" s="12" t="s">
        <v>2091</v>
      </c>
      <c r="J644" s="9">
        <f t="shared" ref="J644:J707" si="20">YEAR(I644)</f>
        <v>2005</v>
      </c>
      <c r="K644" s="13">
        <f t="shared" ref="K644:K707" ca="1" si="21">(YEAR(NOW())-YEAR(I644))</f>
        <v>12</v>
      </c>
      <c r="L644">
        <v>2005</v>
      </c>
      <c r="N644" s="20"/>
    </row>
    <row r="645" spans="1:14" ht="22.5" hidden="1" customHeight="1" x14ac:dyDescent="0.25">
      <c r="A645" s="17"/>
      <c r="B645" s="17"/>
      <c r="C645" s="10">
        <v>7</v>
      </c>
      <c r="D645" s="10" t="s">
        <v>1668</v>
      </c>
      <c r="E645" s="11" t="s">
        <v>1686</v>
      </c>
      <c r="F645" s="12" t="s">
        <v>651</v>
      </c>
      <c r="G645" s="17" t="s">
        <v>2999</v>
      </c>
      <c r="H645" s="10" t="s">
        <v>9</v>
      </c>
      <c r="I645" s="12" t="s">
        <v>2215</v>
      </c>
      <c r="J645" s="9">
        <f t="shared" si="20"/>
        <v>2005</v>
      </c>
      <c r="K645" s="13">
        <f t="shared" ca="1" si="21"/>
        <v>12</v>
      </c>
      <c r="L645">
        <v>2005</v>
      </c>
      <c r="N645" s="20"/>
    </row>
    <row r="646" spans="1:14" ht="22.5" hidden="1" customHeight="1" x14ac:dyDescent="0.25">
      <c r="A646" s="17" t="s">
        <v>3002</v>
      </c>
      <c r="B646" s="17"/>
      <c r="C646" s="10">
        <v>7</v>
      </c>
      <c r="D646" s="10" t="s">
        <v>1668</v>
      </c>
      <c r="E646" s="11" t="s">
        <v>1687</v>
      </c>
      <c r="F646" s="12" t="s">
        <v>652</v>
      </c>
      <c r="G646" s="17" t="s">
        <v>2999</v>
      </c>
      <c r="H646" s="10" t="s">
        <v>9</v>
      </c>
      <c r="I646" s="12" t="s">
        <v>2220</v>
      </c>
      <c r="J646" s="9">
        <f t="shared" si="20"/>
        <v>2005</v>
      </c>
      <c r="K646" s="13">
        <f t="shared" ca="1" si="21"/>
        <v>12</v>
      </c>
      <c r="L646">
        <v>2005</v>
      </c>
      <c r="N646" s="20"/>
    </row>
    <row r="647" spans="1:14" ht="22.5" hidden="1" customHeight="1" x14ac:dyDescent="0.25">
      <c r="A647" s="17"/>
      <c r="B647" s="17"/>
      <c r="C647" s="10">
        <v>7</v>
      </c>
      <c r="D647" s="10" t="s">
        <v>1668</v>
      </c>
      <c r="E647" s="11" t="s">
        <v>1688</v>
      </c>
      <c r="F647" s="12" t="s">
        <v>653</v>
      </c>
      <c r="G647" s="17" t="s">
        <v>2999</v>
      </c>
      <c r="H647" s="10" t="s">
        <v>9</v>
      </c>
      <c r="I647" s="12" t="s">
        <v>2221</v>
      </c>
      <c r="J647" s="9">
        <f t="shared" si="20"/>
        <v>2005</v>
      </c>
      <c r="K647" s="13">
        <f t="shared" ca="1" si="21"/>
        <v>12</v>
      </c>
      <c r="L647">
        <v>2005</v>
      </c>
      <c r="N647" s="20"/>
    </row>
    <row r="648" spans="1:14" ht="22.5" hidden="1" customHeight="1" x14ac:dyDescent="0.25">
      <c r="A648" s="17"/>
      <c r="B648" s="17"/>
      <c r="C648" s="10">
        <v>7</v>
      </c>
      <c r="D648" s="10" t="s">
        <v>1668</v>
      </c>
      <c r="E648" s="11" t="s">
        <v>1689</v>
      </c>
      <c r="F648" s="12" t="s">
        <v>654</v>
      </c>
      <c r="G648" s="17" t="s">
        <v>2999</v>
      </c>
      <c r="H648" s="10" t="s">
        <v>8</v>
      </c>
      <c r="I648" s="12" t="s">
        <v>2222</v>
      </c>
      <c r="J648" s="9">
        <f t="shared" si="20"/>
        <v>2005</v>
      </c>
      <c r="K648" s="13">
        <f t="shared" ca="1" si="21"/>
        <v>12</v>
      </c>
      <c r="L648">
        <v>2005</v>
      </c>
      <c r="N648" s="20"/>
    </row>
    <row r="649" spans="1:14" ht="22.5" hidden="1" customHeight="1" x14ac:dyDescent="0.25">
      <c r="A649" s="17"/>
      <c r="B649" s="17"/>
      <c r="C649" s="10">
        <v>7</v>
      </c>
      <c r="D649" s="10" t="s">
        <v>1668</v>
      </c>
      <c r="E649" s="11" t="s">
        <v>1691</v>
      </c>
      <c r="F649" s="12" t="s">
        <v>655</v>
      </c>
      <c r="G649" s="17" t="s">
        <v>2999</v>
      </c>
      <c r="H649" s="10" t="s">
        <v>8</v>
      </c>
      <c r="I649" s="12" t="s">
        <v>2223</v>
      </c>
      <c r="J649" s="9">
        <f t="shared" si="20"/>
        <v>2005</v>
      </c>
      <c r="K649" s="13">
        <f t="shared" ca="1" si="21"/>
        <v>12</v>
      </c>
      <c r="L649">
        <v>2005</v>
      </c>
      <c r="N649" s="20"/>
    </row>
    <row r="650" spans="1:14" ht="22.5" hidden="1" customHeight="1" x14ac:dyDescent="0.25">
      <c r="A650" s="17" t="s">
        <v>3002</v>
      </c>
      <c r="B650" s="17"/>
      <c r="C650" s="10">
        <v>7</v>
      </c>
      <c r="D650" s="10" t="s">
        <v>1668</v>
      </c>
      <c r="E650" s="11" t="s">
        <v>1692</v>
      </c>
      <c r="F650" s="12" t="s">
        <v>656</v>
      </c>
      <c r="G650" s="17" t="s">
        <v>2999</v>
      </c>
      <c r="H650" s="10" t="s">
        <v>8</v>
      </c>
      <c r="I650" s="12" t="s">
        <v>2224</v>
      </c>
      <c r="J650" s="9">
        <f t="shared" si="20"/>
        <v>2005</v>
      </c>
      <c r="K650" s="13">
        <f t="shared" ca="1" si="21"/>
        <v>12</v>
      </c>
      <c r="L650">
        <v>2005</v>
      </c>
      <c r="N650" s="20"/>
    </row>
    <row r="651" spans="1:14" ht="22.5" hidden="1" customHeight="1" x14ac:dyDescent="0.25">
      <c r="A651" s="17"/>
      <c r="B651" s="17"/>
      <c r="C651" s="10">
        <v>7</v>
      </c>
      <c r="D651" s="10" t="s">
        <v>1668</v>
      </c>
      <c r="E651" s="11" t="s">
        <v>1693</v>
      </c>
      <c r="F651" s="12" t="s">
        <v>657</v>
      </c>
      <c r="G651" s="17" t="s">
        <v>2999</v>
      </c>
      <c r="H651" s="10" t="s">
        <v>9</v>
      </c>
      <c r="I651" s="12" t="s">
        <v>2225</v>
      </c>
      <c r="J651" s="9">
        <f t="shared" si="20"/>
        <v>2005</v>
      </c>
      <c r="K651" s="13">
        <f t="shared" ca="1" si="21"/>
        <v>12</v>
      </c>
      <c r="L651">
        <v>2005</v>
      </c>
      <c r="N651" s="20"/>
    </row>
    <row r="652" spans="1:14" ht="22.5" hidden="1" customHeight="1" x14ac:dyDescent="0.25">
      <c r="A652" s="17" t="s">
        <v>3002</v>
      </c>
      <c r="B652" s="17"/>
      <c r="C652" s="10">
        <v>7</v>
      </c>
      <c r="D652" s="10" t="s">
        <v>1668</v>
      </c>
      <c r="E652" s="11" t="s">
        <v>1694</v>
      </c>
      <c r="F652" s="12" t="s">
        <v>658</v>
      </c>
      <c r="G652" s="17" t="s">
        <v>2999</v>
      </c>
      <c r="H652" s="10" t="s">
        <v>9</v>
      </c>
      <c r="I652" s="12" t="s">
        <v>2226</v>
      </c>
      <c r="J652" s="9">
        <f t="shared" si="20"/>
        <v>2005</v>
      </c>
      <c r="K652" s="13">
        <f t="shared" ca="1" si="21"/>
        <v>12</v>
      </c>
      <c r="L652">
        <v>2005</v>
      </c>
      <c r="N652" s="20"/>
    </row>
    <row r="653" spans="1:14" ht="22.5" hidden="1" customHeight="1" x14ac:dyDescent="0.25">
      <c r="A653" s="17" t="s">
        <v>3002</v>
      </c>
      <c r="B653" s="17"/>
      <c r="C653" s="10">
        <v>7</v>
      </c>
      <c r="D653" s="10" t="s">
        <v>1668</v>
      </c>
      <c r="E653" s="11" t="s">
        <v>1695</v>
      </c>
      <c r="F653" s="12" t="s">
        <v>659</v>
      </c>
      <c r="G653" s="17" t="s">
        <v>2999</v>
      </c>
      <c r="H653" s="10" t="s">
        <v>8</v>
      </c>
      <c r="I653" s="12" t="s">
        <v>2227</v>
      </c>
      <c r="J653" s="9">
        <f t="shared" si="20"/>
        <v>2005</v>
      </c>
      <c r="K653" s="13">
        <f t="shared" ca="1" si="21"/>
        <v>12</v>
      </c>
      <c r="L653">
        <v>2005</v>
      </c>
      <c r="N653" s="20"/>
    </row>
    <row r="654" spans="1:14" ht="22.5" hidden="1" customHeight="1" x14ac:dyDescent="0.25">
      <c r="A654" s="17"/>
      <c r="B654" s="17"/>
      <c r="C654" s="10">
        <v>7</v>
      </c>
      <c r="D654" s="10" t="s">
        <v>1668</v>
      </c>
      <c r="E654" s="11" t="s">
        <v>1696</v>
      </c>
      <c r="F654" s="12" t="s">
        <v>660</v>
      </c>
      <c r="G654" s="17" t="s">
        <v>2999</v>
      </c>
      <c r="H654" s="10" t="s">
        <v>8</v>
      </c>
      <c r="I654" s="12" t="s">
        <v>2228</v>
      </c>
      <c r="J654" s="9">
        <f t="shared" si="20"/>
        <v>2005</v>
      </c>
      <c r="K654" s="13">
        <f t="shared" ca="1" si="21"/>
        <v>12</v>
      </c>
      <c r="L654">
        <v>2005</v>
      </c>
      <c r="N654" s="20"/>
    </row>
    <row r="655" spans="1:14" ht="22.5" hidden="1" customHeight="1" x14ac:dyDescent="0.25">
      <c r="A655" s="17"/>
      <c r="B655" s="17"/>
      <c r="C655" s="10">
        <v>7</v>
      </c>
      <c r="D655" s="10" t="s">
        <v>1668</v>
      </c>
      <c r="E655" s="11" t="s">
        <v>1697</v>
      </c>
      <c r="F655" s="12" t="s">
        <v>661</v>
      </c>
      <c r="G655" s="17" t="s">
        <v>2999</v>
      </c>
      <c r="H655" s="10" t="s">
        <v>9</v>
      </c>
      <c r="I655" s="12" t="s">
        <v>2224</v>
      </c>
      <c r="J655" s="9">
        <f t="shared" si="20"/>
        <v>2005</v>
      </c>
      <c r="K655" s="13">
        <f t="shared" ca="1" si="21"/>
        <v>12</v>
      </c>
      <c r="L655">
        <v>2005</v>
      </c>
      <c r="N655" s="20"/>
    </row>
    <row r="656" spans="1:14" ht="22.5" hidden="1" customHeight="1" x14ac:dyDescent="0.25">
      <c r="A656" s="17" t="s">
        <v>3002</v>
      </c>
      <c r="B656" s="17"/>
      <c r="C656" s="10">
        <v>7</v>
      </c>
      <c r="D656" s="10" t="s">
        <v>1668</v>
      </c>
      <c r="E656" s="11" t="s">
        <v>1698</v>
      </c>
      <c r="F656" s="12" t="s">
        <v>662</v>
      </c>
      <c r="G656" s="17" t="s">
        <v>2999</v>
      </c>
      <c r="H656" s="10" t="s">
        <v>9</v>
      </c>
      <c r="I656" s="12" t="s">
        <v>2229</v>
      </c>
      <c r="J656" s="9">
        <f t="shared" si="20"/>
        <v>2005</v>
      </c>
      <c r="K656" s="13">
        <f t="shared" ca="1" si="21"/>
        <v>12</v>
      </c>
      <c r="L656">
        <v>2005</v>
      </c>
      <c r="N656" s="20"/>
    </row>
    <row r="657" spans="1:14" ht="22.5" hidden="1" customHeight="1" x14ac:dyDescent="0.25">
      <c r="A657" s="17"/>
      <c r="B657" s="17"/>
      <c r="C657" s="10">
        <v>7</v>
      </c>
      <c r="D657" s="10" t="s">
        <v>1668</v>
      </c>
      <c r="E657" s="11" t="s">
        <v>1699</v>
      </c>
      <c r="F657" s="12" t="s">
        <v>663</v>
      </c>
      <c r="G657" s="17" t="s">
        <v>2999</v>
      </c>
      <c r="H657" s="10" t="s">
        <v>9</v>
      </c>
      <c r="I657" s="12" t="s">
        <v>2230</v>
      </c>
      <c r="J657" s="9">
        <f t="shared" si="20"/>
        <v>2005</v>
      </c>
      <c r="K657" s="13">
        <f t="shared" ca="1" si="21"/>
        <v>12</v>
      </c>
      <c r="L657">
        <v>2005</v>
      </c>
      <c r="N657" s="20"/>
    </row>
    <row r="658" spans="1:14" ht="22.5" hidden="1" customHeight="1" x14ac:dyDescent="0.25">
      <c r="A658" s="17"/>
      <c r="B658" s="17"/>
      <c r="C658" s="10">
        <v>7</v>
      </c>
      <c r="D658" s="10" t="s">
        <v>1668</v>
      </c>
      <c r="E658" s="11" t="s">
        <v>1700</v>
      </c>
      <c r="F658" s="12" t="s">
        <v>664</v>
      </c>
      <c r="G658" s="17" t="s">
        <v>2999</v>
      </c>
      <c r="H658" s="10" t="s">
        <v>9</v>
      </c>
      <c r="I658" s="12" t="s">
        <v>2231</v>
      </c>
      <c r="J658" s="9">
        <f t="shared" si="20"/>
        <v>2005</v>
      </c>
      <c r="K658" s="13">
        <f t="shared" ca="1" si="21"/>
        <v>12</v>
      </c>
      <c r="L658">
        <v>2005</v>
      </c>
      <c r="N658" s="20"/>
    </row>
    <row r="659" spans="1:14" ht="22.5" hidden="1" customHeight="1" x14ac:dyDescent="0.25">
      <c r="A659" s="17" t="s">
        <v>3002</v>
      </c>
      <c r="B659" s="17"/>
      <c r="C659" s="10">
        <v>7</v>
      </c>
      <c r="D659" s="10" t="s">
        <v>1668</v>
      </c>
      <c r="E659" s="11" t="s">
        <v>1702</v>
      </c>
      <c r="F659" s="12" t="s">
        <v>665</v>
      </c>
      <c r="G659" s="17" t="s">
        <v>2999</v>
      </c>
      <c r="H659" s="10" t="s">
        <v>8</v>
      </c>
      <c r="I659" s="12" t="s">
        <v>2232</v>
      </c>
      <c r="J659" s="9">
        <f t="shared" si="20"/>
        <v>2005</v>
      </c>
      <c r="K659" s="13">
        <f t="shared" ca="1" si="21"/>
        <v>12</v>
      </c>
      <c r="L659">
        <v>2005</v>
      </c>
      <c r="N659" s="20"/>
    </row>
    <row r="660" spans="1:14" ht="22.5" hidden="1" customHeight="1" x14ac:dyDescent="0.25">
      <c r="A660" s="17" t="s">
        <v>3002</v>
      </c>
      <c r="B660" s="17"/>
      <c r="C660" s="10">
        <v>7</v>
      </c>
      <c r="D660" s="10" t="s">
        <v>1668</v>
      </c>
      <c r="E660" s="11" t="s">
        <v>1704</v>
      </c>
      <c r="F660" s="12" t="s">
        <v>666</v>
      </c>
      <c r="G660" s="17" t="s">
        <v>2999</v>
      </c>
      <c r="H660" s="10" t="s">
        <v>8</v>
      </c>
      <c r="I660" s="12" t="s">
        <v>2233</v>
      </c>
      <c r="J660" s="9">
        <f t="shared" si="20"/>
        <v>2005</v>
      </c>
      <c r="K660" s="13">
        <f t="shared" ca="1" si="21"/>
        <v>12</v>
      </c>
      <c r="L660">
        <v>2005</v>
      </c>
      <c r="N660" s="20"/>
    </row>
    <row r="661" spans="1:14" ht="22.5" hidden="1" customHeight="1" x14ac:dyDescent="0.25">
      <c r="A661" s="17" t="s">
        <v>3002</v>
      </c>
      <c r="B661" s="17"/>
      <c r="C661" s="10">
        <v>7</v>
      </c>
      <c r="D661" s="10" t="s">
        <v>1668</v>
      </c>
      <c r="E661" s="11" t="s">
        <v>1705</v>
      </c>
      <c r="F661" s="12" t="s">
        <v>667</v>
      </c>
      <c r="G661" s="17" t="s">
        <v>2999</v>
      </c>
      <c r="H661" s="10" t="s">
        <v>8</v>
      </c>
      <c r="I661" s="12" t="s">
        <v>2200</v>
      </c>
      <c r="J661" s="9">
        <f t="shared" si="20"/>
        <v>2005</v>
      </c>
      <c r="K661" s="13">
        <f t="shared" ca="1" si="21"/>
        <v>12</v>
      </c>
      <c r="L661">
        <v>2005</v>
      </c>
      <c r="N661" s="20"/>
    </row>
    <row r="662" spans="1:14" ht="22.5" hidden="1" customHeight="1" x14ac:dyDescent="0.25">
      <c r="A662" s="17" t="s">
        <v>3002</v>
      </c>
      <c r="B662" s="17"/>
      <c r="C662" s="10">
        <v>7</v>
      </c>
      <c r="D662" s="10" t="s">
        <v>1668</v>
      </c>
      <c r="E662" s="11" t="s">
        <v>1706</v>
      </c>
      <c r="F662" s="12" t="s">
        <v>668</v>
      </c>
      <c r="G662" s="15" t="s">
        <v>2998</v>
      </c>
      <c r="H662" s="10" t="s">
        <v>8</v>
      </c>
      <c r="I662" s="12" t="s">
        <v>2234</v>
      </c>
      <c r="J662" s="9">
        <f t="shared" si="20"/>
        <v>2003</v>
      </c>
      <c r="K662" s="13">
        <f t="shared" ca="1" si="21"/>
        <v>14</v>
      </c>
      <c r="L662">
        <v>2003</v>
      </c>
      <c r="N662" s="20"/>
    </row>
    <row r="663" spans="1:14" ht="22.5" hidden="1" customHeight="1" x14ac:dyDescent="0.25">
      <c r="A663" s="17" t="s">
        <v>3002</v>
      </c>
      <c r="B663" s="17"/>
      <c r="C663" s="10">
        <v>7</v>
      </c>
      <c r="D663" s="10" t="s">
        <v>1668</v>
      </c>
      <c r="E663" s="11" t="s">
        <v>1707</v>
      </c>
      <c r="F663" s="12" t="s">
        <v>669</v>
      </c>
      <c r="G663" s="17" t="s">
        <v>2999</v>
      </c>
      <c r="H663" s="10" t="s">
        <v>8</v>
      </c>
      <c r="I663" s="12" t="s">
        <v>2235</v>
      </c>
      <c r="J663" s="9">
        <f t="shared" si="20"/>
        <v>2005</v>
      </c>
      <c r="K663" s="13">
        <f t="shared" ca="1" si="21"/>
        <v>12</v>
      </c>
      <c r="L663">
        <v>2005</v>
      </c>
      <c r="N663" s="20"/>
    </row>
    <row r="664" spans="1:14" ht="22.5" hidden="1" customHeight="1" x14ac:dyDescent="0.25">
      <c r="A664" s="17"/>
      <c r="B664" s="17"/>
      <c r="C664" s="10">
        <v>7</v>
      </c>
      <c r="D664" s="10" t="s">
        <v>1668</v>
      </c>
      <c r="E664" s="11" t="s">
        <v>1708</v>
      </c>
      <c r="F664" s="12" t="s">
        <v>670</v>
      </c>
      <c r="G664" s="17" t="s">
        <v>2999</v>
      </c>
      <c r="H664" s="10" t="s">
        <v>8</v>
      </c>
      <c r="I664" s="12" t="s">
        <v>2187</v>
      </c>
      <c r="J664" s="9">
        <f t="shared" si="20"/>
        <v>2005</v>
      </c>
      <c r="K664" s="13">
        <f t="shared" ca="1" si="21"/>
        <v>12</v>
      </c>
      <c r="L664">
        <v>2005</v>
      </c>
      <c r="N664" s="20"/>
    </row>
    <row r="665" spans="1:14" ht="22.5" hidden="1" customHeight="1" x14ac:dyDescent="0.25">
      <c r="A665" s="17" t="s">
        <v>3002</v>
      </c>
      <c r="B665" s="17"/>
      <c r="C665" s="10">
        <v>7</v>
      </c>
      <c r="D665" s="10" t="s">
        <v>1668</v>
      </c>
      <c r="E665" s="11" t="s">
        <v>1709</v>
      </c>
      <c r="F665" s="12" t="s">
        <v>671</v>
      </c>
      <c r="G665" s="17" t="s">
        <v>2999</v>
      </c>
      <c r="H665" s="10" t="s">
        <v>8</v>
      </c>
      <c r="I665" s="12" t="s">
        <v>2236</v>
      </c>
      <c r="J665" s="9">
        <f t="shared" si="20"/>
        <v>2005</v>
      </c>
      <c r="K665" s="13">
        <f t="shared" ca="1" si="21"/>
        <v>12</v>
      </c>
      <c r="L665">
        <v>2005</v>
      </c>
      <c r="N665" s="20"/>
    </row>
    <row r="666" spans="1:14" ht="22.5" hidden="1" customHeight="1" x14ac:dyDescent="0.25">
      <c r="A666" s="17" t="s">
        <v>3002</v>
      </c>
      <c r="B666" s="17"/>
      <c r="C666" s="10">
        <v>7</v>
      </c>
      <c r="D666" s="10" t="s">
        <v>1668</v>
      </c>
      <c r="E666" s="11" t="s">
        <v>1710</v>
      </c>
      <c r="F666" s="12" t="s">
        <v>672</v>
      </c>
      <c r="G666" s="15" t="s">
        <v>2998</v>
      </c>
      <c r="H666" s="10" t="s">
        <v>8</v>
      </c>
      <c r="I666" s="12" t="s">
        <v>2237</v>
      </c>
      <c r="J666" s="9">
        <f t="shared" si="20"/>
        <v>2003</v>
      </c>
      <c r="K666" s="13">
        <f t="shared" ca="1" si="21"/>
        <v>14</v>
      </c>
      <c r="L666">
        <v>2003</v>
      </c>
      <c r="N666" s="20"/>
    </row>
    <row r="667" spans="1:14" ht="22.5" hidden="1" customHeight="1" x14ac:dyDescent="0.25">
      <c r="A667" s="17"/>
      <c r="B667" s="17"/>
      <c r="C667" s="10">
        <v>7</v>
      </c>
      <c r="D667" s="10" t="s">
        <v>1669</v>
      </c>
      <c r="E667" s="11" t="s">
        <v>1681</v>
      </c>
      <c r="F667" s="12" t="s">
        <v>673</v>
      </c>
      <c r="G667" s="17" t="s">
        <v>2999</v>
      </c>
      <c r="H667" s="10" t="s">
        <v>9</v>
      </c>
      <c r="I667" s="12" t="s">
        <v>2238</v>
      </c>
      <c r="J667" s="9">
        <f t="shared" si="20"/>
        <v>2005</v>
      </c>
      <c r="K667" s="13">
        <f t="shared" ca="1" si="21"/>
        <v>12</v>
      </c>
      <c r="L667">
        <v>2005</v>
      </c>
      <c r="N667" s="20"/>
    </row>
    <row r="668" spans="1:14" ht="22.5" hidden="1" customHeight="1" x14ac:dyDescent="0.25">
      <c r="A668" s="17"/>
      <c r="B668" s="17"/>
      <c r="C668" s="10">
        <v>7</v>
      </c>
      <c r="D668" s="10" t="s">
        <v>1669</v>
      </c>
      <c r="E668" s="11" t="s">
        <v>1682</v>
      </c>
      <c r="F668" s="12" t="s">
        <v>674</v>
      </c>
      <c r="G668" s="17" t="s">
        <v>2999</v>
      </c>
      <c r="H668" s="10" t="s">
        <v>9</v>
      </c>
      <c r="I668" s="12" t="s">
        <v>2236</v>
      </c>
      <c r="J668" s="9">
        <f t="shared" si="20"/>
        <v>2005</v>
      </c>
      <c r="K668" s="13">
        <f t="shared" ca="1" si="21"/>
        <v>12</v>
      </c>
      <c r="L668">
        <v>2005</v>
      </c>
      <c r="N668" s="20"/>
    </row>
    <row r="669" spans="1:14" ht="22.5" hidden="1" customHeight="1" x14ac:dyDescent="0.25">
      <c r="A669" s="17"/>
      <c r="B669" s="17"/>
      <c r="C669" s="10">
        <v>7</v>
      </c>
      <c r="D669" s="10" t="s">
        <v>1669</v>
      </c>
      <c r="E669" s="11" t="s">
        <v>1683</v>
      </c>
      <c r="F669" s="12" t="s">
        <v>675</v>
      </c>
      <c r="G669" s="17" t="s">
        <v>2999</v>
      </c>
      <c r="H669" s="10" t="s">
        <v>8</v>
      </c>
      <c r="I669" s="12" t="s">
        <v>2239</v>
      </c>
      <c r="J669" s="9">
        <f t="shared" si="20"/>
        <v>2005</v>
      </c>
      <c r="K669" s="13">
        <f t="shared" ca="1" si="21"/>
        <v>12</v>
      </c>
      <c r="L669">
        <v>2005</v>
      </c>
      <c r="N669" s="20"/>
    </row>
    <row r="670" spans="1:14" ht="22.5" hidden="1" customHeight="1" x14ac:dyDescent="0.25">
      <c r="A670" s="17"/>
      <c r="B670" s="17"/>
      <c r="C670" s="10">
        <v>7</v>
      </c>
      <c r="D670" s="10" t="s">
        <v>1669</v>
      </c>
      <c r="E670" s="11" t="s">
        <v>1684</v>
      </c>
      <c r="F670" s="12" t="s">
        <v>676</v>
      </c>
      <c r="G670" s="17" t="s">
        <v>2999</v>
      </c>
      <c r="H670" s="10" t="s">
        <v>8</v>
      </c>
      <c r="I670" s="12" t="s">
        <v>2240</v>
      </c>
      <c r="J670" s="9">
        <f t="shared" si="20"/>
        <v>2005</v>
      </c>
      <c r="K670" s="13">
        <f t="shared" ca="1" si="21"/>
        <v>12</v>
      </c>
      <c r="L670">
        <v>2005</v>
      </c>
      <c r="N670" s="20"/>
    </row>
    <row r="671" spans="1:14" ht="22.5" hidden="1" customHeight="1" x14ac:dyDescent="0.25">
      <c r="A671" s="17"/>
      <c r="B671" s="17"/>
      <c r="C671" s="10">
        <v>7</v>
      </c>
      <c r="D671" s="10" t="s">
        <v>1669</v>
      </c>
      <c r="E671" s="11" t="s">
        <v>1685</v>
      </c>
      <c r="F671" s="12" t="s">
        <v>677</v>
      </c>
      <c r="G671" s="17" t="s">
        <v>2999</v>
      </c>
      <c r="H671" s="10" t="s">
        <v>8</v>
      </c>
      <c r="I671" s="12" t="s">
        <v>2241</v>
      </c>
      <c r="J671" s="9">
        <f t="shared" si="20"/>
        <v>2005</v>
      </c>
      <c r="K671" s="13">
        <f t="shared" ca="1" si="21"/>
        <v>12</v>
      </c>
      <c r="L671">
        <v>2005</v>
      </c>
      <c r="N671" s="20"/>
    </row>
    <row r="672" spans="1:14" ht="22.5" hidden="1" customHeight="1" x14ac:dyDescent="0.25">
      <c r="A672" s="17"/>
      <c r="B672" s="17"/>
      <c r="C672" s="10">
        <v>7</v>
      </c>
      <c r="D672" s="10" t="s">
        <v>1669</v>
      </c>
      <c r="E672" s="11" t="s">
        <v>1686</v>
      </c>
      <c r="F672" s="12" t="s">
        <v>678</v>
      </c>
      <c r="G672" s="17" t="s">
        <v>2999</v>
      </c>
      <c r="H672" s="10" t="s">
        <v>8</v>
      </c>
      <c r="I672" s="12" t="s">
        <v>2155</v>
      </c>
      <c r="J672" s="9">
        <f t="shared" si="20"/>
        <v>2005</v>
      </c>
      <c r="K672" s="13">
        <f t="shared" ca="1" si="21"/>
        <v>12</v>
      </c>
      <c r="L672">
        <v>2005</v>
      </c>
      <c r="N672" s="20"/>
    </row>
    <row r="673" spans="1:14" ht="22.5" hidden="1" customHeight="1" x14ac:dyDescent="0.25">
      <c r="A673" s="17" t="s">
        <v>3002</v>
      </c>
      <c r="B673" s="17"/>
      <c r="C673" s="10">
        <v>7</v>
      </c>
      <c r="D673" s="10" t="s">
        <v>1669</v>
      </c>
      <c r="E673" s="11" t="s">
        <v>1687</v>
      </c>
      <c r="F673" s="12" t="s">
        <v>679</v>
      </c>
      <c r="G673" s="17" t="s">
        <v>2999</v>
      </c>
      <c r="H673" s="10" t="s">
        <v>8</v>
      </c>
      <c r="I673" s="12" t="s">
        <v>2242</v>
      </c>
      <c r="J673" s="9">
        <f t="shared" si="20"/>
        <v>2005</v>
      </c>
      <c r="K673" s="13">
        <f t="shared" ca="1" si="21"/>
        <v>12</v>
      </c>
      <c r="L673">
        <v>2005</v>
      </c>
      <c r="N673" s="20"/>
    </row>
    <row r="674" spans="1:14" ht="22.5" hidden="1" customHeight="1" x14ac:dyDescent="0.25">
      <c r="A674" s="17" t="s">
        <v>3002</v>
      </c>
      <c r="B674" s="17"/>
      <c r="C674" s="10">
        <v>7</v>
      </c>
      <c r="D674" s="10" t="s">
        <v>1669</v>
      </c>
      <c r="E674" s="11" t="s">
        <v>1688</v>
      </c>
      <c r="F674" s="12" t="s">
        <v>680</v>
      </c>
      <c r="G674" s="17" t="s">
        <v>2999</v>
      </c>
      <c r="H674" s="10" t="s">
        <v>8</v>
      </c>
      <c r="I674" s="12" t="s">
        <v>2243</v>
      </c>
      <c r="J674" s="9">
        <f t="shared" si="20"/>
        <v>2005</v>
      </c>
      <c r="K674" s="13">
        <f t="shared" ca="1" si="21"/>
        <v>12</v>
      </c>
      <c r="L674">
        <v>2005</v>
      </c>
      <c r="N674" s="20"/>
    </row>
    <row r="675" spans="1:14" ht="22.5" hidden="1" customHeight="1" x14ac:dyDescent="0.25">
      <c r="A675" s="17"/>
      <c r="B675" s="17"/>
      <c r="C675" s="10">
        <v>7</v>
      </c>
      <c r="D675" s="10" t="s">
        <v>1669</v>
      </c>
      <c r="E675" s="11" t="s">
        <v>1689</v>
      </c>
      <c r="F675" s="12" t="s">
        <v>681</v>
      </c>
      <c r="G675" s="15" t="s">
        <v>2998</v>
      </c>
      <c r="H675" s="10" t="s">
        <v>8</v>
      </c>
      <c r="I675" s="12" t="s">
        <v>2244</v>
      </c>
      <c r="J675" s="9">
        <f t="shared" si="20"/>
        <v>2003</v>
      </c>
      <c r="K675" s="13">
        <f t="shared" ca="1" si="21"/>
        <v>14</v>
      </c>
      <c r="L675">
        <v>2003</v>
      </c>
      <c r="N675" s="20"/>
    </row>
    <row r="676" spans="1:14" ht="22.5" hidden="1" customHeight="1" x14ac:dyDescent="0.25">
      <c r="A676" s="17" t="s">
        <v>3002</v>
      </c>
      <c r="B676" s="17"/>
      <c r="C676" s="10">
        <v>7</v>
      </c>
      <c r="D676" s="10" t="s">
        <v>1669</v>
      </c>
      <c r="E676" s="11" t="s">
        <v>1690</v>
      </c>
      <c r="F676" s="12" t="s">
        <v>682</v>
      </c>
      <c r="G676" s="17" t="s">
        <v>2999</v>
      </c>
      <c r="H676" s="10" t="s">
        <v>8</v>
      </c>
      <c r="I676" s="12" t="s">
        <v>2245</v>
      </c>
      <c r="J676" s="9">
        <f t="shared" si="20"/>
        <v>2005</v>
      </c>
      <c r="K676" s="13">
        <f t="shared" ca="1" si="21"/>
        <v>12</v>
      </c>
      <c r="L676">
        <v>2005</v>
      </c>
      <c r="N676" s="20"/>
    </row>
    <row r="677" spans="1:14" ht="22.5" hidden="1" customHeight="1" x14ac:dyDescent="0.25">
      <c r="A677" s="17" t="s">
        <v>3002</v>
      </c>
      <c r="B677" s="17"/>
      <c r="C677" s="10">
        <v>7</v>
      </c>
      <c r="D677" s="10" t="s">
        <v>1669</v>
      </c>
      <c r="E677" s="11" t="s">
        <v>1691</v>
      </c>
      <c r="F677" s="12" t="s">
        <v>683</v>
      </c>
      <c r="G677" s="17" t="s">
        <v>2999</v>
      </c>
      <c r="H677" s="10" t="s">
        <v>8</v>
      </c>
      <c r="I677" s="12" t="s">
        <v>2246</v>
      </c>
      <c r="J677" s="9">
        <f t="shared" si="20"/>
        <v>2005</v>
      </c>
      <c r="K677" s="13">
        <f t="shared" ca="1" si="21"/>
        <v>12</v>
      </c>
      <c r="L677">
        <v>2005</v>
      </c>
      <c r="N677" s="20"/>
    </row>
    <row r="678" spans="1:14" ht="22.5" hidden="1" customHeight="1" x14ac:dyDescent="0.25">
      <c r="A678" s="17" t="s">
        <v>3002</v>
      </c>
      <c r="B678" s="17"/>
      <c r="C678" s="10">
        <v>7</v>
      </c>
      <c r="D678" s="10" t="s">
        <v>1669</v>
      </c>
      <c r="E678" s="11" t="s">
        <v>1692</v>
      </c>
      <c r="F678" s="12" t="s">
        <v>684</v>
      </c>
      <c r="G678" s="17" t="s">
        <v>2999</v>
      </c>
      <c r="H678" s="10" t="s">
        <v>8</v>
      </c>
      <c r="I678" s="12" t="s">
        <v>2217</v>
      </c>
      <c r="J678" s="9">
        <f t="shared" si="20"/>
        <v>2005</v>
      </c>
      <c r="K678" s="13">
        <f t="shared" ca="1" si="21"/>
        <v>12</v>
      </c>
      <c r="L678">
        <v>2005</v>
      </c>
      <c r="N678" s="20"/>
    </row>
    <row r="679" spans="1:14" ht="22.5" hidden="1" customHeight="1" x14ac:dyDescent="0.25">
      <c r="A679" s="17"/>
      <c r="B679" s="17"/>
      <c r="C679" s="10">
        <v>7</v>
      </c>
      <c r="D679" s="10" t="s">
        <v>1669</v>
      </c>
      <c r="E679" s="11" t="s">
        <v>1693</v>
      </c>
      <c r="F679" s="12" t="s">
        <v>685</v>
      </c>
      <c r="G679" s="17" t="s">
        <v>2999</v>
      </c>
      <c r="H679" s="10" t="s">
        <v>8</v>
      </c>
      <c r="I679" s="12" t="s">
        <v>2235</v>
      </c>
      <c r="J679" s="9">
        <f t="shared" si="20"/>
        <v>2005</v>
      </c>
      <c r="K679" s="13">
        <f t="shared" ca="1" si="21"/>
        <v>12</v>
      </c>
      <c r="L679">
        <v>2005</v>
      </c>
      <c r="N679" s="20"/>
    </row>
    <row r="680" spans="1:14" ht="22.5" hidden="1" customHeight="1" x14ac:dyDescent="0.25">
      <c r="A680" s="17"/>
      <c r="B680" s="17"/>
      <c r="C680" s="10">
        <v>7</v>
      </c>
      <c r="D680" s="10" t="s">
        <v>1669</v>
      </c>
      <c r="E680" s="11" t="s">
        <v>1694</v>
      </c>
      <c r="F680" s="12" t="s">
        <v>686</v>
      </c>
      <c r="G680" s="15" t="s">
        <v>2998</v>
      </c>
      <c r="H680" s="10" t="s">
        <v>8</v>
      </c>
      <c r="I680" s="12" t="s">
        <v>2247</v>
      </c>
      <c r="J680" s="9">
        <f t="shared" si="20"/>
        <v>2003</v>
      </c>
      <c r="K680" s="13">
        <f t="shared" ca="1" si="21"/>
        <v>14</v>
      </c>
      <c r="L680">
        <v>2003</v>
      </c>
      <c r="N680" s="20"/>
    </row>
    <row r="681" spans="1:14" ht="22.5" hidden="1" customHeight="1" x14ac:dyDescent="0.25">
      <c r="A681" s="17"/>
      <c r="B681" s="17"/>
      <c r="C681" s="10">
        <v>7</v>
      </c>
      <c r="D681" s="10" t="s">
        <v>1669</v>
      </c>
      <c r="E681" s="11" t="s">
        <v>1695</v>
      </c>
      <c r="F681" s="12" t="s">
        <v>687</v>
      </c>
      <c r="G681" s="15" t="s">
        <v>2998</v>
      </c>
      <c r="H681" s="10" t="s">
        <v>9</v>
      </c>
      <c r="I681" s="12" t="s">
        <v>2248</v>
      </c>
      <c r="J681" s="9">
        <f t="shared" si="20"/>
        <v>2004</v>
      </c>
      <c r="K681" s="13">
        <f t="shared" ca="1" si="21"/>
        <v>13</v>
      </c>
      <c r="L681">
        <v>2004</v>
      </c>
      <c r="N681" s="20"/>
    </row>
    <row r="682" spans="1:14" ht="22.5" hidden="1" customHeight="1" x14ac:dyDescent="0.25">
      <c r="A682" s="17" t="s">
        <v>3002</v>
      </c>
      <c r="B682" s="17"/>
      <c r="C682" s="10">
        <v>7</v>
      </c>
      <c r="D682" s="10" t="s">
        <v>1669</v>
      </c>
      <c r="E682" s="11" t="s">
        <v>1696</v>
      </c>
      <c r="F682" s="12" t="s">
        <v>688</v>
      </c>
      <c r="G682" s="17" t="s">
        <v>2999</v>
      </c>
      <c r="H682" s="10" t="s">
        <v>9</v>
      </c>
      <c r="I682" s="12" t="s">
        <v>2249</v>
      </c>
      <c r="J682" s="9">
        <f t="shared" si="20"/>
        <v>2005</v>
      </c>
      <c r="K682" s="13">
        <f t="shared" ca="1" si="21"/>
        <v>12</v>
      </c>
      <c r="L682">
        <v>2005</v>
      </c>
      <c r="N682" s="20"/>
    </row>
    <row r="683" spans="1:14" ht="22.5" hidden="1" customHeight="1" x14ac:dyDescent="0.25">
      <c r="A683" s="17"/>
      <c r="B683" s="17"/>
      <c r="C683" s="10">
        <v>7</v>
      </c>
      <c r="D683" s="10" t="s">
        <v>1669</v>
      </c>
      <c r="E683" s="11" t="s">
        <v>1697</v>
      </c>
      <c r="F683" s="12" t="s">
        <v>689</v>
      </c>
      <c r="G683" s="17" t="s">
        <v>2999</v>
      </c>
      <c r="H683" s="10" t="s">
        <v>8</v>
      </c>
      <c r="I683" s="12" t="s">
        <v>2250</v>
      </c>
      <c r="J683" s="9">
        <f t="shared" si="20"/>
        <v>2005</v>
      </c>
      <c r="K683" s="13">
        <f t="shared" ca="1" si="21"/>
        <v>12</v>
      </c>
      <c r="L683">
        <v>2005</v>
      </c>
      <c r="N683" s="20"/>
    </row>
    <row r="684" spans="1:14" ht="22.5" hidden="1" customHeight="1" x14ac:dyDescent="0.25">
      <c r="A684" s="17"/>
      <c r="B684" s="17"/>
      <c r="C684" s="10">
        <v>7</v>
      </c>
      <c r="D684" s="10" t="s">
        <v>1669</v>
      </c>
      <c r="E684" s="11" t="s">
        <v>1698</v>
      </c>
      <c r="F684" s="12" t="s">
        <v>690</v>
      </c>
      <c r="G684" s="17" t="s">
        <v>2999</v>
      </c>
      <c r="H684" s="10" t="s">
        <v>9</v>
      </c>
      <c r="I684" s="12" t="s">
        <v>2240</v>
      </c>
      <c r="J684" s="9">
        <f t="shared" si="20"/>
        <v>2005</v>
      </c>
      <c r="K684" s="13">
        <f t="shared" ca="1" si="21"/>
        <v>12</v>
      </c>
      <c r="L684">
        <v>2005</v>
      </c>
      <c r="N684" s="20"/>
    </row>
    <row r="685" spans="1:14" ht="22.5" hidden="1" customHeight="1" x14ac:dyDescent="0.25">
      <c r="A685" s="17"/>
      <c r="B685" s="17"/>
      <c r="C685" s="10">
        <v>7</v>
      </c>
      <c r="D685" s="10" t="s">
        <v>1669</v>
      </c>
      <c r="E685" s="11" t="s">
        <v>1699</v>
      </c>
      <c r="F685" s="12" t="s">
        <v>691</v>
      </c>
      <c r="G685" s="17" t="s">
        <v>2999</v>
      </c>
      <c r="H685" s="10" t="s">
        <v>9</v>
      </c>
      <c r="I685" s="12" t="s">
        <v>2251</v>
      </c>
      <c r="J685" s="9">
        <f t="shared" si="20"/>
        <v>2005</v>
      </c>
      <c r="K685" s="13">
        <f t="shared" ca="1" si="21"/>
        <v>12</v>
      </c>
      <c r="L685">
        <v>2005</v>
      </c>
      <c r="N685" s="20"/>
    </row>
    <row r="686" spans="1:14" ht="22.5" hidden="1" customHeight="1" x14ac:dyDescent="0.25">
      <c r="A686" s="17"/>
      <c r="B686" s="17"/>
      <c r="C686" s="10">
        <v>7</v>
      </c>
      <c r="D686" s="10" t="s">
        <v>1669</v>
      </c>
      <c r="E686" s="11" t="s">
        <v>1700</v>
      </c>
      <c r="F686" s="12" t="s">
        <v>692</v>
      </c>
      <c r="G686" s="17" t="s">
        <v>2999</v>
      </c>
      <c r="H686" s="10" t="s">
        <v>9</v>
      </c>
      <c r="I686" s="12" t="s">
        <v>2252</v>
      </c>
      <c r="J686" s="9">
        <f t="shared" si="20"/>
        <v>2005</v>
      </c>
      <c r="K686" s="13">
        <f t="shared" ca="1" si="21"/>
        <v>12</v>
      </c>
      <c r="L686">
        <v>2005</v>
      </c>
      <c r="N686" s="20"/>
    </row>
    <row r="687" spans="1:14" ht="22.5" hidden="1" customHeight="1" x14ac:dyDescent="0.25">
      <c r="A687" s="17" t="s">
        <v>3002</v>
      </c>
      <c r="B687" s="17"/>
      <c r="C687" s="10">
        <v>7</v>
      </c>
      <c r="D687" s="10" t="s">
        <v>1669</v>
      </c>
      <c r="E687" s="11" t="s">
        <v>1701</v>
      </c>
      <c r="F687" s="12" t="s">
        <v>693</v>
      </c>
      <c r="G687" s="17" t="s">
        <v>2999</v>
      </c>
      <c r="H687" s="10" t="s">
        <v>9</v>
      </c>
      <c r="I687" s="12" t="s">
        <v>2150</v>
      </c>
      <c r="J687" s="9">
        <f t="shared" si="20"/>
        <v>2005</v>
      </c>
      <c r="K687" s="13">
        <f t="shared" ca="1" si="21"/>
        <v>12</v>
      </c>
      <c r="L687">
        <v>2005</v>
      </c>
      <c r="N687" s="20"/>
    </row>
    <row r="688" spans="1:14" ht="22.5" hidden="1" customHeight="1" x14ac:dyDescent="0.25">
      <c r="A688" s="17" t="s">
        <v>3002</v>
      </c>
      <c r="B688" s="17"/>
      <c r="C688" s="10">
        <v>7</v>
      </c>
      <c r="D688" s="10" t="s">
        <v>1669</v>
      </c>
      <c r="E688" s="11" t="s">
        <v>1702</v>
      </c>
      <c r="F688" s="12" t="s">
        <v>694</v>
      </c>
      <c r="G688" s="17" t="s">
        <v>2999</v>
      </c>
      <c r="H688" s="10" t="s">
        <v>9</v>
      </c>
      <c r="I688" s="12" t="s">
        <v>2253</v>
      </c>
      <c r="J688" s="9">
        <f t="shared" si="20"/>
        <v>2005</v>
      </c>
      <c r="K688" s="13">
        <f t="shared" ca="1" si="21"/>
        <v>12</v>
      </c>
      <c r="L688">
        <v>2005</v>
      </c>
      <c r="N688" s="20"/>
    </row>
    <row r="689" spans="1:14" ht="22.5" hidden="1" customHeight="1" x14ac:dyDescent="0.25">
      <c r="A689" s="17" t="s">
        <v>3002</v>
      </c>
      <c r="B689" s="17"/>
      <c r="C689" s="10">
        <v>7</v>
      </c>
      <c r="D689" s="10" t="s">
        <v>1669</v>
      </c>
      <c r="E689" s="11" t="s">
        <v>1703</v>
      </c>
      <c r="F689" s="12" t="s">
        <v>695</v>
      </c>
      <c r="G689" s="17" t="s">
        <v>2999</v>
      </c>
      <c r="H689" s="10" t="s">
        <v>8</v>
      </c>
      <c r="I689" s="12" t="s">
        <v>2254</v>
      </c>
      <c r="J689" s="9">
        <f t="shared" si="20"/>
        <v>2005</v>
      </c>
      <c r="K689" s="13">
        <f t="shared" ca="1" si="21"/>
        <v>12</v>
      </c>
      <c r="L689">
        <v>2005</v>
      </c>
      <c r="N689" s="20"/>
    </row>
    <row r="690" spans="1:14" ht="22.5" hidden="1" customHeight="1" x14ac:dyDescent="0.25">
      <c r="A690" s="17"/>
      <c r="B690" s="17"/>
      <c r="C690" s="10">
        <v>7</v>
      </c>
      <c r="D690" s="10" t="s">
        <v>1669</v>
      </c>
      <c r="E690" s="11" t="s">
        <v>1704</v>
      </c>
      <c r="F690" s="12" t="s">
        <v>696</v>
      </c>
      <c r="G690" s="17" t="s">
        <v>2999</v>
      </c>
      <c r="H690" s="10" t="s">
        <v>9</v>
      </c>
      <c r="I690" s="12" t="s">
        <v>2050</v>
      </c>
      <c r="J690" s="9">
        <f t="shared" si="20"/>
        <v>2005</v>
      </c>
      <c r="K690" s="13">
        <f t="shared" ca="1" si="21"/>
        <v>12</v>
      </c>
      <c r="L690">
        <v>2005</v>
      </c>
      <c r="N690" s="20"/>
    </row>
    <row r="691" spans="1:14" ht="22.5" hidden="1" customHeight="1" x14ac:dyDescent="0.25">
      <c r="A691" s="17"/>
      <c r="B691" s="17"/>
      <c r="C691" s="10">
        <v>7</v>
      </c>
      <c r="D691" s="10" t="s">
        <v>1669</v>
      </c>
      <c r="E691" s="11" t="s">
        <v>1705</v>
      </c>
      <c r="F691" s="12" t="s">
        <v>697</v>
      </c>
      <c r="G691" s="17" t="s">
        <v>2999</v>
      </c>
      <c r="H691" s="10" t="s">
        <v>8</v>
      </c>
      <c r="I691" s="12" t="s">
        <v>2255</v>
      </c>
      <c r="J691" s="9">
        <f t="shared" si="20"/>
        <v>2005</v>
      </c>
      <c r="K691" s="13">
        <f t="shared" ca="1" si="21"/>
        <v>12</v>
      </c>
      <c r="L691">
        <v>2005</v>
      </c>
      <c r="N691" s="20"/>
    </row>
    <row r="692" spans="1:14" ht="22.5" hidden="1" customHeight="1" x14ac:dyDescent="0.25">
      <c r="A692" s="17"/>
      <c r="B692" s="17"/>
      <c r="C692" s="10">
        <v>7</v>
      </c>
      <c r="D692" s="10" t="s">
        <v>1669</v>
      </c>
      <c r="E692" s="11" t="s">
        <v>1706</v>
      </c>
      <c r="F692" s="12" t="s">
        <v>698</v>
      </c>
      <c r="G692" s="15" t="s">
        <v>2998</v>
      </c>
      <c r="H692" s="10" t="s">
        <v>8</v>
      </c>
      <c r="I692" s="12" t="s">
        <v>2256</v>
      </c>
      <c r="J692" s="9">
        <f t="shared" si="20"/>
        <v>2003</v>
      </c>
      <c r="K692" s="13">
        <f t="shared" ca="1" si="21"/>
        <v>14</v>
      </c>
      <c r="L692">
        <v>2003</v>
      </c>
      <c r="N692" s="20"/>
    </row>
    <row r="693" spans="1:14" ht="22.5" hidden="1" customHeight="1" x14ac:dyDescent="0.25">
      <c r="A693" s="17"/>
      <c r="B693" s="17"/>
      <c r="C693" s="10">
        <v>7</v>
      </c>
      <c r="D693" s="10" t="s">
        <v>1669</v>
      </c>
      <c r="E693" s="11" t="s">
        <v>1707</v>
      </c>
      <c r="F693" s="12" t="s">
        <v>699</v>
      </c>
      <c r="G693" s="17" t="s">
        <v>2999</v>
      </c>
      <c r="H693" s="10" t="s">
        <v>8</v>
      </c>
      <c r="I693" s="12" t="s">
        <v>2251</v>
      </c>
      <c r="J693" s="9">
        <f t="shared" si="20"/>
        <v>2005</v>
      </c>
      <c r="K693" s="13">
        <f t="shared" ca="1" si="21"/>
        <v>12</v>
      </c>
      <c r="L693">
        <v>2005</v>
      </c>
      <c r="N693" s="20"/>
    </row>
    <row r="694" spans="1:14" ht="22.5" hidden="1" customHeight="1" x14ac:dyDescent="0.25">
      <c r="A694" s="17" t="s">
        <v>3002</v>
      </c>
      <c r="B694" s="17"/>
      <c r="C694" s="10">
        <v>7</v>
      </c>
      <c r="D694" s="10" t="s">
        <v>1669</v>
      </c>
      <c r="E694" s="11" t="s">
        <v>1708</v>
      </c>
      <c r="F694" s="12" t="s">
        <v>700</v>
      </c>
      <c r="G694" s="17" t="s">
        <v>2999</v>
      </c>
      <c r="H694" s="10" t="s">
        <v>8</v>
      </c>
      <c r="I694" s="12" t="s">
        <v>2257</v>
      </c>
      <c r="J694" s="9">
        <f t="shared" si="20"/>
        <v>2005</v>
      </c>
      <c r="K694" s="13">
        <f t="shared" ca="1" si="21"/>
        <v>12</v>
      </c>
      <c r="L694">
        <v>2005</v>
      </c>
      <c r="N694" s="20"/>
    </row>
    <row r="695" spans="1:14" ht="22.5" hidden="1" customHeight="1" x14ac:dyDescent="0.25">
      <c r="A695" s="17"/>
      <c r="B695" s="17"/>
      <c r="C695" s="10">
        <v>7</v>
      </c>
      <c r="D695" s="10" t="s">
        <v>9</v>
      </c>
      <c r="E695" s="11" t="s">
        <v>1681</v>
      </c>
      <c r="F695" s="12" t="s">
        <v>701</v>
      </c>
      <c r="G695" s="17" t="s">
        <v>2999</v>
      </c>
      <c r="H695" s="10" t="s">
        <v>9</v>
      </c>
      <c r="I695" s="12" t="s">
        <v>2258</v>
      </c>
      <c r="J695" s="9">
        <f t="shared" si="20"/>
        <v>2005</v>
      </c>
      <c r="K695" s="13">
        <f t="shared" ca="1" si="21"/>
        <v>12</v>
      </c>
      <c r="L695">
        <v>2005</v>
      </c>
      <c r="N695" s="20"/>
    </row>
    <row r="696" spans="1:14" ht="22.5" hidden="1" customHeight="1" x14ac:dyDescent="0.25">
      <c r="A696" s="17"/>
      <c r="B696" s="17"/>
      <c r="C696" s="10">
        <v>7</v>
      </c>
      <c r="D696" s="10" t="s">
        <v>9</v>
      </c>
      <c r="E696" s="11" t="s">
        <v>1682</v>
      </c>
      <c r="F696" s="12" t="s">
        <v>702</v>
      </c>
      <c r="G696" s="15" t="s">
        <v>2997</v>
      </c>
      <c r="H696" s="10" t="s">
        <v>8</v>
      </c>
      <c r="I696" s="12" t="s">
        <v>2259</v>
      </c>
      <c r="J696" s="9">
        <f t="shared" si="20"/>
        <v>2002</v>
      </c>
      <c r="K696" s="13">
        <f t="shared" ca="1" si="21"/>
        <v>15</v>
      </c>
      <c r="L696">
        <v>2002</v>
      </c>
      <c r="N696" s="20"/>
    </row>
    <row r="697" spans="1:14" ht="22.5" hidden="1" customHeight="1" x14ac:dyDescent="0.25">
      <c r="A697" s="17"/>
      <c r="B697" s="17"/>
      <c r="C697" s="10">
        <v>7</v>
      </c>
      <c r="D697" s="10" t="s">
        <v>9</v>
      </c>
      <c r="E697" s="11" t="s">
        <v>1683</v>
      </c>
      <c r="F697" s="12" t="s">
        <v>703</v>
      </c>
      <c r="G697" s="17" t="s">
        <v>2999</v>
      </c>
      <c r="H697" s="10" t="s">
        <v>9</v>
      </c>
      <c r="I697" s="12" t="s">
        <v>2166</v>
      </c>
      <c r="J697" s="9">
        <f t="shared" si="20"/>
        <v>2005</v>
      </c>
      <c r="K697" s="13">
        <f t="shared" ca="1" si="21"/>
        <v>12</v>
      </c>
      <c r="L697">
        <v>2005</v>
      </c>
      <c r="N697" s="20"/>
    </row>
    <row r="698" spans="1:14" ht="22.5" hidden="1" customHeight="1" x14ac:dyDescent="0.25">
      <c r="A698" s="17" t="s">
        <v>3002</v>
      </c>
      <c r="B698" s="17"/>
      <c r="C698" s="10">
        <v>7</v>
      </c>
      <c r="D698" s="10" t="s">
        <v>9</v>
      </c>
      <c r="E698" s="11" t="s">
        <v>1684</v>
      </c>
      <c r="F698" s="12" t="s">
        <v>704</v>
      </c>
      <c r="G698" s="17" t="s">
        <v>2999</v>
      </c>
      <c r="H698" s="10" t="s">
        <v>8</v>
      </c>
      <c r="I698" s="12" t="s">
        <v>2260</v>
      </c>
      <c r="J698" s="9">
        <f t="shared" si="20"/>
        <v>2005</v>
      </c>
      <c r="K698" s="13">
        <f t="shared" ca="1" si="21"/>
        <v>12</v>
      </c>
      <c r="L698">
        <v>2005</v>
      </c>
      <c r="N698" s="20"/>
    </row>
    <row r="699" spans="1:14" ht="22.5" hidden="1" customHeight="1" x14ac:dyDescent="0.25">
      <c r="A699" s="17" t="s">
        <v>3002</v>
      </c>
      <c r="B699" s="17"/>
      <c r="C699" s="10">
        <v>7</v>
      </c>
      <c r="D699" s="10" t="s">
        <v>9</v>
      </c>
      <c r="E699" s="11" t="s">
        <v>1685</v>
      </c>
      <c r="F699" s="12" t="s">
        <v>705</v>
      </c>
      <c r="G699" s="17" t="s">
        <v>2999</v>
      </c>
      <c r="H699" s="10" t="s">
        <v>8</v>
      </c>
      <c r="I699" s="12" t="s">
        <v>2261</v>
      </c>
      <c r="J699" s="9">
        <f t="shared" si="20"/>
        <v>2005</v>
      </c>
      <c r="K699" s="13">
        <f t="shared" ca="1" si="21"/>
        <v>12</v>
      </c>
      <c r="L699">
        <v>2005</v>
      </c>
      <c r="N699" s="20"/>
    </row>
    <row r="700" spans="1:14" ht="22.5" hidden="1" customHeight="1" x14ac:dyDescent="0.25">
      <c r="A700" s="17" t="s">
        <v>3002</v>
      </c>
      <c r="B700" s="17"/>
      <c r="C700" s="10">
        <v>7</v>
      </c>
      <c r="D700" s="10" t="s">
        <v>9</v>
      </c>
      <c r="E700" s="11" t="s">
        <v>1687</v>
      </c>
      <c r="F700" s="12" t="s">
        <v>706</v>
      </c>
      <c r="G700" s="17" t="s">
        <v>2999</v>
      </c>
      <c r="H700" s="10" t="s">
        <v>8</v>
      </c>
      <c r="I700" s="12" t="s">
        <v>2224</v>
      </c>
      <c r="J700" s="9">
        <f t="shared" si="20"/>
        <v>2005</v>
      </c>
      <c r="K700" s="13">
        <f t="shared" ca="1" si="21"/>
        <v>12</v>
      </c>
      <c r="L700">
        <v>2005</v>
      </c>
      <c r="N700" s="20"/>
    </row>
    <row r="701" spans="1:14" ht="22.5" hidden="1" customHeight="1" x14ac:dyDescent="0.25">
      <c r="A701" s="17" t="s">
        <v>3002</v>
      </c>
      <c r="B701" s="17"/>
      <c r="C701" s="10">
        <v>7</v>
      </c>
      <c r="D701" s="10" t="s">
        <v>9</v>
      </c>
      <c r="E701" s="11" t="s">
        <v>1688</v>
      </c>
      <c r="F701" s="12" t="s">
        <v>707</v>
      </c>
      <c r="G701" s="17" t="s">
        <v>2999</v>
      </c>
      <c r="H701" s="10" t="s">
        <v>9</v>
      </c>
      <c r="I701" s="12" t="s">
        <v>2262</v>
      </c>
      <c r="J701" s="9">
        <f t="shared" si="20"/>
        <v>2005</v>
      </c>
      <c r="K701" s="13">
        <f t="shared" ca="1" si="21"/>
        <v>12</v>
      </c>
      <c r="L701">
        <v>2005</v>
      </c>
      <c r="N701" s="20"/>
    </row>
    <row r="702" spans="1:14" ht="22.5" hidden="1" customHeight="1" x14ac:dyDescent="0.25">
      <c r="A702" s="17"/>
      <c r="B702" s="17"/>
      <c r="C702" s="10">
        <v>7</v>
      </c>
      <c r="D702" s="10" t="s">
        <v>9</v>
      </c>
      <c r="E702" s="11" t="s">
        <v>1689</v>
      </c>
      <c r="F702" s="12" t="s">
        <v>708</v>
      </c>
      <c r="G702" s="15" t="s">
        <v>2998</v>
      </c>
      <c r="H702" s="10" t="s">
        <v>8</v>
      </c>
      <c r="I702" s="12" t="s">
        <v>2263</v>
      </c>
      <c r="J702" s="9">
        <f t="shared" si="20"/>
        <v>2004</v>
      </c>
      <c r="K702" s="13">
        <f t="shared" ca="1" si="21"/>
        <v>13</v>
      </c>
      <c r="L702">
        <v>2004</v>
      </c>
      <c r="N702" s="20"/>
    </row>
    <row r="703" spans="1:14" ht="22.5" hidden="1" customHeight="1" x14ac:dyDescent="0.25">
      <c r="A703" s="17" t="s">
        <v>3002</v>
      </c>
      <c r="B703" s="17"/>
      <c r="C703" s="10">
        <v>7</v>
      </c>
      <c r="D703" s="10" t="s">
        <v>9</v>
      </c>
      <c r="E703" s="11" t="s">
        <v>1690</v>
      </c>
      <c r="F703" s="12" t="s">
        <v>709</v>
      </c>
      <c r="G703" s="15" t="s">
        <v>2998</v>
      </c>
      <c r="H703" s="10" t="s">
        <v>8</v>
      </c>
      <c r="I703" s="12" t="s">
        <v>2264</v>
      </c>
      <c r="J703" s="9">
        <f t="shared" si="20"/>
        <v>2004</v>
      </c>
      <c r="K703" s="13">
        <f t="shared" ca="1" si="21"/>
        <v>13</v>
      </c>
      <c r="L703">
        <v>2004</v>
      </c>
      <c r="N703" s="20"/>
    </row>
    <row r="704" spans="1:14" ht="22.5" hidden="1" customHeight="1" x14ac:dyDescent="0.25">
      <c r="A704" s="17" t="s">
        <v>3002</v>
      </c>
      <c r="B704" s="17"/>
      <c r="C704" s="10">
        <v>7</v>
      </c>
      <c r="D704" s="10" t="s">
        <v>9</v>
      </c>
      <c r="E704" s="11" t="s">
        <v>1691</v>
      </c>
      <c r="F704" s="12" t="s">
        <v>710</v>
      </c>
      <c r="G704" s="17" t="s">
        <v>2999</v>
      </c>
      <c r="H704" s="10" t="s">
        <v>8</v>
      </c>
      <c r="I704" s="12" t="s">
        <v>2265</v>
      </c>
      <c r="J704" s="9">
        <f t="shared" si="20"/>
        <v>2005</v>
      </c>
      <c r="K704" s="13">
        <f t="shared" ca="1" si="21"/>
        <v>12</v>
      </c>
      <c r="L704">
        <v>2005</v>
      </c>
      <c r="N704" s="20"/>
    </row>
    <row r="705" spans="1:14" ht="22.5" hidden="1" customHeight="1" x14ac:dyDescent="0.25">
      <c r="A705" s="17" t="s">
        <v>3002</v>
      </c>
      <c r="B705" s="17"/>
      <c r="C705" s="10">
        <v>7</v>
      </c>
      <c r="D705" s="10" t="s">
        <v>9</v>
      </c>
      <c r="E705" s="11" t="s">
        <v>1692</v>
      </c>
      <c r="F705" s="12" t="s">
        <v>711</v>
      </c>
      <c r="G705" s="15" t="s">
        <v>2998</v>
      </c>
      <c r="H705" s="10" t="s">
        <v>8</v>
      </c>
      <c r="I705" s="12" t="s">
        <v>2266</v>
      </c>
      <c r="J705" s="9">
        <f t="shared" si="20"/>
        <v>2004</v>
      </c>
      <c r="K705" s="13">
        <f t="shared" ca="1" si="21"/>
        <v>13</v>
      </c>
      <c r="L705">
        <v>2004</v>
      </c>
      <c r="N705" s="20"/>
    </row>
    <row r="706" spans="1:14" ht="22.5" hidden="1" customHeight="1" x14ac:dyDescent="0.25">
      <c r="A706" s="17" t="s">
        <v>3002</v>
      </c>
      <c r="B706" s="17"/>
      <c r="C706" s="10">
        <v>7</v>
      </c>
      <c r="D706" s="10" t="s">
        <v>9</v>
      </c>
      <c r="E706" s="11" t="s">
        <v>1693</v>
      </c>
      <c r="F706" s="12" t="s">
        <v>712</v>
      </c>
      <c r="G706" s="17" t="s">
        <v>2999</v>
      </c>
      <c r="H706" s="10" t="s">
        <v>8</v>
      </c>
      <c r="I706" s="12" t="s">
        <v>2156</v>
      </c>
      <c r="J706" s="9">
        <f t="shared" si="20"/>
        <v>2005</v>
      </c>
      <c r="K706" s="13">
        <f t="shared" ca="1" si="21"/>
        <v>12</v>
      </c>
      <c r="L706">
        <v>2005</v>
      </c>
      <c r="N706" s="20"/>
    </row>
    <row r="707" spans="1:14" ht="22.5" hidden="1" customHeight="1" x14ac:dyDescent="0.25">
      <c r="A707" s="17"/>
      <c r="B707" s="17"/>
      <c r="C707" s="10">
        <v>7</v>
      </c>
      <c r="D707" s="10" t="s">
        <v>9</v>
      </c>
      <c r="E707" s="11" t="s">
        <v>1694</v>
      </c>
      <c r="F707" s="12" t="s">
        <v>713</v>
      </c>
      <c r="G707" s="15" t="s">
        <v>2997</v>
      </c>
      <c r="H707" s="10" t="s">
        <v>9</v>
      </c>
      <c r="I707" s="12" t="s">
        <v>2267</v>
      </c>
      <c r="J707" s="9">
        <f t="shared" si="20"/>
        <v>2002</v>
      </c>
      <c r="K707" s="13">
        <f t="shared" ca="1" si="21"/>
        <v>15</v>
      </c>
      <c r="L707">
        <v>2002</v>
      </c>
      <c r="N707" s="20"/>
    </row>
    <row r="708" spans="1:14" ht="22.5" hidden="1" customHeight="1" x14ac:dyDescent="0.25">
      <c r="A708" s="17" t="s">
        <v>3002</v>
      </c>
      <c r="B708" s="17"/>
      <c r="C708" s="10">
        <v>7</v>
      </c>
      <c r="D708" s="10" t="s">
        <v>9</v>
      </c>
      <c r="E708" s="11" t="s">
        <v>1695</v>
      </c>
      <c r="F708" s="12" t="s">
        <v>714</v>
      </c>
      <c r="G708" s="17" t="s">
        <v>2999</v>
      </c>
      <c r="H708" s="10" t="s">
        <v>9</v>
      </c>
      <c r="I708" s="12" t="s">
        <v>2268</v>
      </c>
      <c r="J708" s="9">
        <f t="shared" ref="J708:J771" si="22">YEAR(I708)</f>
        <v>2005</v>
      </c>
      <c r="K708" s="13">
        <f t="shared" ref="K708:K771" ca="1" si="23">(YEAR(NOW())-YEAR(I708))</f>
        <v>12</v>
      </c>
      <c r="L708">
        <v>2005</v>
      </c>
      <c r="N708" s="20"/>
    </row>
    <row r="709" spans="1:14" ht="22.5" hidden="1" customHeight="1" x14ac:dyDescent="0.25">
      <c r="A709" s="17" t="s">
        <v>3002</v>
      </c>
      <c r="B709" s="17"/>
      <c r="C709" s="10">
        <v>7</v>
      </c>
      <c r="D709" s="10" t="s">
        <v>9</v>
      </c>
      <c r="E709" s="11" t="s">
        <v>1696</v>
      </c>
      <c r="F709" s="12" t="s">
        <v>715</v>
      </c>
      <c r="G709" s="17" t="s">
        <v>2999</v>
      </c>
      <c r="H709" s="10" t="s">
        <v>9</v>
      </c>
      <c r="I709" s="12" t="s">
        <v>2269</v>
      </c>
      <c r="J709" s="9">
        <f t="shared" si="22"/>
        <v>2005</v>
      </c>
      <c r="K709" s="13">
        <f t="shared" ca="1" si="23"/>
        <v>12</v>
      </c>
      <c r="L709">
        <v>2005</v>
      </c>
      <c r="N709" s="20"/>
    </row>
    <row r="710" spans="1:14" ht="22.5" hidden="1" customHeight="1" x14ac:dyDescent="0.25">
      <c r="A710" s="17"/>
      <c r="B710" s="17"/>
      <c r="C710" s="10">
        <v>7</v>
      </c>
      <c r="D710" s="10" t="s">
        <v>9</v>
      </c>
      <c r="E710" s="11" t="s">
        <v>1697</v>
      </c>
      <c r="F710" s="12" t="s">
        <v>716</v>
      </c>
      <c r="G710" s="15" t="s">
        <v>2997</v>
      </c>
      <c r="H710" s="10" t="s">
        <v>8</v>
      </c>
      <c r="I710" s="12" t="s">
        <v>2270</v>
      </c>
      <c r="J710" s="9">
        <f t="shared" si="22"/>
        <v>2002</v>
      </c>
      <c r="K710" s="13">
        <f t="shared" ca="1" si="23"/>
        <v>15</v>
      </c>
      <c r="L710">
        <v>2002</v>
      </c>
      <c r="N710" s="20"/>
    </row>
    <row r="711" spans="1:14" ht="22.5" hidden="1" customHeight="1" x14ac:dyDescent="0.25">
      <c r="A711" s="17" t="s">
        <v>3002</v>
      </c>
      <c r="B711" s="17"/>
      <c r="C711" s="10">
        <v>7</v>
      </c>
      <c r="D711" s="10" t="s">
        <v>9</v>
      </c>
      <c r="E711" s="11" t="s">
        <v>1698</v>
      </c>
      <c r="F711" s="12" t="s">
        <v>717</v>
      </c>
      <c r="G711" s="17" t="s">
        <v>2999</v>
      </c>
      <c r="H711" s="10" t="s">
        <v>9</v>
      </c>
      <c r="I711" s="12" t="s">
        <v>2271</v>
      </c>
      <c r="J711" s="9">
        <f t="shared" si="22"/>
        <v>2005</v>
      </c>
      <c r="K711" s="13">
        <f t="shared" ca="1" si="23"/>
        <v>12</v>
      </c>
      <c r="L711">
        <v>2005</v>
      </c>
      <c r="N711" s="20"/>
    </row>
    <row r="712" spans="1:14" ht="22.5" hidden="1" customHeight="1" x14ac:dyDescent="0.25">
      <c r="A712" s="17" t="s">
        <v>3002</v>
      </c>
      <c r="B712" s="17"/>
      <c r="C712" s="10">
        <v>7</v>
      </c>
      <c r="D712" s="10" t="s">
        <v>9</v>
      </c>
      <c r="E712" s="11" t="s">
        <v>1699</v>
      </c>
      <c r="F712" s="12" t="s">
        <v>718</v>
      </c>
      <c r="G712" s="15" t="s">
        <v>2998</v>
      </c>
      <c r="H712" s="10" t="s">
        <v>9</v>
      </c>
      <c r="I712" s="12" t="s">
        <v>2272</v>
      </c>
      <c r="J712" s="9">
        <f t="shared" si="22"/>
        <v>2003</v>
      </c>
      <c r="K712" s="13">
        <f t="shared" ca="1" si="23"/>
        <v>14</v>
      </c>
      <c r="L712">
        <v>2003</v>
      </c>
      <c r="N712" s="20"/>
    </row>
    <row r="713" spans="1:14" ht="22.5" hidden="1" customHeight="1" x14ac:dyDescent="0.25">
      <c r="A713" s="17" t="s">
        <v>3002</v>
      </c>
      <c r="B713" s="17"/>
      <c r="C713" s="10">
        <v>7</v>
      </c>
      <c r="D713" s="10" t="s">
        <v>9</v>
      </c>
      <c r="E713" s="11" t="s">
        <v>1700</v>
      </c>
      <c r="F713" s="12" t="s">
        <v>719</v>
      </c>
      <c r="G713" s="17" t="s">
        <v>2999</v>
      </c>
      <c r="H713" s="10" t="s">
        <v>8</v>
      </c>
      <c r="I713" s="12" t="s">
        <v>2273</v>
      </c>
      <c r="J713" s="9">
        <f t="shared" si="22"/>
        <v>2005</v>
      </c>
      <c r="K713" s="13">
        <f t="shared" ca="1" si="23"/>
        <v>12</v>
      </c>
      <c r="L713">
        <v>2005</v>
      </c>
      <c r="N713" s="20"/>
    </row>
    <row r="714" spans="1:14" ht="22.5" hidden="1" customHeight="1" x14ac:dyDescent="0.25">
      <c r="A714" s="17"/>
      <c r="B714" s="17"/>
      <c r="C714" s="10">
        <v>7</v>
      </c>
      <c r="D714" s="10" t="s">
        <v>9</v>
      </c>
      <c r="E714" s="11" t="s">
        <v>1701</v>
      </c>
      <c r="F714" s="12" t="s">
        <v>720</v>
      </c>
      <c r="G714" s="17" t="s">
        <v>2999</v>
      </c>
      <c r="H714" s="10" t="s">
        <v>8</v>
      </c>
      <c r="I714" s="12" t="s">
        <v>2274</v>
      </c>
      <c r="J714" s="9">
        <f t="shared" si="22"/>
        <v>2005</v>
      </c>
      <c r="K714" s="13">
        <f t="shared" ca="1" si="23"/>
        <v>12</v>
      </c>
      <c r="L714">
        <v>2005</v>
      </c>
      <c r="N714" s="20"/>
    </row>
    <row r="715" spans="1:14" ht="22.5" hidden="1" customHeight="1" x14ac:dyDescent="0.25">
      <c r="A715" s="17"/>
      <c r="B715" s="17"/>
      <c r="C715" s="10">
        <v>7</v>
      </c>
      <c r="D715" s="10" t="s">
        <v>9</v>
      </c>
      <c r="E715" s="11" t="s">
        <v>1702</v>
      </c>
      <c r="F715" s="12" t="s">
        <v>721</v>
      </c>
      <c r="G715" s="17" t="s">
        <v>2999</v>
      </c>
      <c r="H715" s="10" t="s">
        <v>8</v>
      </c>
      <c r="I715" s="12" t="s">
        <v>2275</v>
      </c>
      <c r="J715" s="9">
        <f t="shared" si="22"/>
        <v>2005</v>
      </c>
      <c r="K715" s="13">
        <f t="shared" ca="1" si="23"/>
        <v>12</v>
      </c>
      <c r="L715">
        <v>2005</v>
      </c>
      <c r="N715" s="20"/>
    </row>
    <row r="716" spans="1:14" ht="22.5" hidden="1" customHeight="1" x14ac:dyDescent="0.25">
      <c r="A716" s="17" t="s">
        <v>3001</v>
      </c>
      <c r="B716" s="17"/>
      <c r="C716" s="10">
        <v>7</v>
      </c>
      <c r="D716" s="10" t="s">
        <v>1670</v>
      </c>
      <c r="E716" s="11" t="s">
        <v>1682</v>
      </c>
      <c r="F716" s="12" t="s">
        <v>722</v>
      </c>
      <c r="G716" s="17" t="s">
        <v>2999</v>
      </c>
      <c r="H716" s="10" t="s">
        <v>9</v>
      </c>
      <c r="I716" s="12" t="s">
        <v>2276</v>
      </c>
      <c r="J716" s="9">
        <f t="shared" si="22"/>
        <v>2005</v>
      </c>
      <c r="K716" s="13">
        <f t="shared" ca="1" si="23"/>
        <v>12</v>
      </c>
      <c r="L716">
        <v>2005</v>
      </c>
      <c r="N716" s="20"/>
    </row>
    <row r="717" spans="1:14" ht="22.5" hidden="1" customHeight="1" x14ac:dyDescent="0.25">
      <c r="A717" s="17"/>
      <c r="B717" s="17"/>
      <c r="C717" s="10">
        <v>7</v>
      </c>
      <c r="D717" s="10" t="s">
        <v>1670</v>
      </c>
      <c r="E717" s="11" t="s">
        <v>1683</v>
      </c>
      <c r="F717" s="12" t="s">
        <v>723</v>
      </c>
      <c r="G717" s="15" t="s">
        <v>2998</v>
      </c>
      <c r="H717" s="10" t="s">
        <v>9</v>
      </c>
      <c r="I717" s="12" t="s">
        <v>2277</v>
      </c>
      <c r="J717" s="9">
        <f t="shared" si="22"/>
        <v>2003</v>
      </c>
      <c r="K717" s="13">
        <f t="shared" ca="1" si="23"/>
        <v>14</v>
      </c>
      <c r="L717">
        <v>2003</v>
      </c>
      <c r="N717" s="20"/>
    </row>
    <row r="718" spans="1:14" ht="22.5" hidden="1" customHeight="1" x14ac:dyDescent="0.25">
      <c r="A718" s="17" t="s">
        <v>3001</v>
      </c>
      <c r="B718" s="17"/>
      <c r="C718" s="10">
        <v>7</v>
      </c>
      <c r="D718" s="10" t="s">
        <v>1670</v>
      </c>
      <c r="E718" s="11" t="s">
        <v>1684</v>
      </c>
      <c r="F718" s="12" t="s">
        <v>724</v>
      </c>
      <c r="G718" s="17" t="s">
        <v>2999</v>
      </c>
      <c r="H718" s="10" t="s">
        <v>8</v>
      </c>
      <c r="I718" s="12" t="s">
        <v>2164</v>
      </c>
      <c r="J718" s="9">
        <f t="shared" si="22"/>
        <v>2005</v>
      </c>
      <c r="K718" s="13">
        <f t="shared" ca="1" si="23"/>
        <v>12</v>
      </c>
      <c r="L718">
        <v>2005</v>
      </c>
      <c r="N718" s="20"/>
    </row>
    <row r="719" spans="1:14" ht="22.5" hidden="1" customHeight="1" x14ac:dyDescent="0.25">
      <c r="A719" s="17"/>
      <c r="B719" s="17"/>
      <c r="C719" s="10">
        <v>7</v>
      </c>
      <c r="D719" s="10" t="s">
        <v>1670</v>
      </c>
      <c r="E719" s="11" t="s">
        <v>1685</v>
      </c>
      <c r="F719" s="12" t="s">
        <v>725</v>
      </c>
      <c r="G719" s="15" t="s">
        <v>2998</v>
      </c>
      <c r="H719" s="10" t="s">
        <v>9</v>
      </c>
      <c r="I719" s="12" t="s">
        <v>2278</v>
      </c>
      <c r="J719" s="9">
        <f t="shared" si="22"/>
        <v>2004</v>
      </c>
      <c r="K719" s="13">
        <f t="shared" ca="1" si="23"/>
        <v>13</v>
      </c>
      <c r="L719">
        <v>2004</v>
      </c>
      <c r="N719" s="20"/>
    </row>
    <row r="720" spans="1:14" ht="22.5" hidden="1" customHeight="1" x14ac:dyDescent="0.25">
      <c r="A720" s="17" t="s">
        <v>3001</v>
      </c>
      <c r="B720" s="17"/>
      <c r="C720" s="10">
        <v>7</v>
      </c>
      <c r="D720" s="10" t="s">
        <v>1670</v>
      </c>
      <c r="E720" s="11" t="s">
        <v>1686</v>
      </c>
      <c r="F720" s="12" t="s">
        <v>726</v>
      </c>
      <c r="G720" s="17" t="s">
        <v>2999</v>
      </c>
      <c r="H720" s="10" t="s">
        <v>8</v>
      </c>
      <c r="I720" s="12" t="s">
        <v>2260</v>
      </c>
      <c r="J720" s="9">
        <f t="shared" si="22"/>
        <v>2005</v>
      </c>
      <c r="K720" s="13">
        <f t="shared" ca="1" si="23"/>
        <v>12</v>
      </c>
      <c r="L720">
        <v>2005</v>
      </c>
      <c r="N720" s="20"/>
    </row>
    <row r="721" spans="1:14" ht="22.5" hidden="1" customHeight="1" x14ac:dyDescent="0.25">
      <c r="A721" s="17" t="s">
        <v>3001</v>
      </c>
      <c r="B721" s="17"/>
      <c r="C721" s="10">
        <v>7</v>
      </c>
      <c r="D721" s="10" t="s">
        <v>1670</v>
      </c>
      <c r="E721" s="11" t="s">
        <v>1687</v>
      </c>
      <c r="F721" s="12" t="s">
        <v>727</v>
      </c>
      <c r="G721" s="17" t="s">
        <v>2999</v>
      </c>
      <c r="H721" s="10" t="s">
        <v>8</v>
      </c>
      <c r="I721" s="12" t="s">
        <v>2279</v>
      </c>
      <c r="J721" s="9">
        <f t="shared" si="22"/>
        <v>2005</v>
      </c>
      <c r="K721" s="13">
        <f t="shared" ca="1" si="23"/>
        <v>12</v>
      </c>
      <c r="L721">
        <v>2005</v>
      </c>
      <c r="N721" s="20"/>
    </row>
    <row r="722" spans="1:14" ht="22.5" hidden="1" customHeight="1" x14ac:dyDescent="0.25">
      <c r="A722" s="17" t="s">
        <v>3001</v>
      </c>
      <c r="B722" s="17"/>
      <c r="C722" s="10">
        <v>7</v>
      </c>
      <c r="D722" s="10" t="s">
        <v>1670</v>
      </c>
      <c r="E722" s="11" t="s">
        <v>1688</v>
      </c>
      <c r="F722" s="12" t="s">
        <v>728</v>
      </c>
      <c r="G722" s="17" t="s">
        <v>2999</v>
      </c>
      <c r="H722" s="10" t="s">
        <v>8</v>
      </c>
      <c r="I722" s="12" t="s">
        <v>2165</v>
      </c>
      <c r="J722" s="9">
        <f t="shared" si="22"/>
        <v>2005</v>
      </c>
      <c r="K722" s="13">
        <f t="shared" ca="1" si="23"/>
        <v>12</v>
      </c>
      <c r="L722">
        <v>2005</v>
      </c>
      <c r="N722" s="20"/>
    </row>
    <row r="723" spans="1:14" ht="22.5" hidden="1" customHeight="1" x14ac:dyDescent="0.25">
      <c r="A723" s="17" t="s">
        <v>3001</v>
      </c>
      <c r="B723" s="17"/>
      <c r="C723" s="10">
        <v>7</v>
      </c>
      <c r="D723" s="10" t="s">
        <v>1670</v>
      </c>
      <c r="E723" s="11" t="s">
        <v>1689</v>
      </c>
      <c r="F723" s="12" t="s">
        <v>729</v>
      </c>
      <c r="G723" s="17" t="s">
        <v>2999</v>
      </c>
      <c r="H723" s="10" t="s">
        <v>8</v>
      </c>
      <c r="I723" s="12" t="s">
        <v>2212</v>
      </c>
      <c r="J723" s="9">
        <f t="shared" si="22"/>
        <v>2005</v>
      </c>
      <c r="K723" s="13">
        <f t="shared" ca="1" si="23"/>
        <v>12</v>
      </c>
      <c r="L723">
        <v>2005</v>
      </c>
      <c r="N723" s="20"/>
    </row>
    <row r="724" spans="1:14" ht="22.5" hidden="1" customHeight="1" x14ac:dyDescent="0.25">
      <c r="A724" s="17" t="s">
        <v>3001</v>
      </c>
      <c r="B724" s="17"/>
      <c r="C724" s="10">
        <v>7</v>
      </c>
      <c r="D724" s="10" t="s">
        <v>1670</v>
      </c>
      <c r="E724" s="11" t="s">
        <v>1690</v>
      </c>
      <c r="F724" s="12" t="s">
        <v>730</v>
      </c>
      <c r="G724" s="17" t="s">
        <v>2999</v>
      </c>
      <c r="H724" s="10" t="s">
        <v>9</v>
      </c>
      <c r="I724" s="12" t="s">
        <v>2227</v>
      </c>
      <c r="J724" s="9">
        <f t="shared" si="22"/>
        <v>2005</v>
      </c>
      <c r="K724" s="13">
        <f t="shared" ca="1" si="23"/>
        <v>12</v>
      </c>
      <c r="L724">
        <v>2005</v>
      </c>
      <c r="N724" s="20"/>
    </row>
    <row r="725" spans="1:14" ht="22.5" hidden="1" customHeight="1" x14ac:dyDescent="0.25">
      <c r="A725" s="17" t="s">
        <v>3001</v>
      </c>
      <c r="B725" s="17"/>
      <c r="C725" s="10">
        <v>7</v>
      </c>
      <c r="D725" s="10" t="s">
        <v>1670</v>
      </c>
      <c r="E725" s="11" t="s">
        <v>1691</v>
      </c>
      <c r="F725" s="12" t="s">
        <v>731</v>
      </c>
      <c r="G725" s="17" t="s">
        <v>2999</v>
      </c>
      <c r="H725" s="10" t="s">
        <v>8</v>
      </c>
      <c r="I725" s="12" t="s">
        <v>2152</v>
      </c>
      <c r="J725" s="9">
        <f t="shared" si="22"/>
        <v>2005</v>
      </c>
      <c r="K725" s="13">
        <f t="shared" ca="1" si="23"/>
        <v>12</v>
      </c>
      <c r="L725">
        <v>2005</v>
      </c>
      <c r="N725" s="20"/>
    </row>
    <row r="726" spans="1:14" ht="22.5" hidden="1" customHeight="1" x14ac:dyDescent="0.25">
      <c r="A726" s="17" t="s">
        <v>3001</v>
      </c>
      <c r="B726" s="17"/>
      <c r="C726" s="10">
        <v>7</v>
      </c>
      <c r="D726" s="10" t="s">
        <v>1670</v>
      </c>
      <c r="E726" s="11" t="s">
        <v>1692</v>
      </c>
      <c r="F726" s="12" t="s">
        <v>732</v>
      </c>
      <c r="G726" s="17" t="s">
        <v>2999</v>
      </c>
      <c r="H726" s="10" t="s">
        <v>8</v>
      </c>
      <c r="I726" s="12" t="s">
        <v>2280</v>
      </c>
      <c r="J726" s="9">
        <f t="shared" si="22"/>
        <v>2005</v>
      </c>
      <c r="K726" s="13">
        <f t="shared" ca="1" si="23"/>
        <v>12</v>
      </c>
      <c r="L726">
        <v>2005</v>
      </c>
      <c r="N726" s="20"/>
    </row>
    <row r="727" spans="1:14" ht="22.5" hidden="1" customHeight="1" x14ac:dyDescent="0.25">
      <c r="A727" s="17" t="s">
        <v>3001</v>
      </c>
      <c r="B727" s="17"/>
      <c r="C727" s="10">
        <v>7</v>
      </c>
      <c r="D727" s="10" t="s">
        <v>1670</v>
      </c>
      <c r="E727" s="11" t="s">
        <v>1693</v>
      </c>
      <c r="F727" s="12" t="s">
        <v>733</v>
      </c>
      <c r="G727" s="17" t="s">
        <v>2999</v>
      </c>
      <c r="H727" s="10" t="s">
        <v>9</v>
      </c>
      <c r="I727" s="12" t="s">
        <v>2182</v>
      </c>
      <c r="J727" s="9">
        <f t="shared" si="22"/>
        <v>2005</v>
      </c>
      <c r="K727" s="13">
        <f t="shared" ca="1" si="23"/>
        <v>12</v>
      </c>
      <c r="L727">
        <v>2005</v>
      </c>
      <c r="N727" s="20"/>
    </row>
    <row r="728" spans="1:14" ht="22.5" hidden="1" customHeight="1" x14ac:dyDescent="0.25">
      <c r="A728" s="17" t="s">
        <v>3001</v>
      </c>
      <c r="B728" s="17"/>
      <c r="C728" s="10">
        <v>7</v>
      </c>
      <c r="D728" s="10" t="s">
        <v>1670</v>
      </c>
      <c r="E728" s="11" t="s">
        <v>1694</v>
      </c>
      <c r="F728" s="12" t="s">
        <v>734</v>
      </c>
      <c r="G728" s="15" t="s">
        <v>2998</v>
      </c>
      <c r="H728" s="10" t="s">
        <v>8</v>
      </c>
      <c r="I728" s="12" t="s">
        <v>2281</v>
      </c>
      <c r="J728" s="9">
        <f t="shared" si="22"/>
        <v>2004</v>
      </c>
      <c r="K728" s="13">
        <f t="shared" ca="1" si="23"/>
        <v>13</v>
      </c>
      <c r="L728">
        <v>2004</v>
      </c>
      <c r="N728" s="20"/>
    </row>
    <row r="729" spans="1:14" ht="22.5" hidden="1" customHeight="1" x14ac:dyDescent="0.25">
      <c r="A729" s="17" t="s">
        <v>3001</v>
      </c>
      <c r="B729" s="17"/>
      <c r="C729" s="10">
        <v>7</v>
      </c>
      <c r="D729" s="10" t="s">
        <v>1670</v>
      </c>
      <c r="E729" s="11" t="s">
        <v>1695</v>
      </c>
      <c r="F729" s="12" t="s">
        <v>735</v>
      </c>
      <c r="G729" s="17" t="s">
        <v>2999</v>
      </c>
      <c r="H729" s="10" t="s">
        <v>9</v>
      </c>
      <c r="I729" s="12" t="s">
        <v>2282</v>
      </c>
      <c r="J729" s="9">
        <f t="shared" si="22"/>
        <v>2005</v>
      </c>
      <c r="K729" s="13">
        <f t="shared" ca="1" si="23"/>
        <v>12</v>
      </c>
      <c r="L729">
        <v>2005</v>
      </c>
      <c r="N729" s="20"/>
    </row>
    <row r="730" spans="1:14" ht="22.5" hidden="1" customHeight="1" x14ac:dyDescent="0.25">
      <c r="A730" s="17" t="s">
        <v>3001</v>
      </c>
      <c r="B730" s="17"/>
      <c r="C730" s="10">
        <v>7</v>
      </c>
      <c r="D730" s="10" t="s">
        <v>1670</v>
      </c>
      <c r="E730" s="11" t="s">
        <v>1696</v>
      </c>
      <c r="F730" s="12" t="s">
        <v>736</v>
      </c>
      <c r="G730" s="17" t="s">
        <v>2999</v>
      </c>
      <c r="H730" s="10" t="s">
        <v>8</v>
      </c>
      <c r="I730" s="12" t="s">
        <v>2211</v>
      </c>
      <c r="J730" s="9">
        <f t="shared" si="22"/>
        <v>2005</v>
      </c>
      <c r="K730" s="13">
        <f t="shared" ca="1" si="23"/>
        <v>12</v>
      </c>
      <c r="L730">
        <v>2005</v>
      </c>
      <c r="N730" s="20"/>
    </row>
    <row r="731" spans="1:14" ht="22.5" hidden="1" customHeight="1" x14ac:dyDescent="0.25">
      <c r="A731" s="17" t="s">
        <v>3001</v>
      </c>
      <c r="B731" s="17"/>
      <c r="C731" s="10">
        <v>7</v>
      </c>
      <c r="D731" s="10" t="s">
        <v>1670</v>
      </c>
      <c r="E731" s="11" t="s">
        <v>1697</v>
      </c>
      <c r="F731" s="12" t="s">
        <v>737</v>
      </c>
      <c r="G731" s="15" t="s">
        <v>2998</v>
      </c>
      <c r="H731" s="10" t="s">
        <v>8</v>
      </c>
      <c r="I731" s="12" t="s">
        <v>2283</v>
      </c>
      <c r="J731" s="9">
        <f t="shared" si="22"/>
        <v>2004</v>
      </c>
      <c r="K731" s="13">
        <f t="shared" ca="1" si="23"/>
        <v>13</v>
      </c>
      <c r="L731">
        <v>2004</v>
      </c>
      <c r="N731" s="20"/>
    </row>
    <row r="732" spans="1:14" ht="22.5" hidden="1" customHeight="1" x14ac:dyDescent="0.25">
      <c r="A732" s="17" t="s">
        <v>3001</v>
      </c>
      <c r="B732" s="17"/>
      <c r="C732" s="10">
        <v>7</v>
      </c>
      <c r="D732" s="10" t="s">
        <v>1670</v>
      </c>
      <c r="E732" s="11" t="s">
        <v>1698</v>
      </c>
      <c r="F732" s="12" t="s">
        <v>738</v>
      </c>
      <c r="G732" s="17" t="s">
        <v>2999</v>
      </c>
      <c r="H732" s="10" t="s">
        <v>9</v>
      </c>
      <c r="I732" s="12" t="s">
        <v>2284</v>
      </c>
      <c r="J732" s="9">
        <f t="shared" si="22"/>
        <v>2005</v>
      </c>
      <c r="K732" s="13">
        <f t="shared" ca="1" si="23"/>
        <v>12</v>
      </c>
      <c r="L732">
        <v>2005</v>
      </c>
      <c r="N732" s="20"/>
    </row>
    <row r="733" spans="1:14" ht="22.5" hidden="1" customHeight="1" x14ac:dyDescent="0.25">
      <c r="A733" s="17" t="s">
        <v>3001</v>
      </c>
      <c r="B733" s="17"/>
      <c r="C733" s="10">
        <v>7</v>
      </c>
      <c r="D733" s="10" t="s">
        <v>1670</v>
      </c>
      <c r="E733" s="11" t="s">
        <v>1699</v>
      </c>
      <c r="F733" s="12" t="s">
        <v>739</v>
      </c>
      <c r="G733" s="17" t="s">
        <v>2999</v>
      </c>
      <c r="H733" s="10" t="s">
        <v>9</v>
      </c>
      <c r="I733" s="12" t="s">
        <v>2214</v>
      </c>
      <c r="J733" s="9">
        <f t="shared" si="22"/>
        <v>2005</v>
      </c>
      <c r="K733" s="13">
        <f t="shared" ca="1" si="23"/>
        <v>12</v>
      </c>
      <c r="L733">
        <v>2005</v>
      </c>
      <c r="N733" s="20"/>
    </row>
    <row r="734" spans="1:14" ht="22.5" hidden="1" customHeight="1" x14ac:dyDescent="0.25">
      <c r="A734" s="17" t="s">
        <v>3001</v>
      </c>
      <c r="B734" s="17"/>
      <c r="C734" s="10">
        <v>7</v>
      </c>
      <c r="D734" s="10" t="s">
        <v>1670</v>
      </c>
      <c r="E734" s="11" t="s">
        <v>1700</v>
      </c>
      <c r="F734" s="12" t="s">
        <v>740</v>
      </c>
      <c r="G734" s="17" t="s">
        <v>2999</v>
      </c>
      <c r="H734" s="10" t="s">
        <v>8</v>
      </c>
      <c r="I734" s="12" t="s">
        <v>2285</v>
      </c>
      <c r="J734" s="9">
        <f t="shared" si="22"/>
        <v>2005</v>
      </c>
      <c r="K734" s="13">
        <f t="shared" ca="1" si="23"/>
        <v>12</v>
      </c>
      <c r="L734">
        <v>2005</v>
      </c>
      <c r="N734" s="20"/>
    </row>
    <row r="735" spans="1:14" ht="22.5" hidden="1" customHeight="1" x14ac:dyDescent="0.25">
      <c r="A735" s="17" t="s">
        <v>3001</v>
      </c>
      <c r="B735" s="17"/>
      <c r="C735" s="10">
        <v>7</v>
      </c>
      <c r="D735" s="10" t="s">
        <v>1670</v>
      </c>
      <c r="E735" s="11" t="s">
        <v>1701</v>
      </c>
      <c r="F735" s="12" t="s">
        <v>741</v>
      </c>
      <c r="G735" s="17" t="s">
        <v>2999</v>
      </c>
      <c r="H735" s="10" t="s">
        <v>8</v>
      </c>
      <c r="I735" s="12" t="s">
        <v>2286</v>
      </c>
      <c r="J735" s="9">
        <f t="shared" si="22"/>
        <v>2005</v>
      </c>
      <c r="K735" s="13">
        <f t="shared" ca="1" si="23"/>
        <v>12</v>
      </c>
      <c r="L735">
        <v>2005</v>
      </c>
      <c r="N735" s="20"/>
    </row>
    <row r="736" spans="1:14" ht="22.5" hidden="1" customHeight="1" x14ac:dyDescent="0.25">
      <c r="A736" s="17" t="s">
        <v>3001</v>
      </c>
      <c r="B736" s="17"/>
      <c r="C736" s="10">
        <v>7</v>
      </c>
      <c r="D736" s="10" t="s">
        <v>1670</v>
      </c>
      <c r="E736" s="11" t="s">
        <v>1702</v>
      </c>
      <c r="F736" s="12" t="s">
        <v>742</v>
      </c>
      <c r="G736" s="15" t="s">
        <v>2998</v>
      </c>
      <c r="H736" s="10" t="s">
        <v>8</v>
      </c>
      <c r="I736" s="12" t="s">
        <v>2287</v>
      </c>
      <c r="J736" s="9">
        <f t="shared" si="22"/>
        <v>2004</v>
      </c>
      <c r="K736" s="13">
        <f t="shared" ca="1" si="23"/>
        <v>13</v>
      </c>
      <c r="L736">
        <v>2004</v>
      </c>
      <c r="N736" s="20"/>
    </row>
    <row r="737" spans="1:14" ht="22.5" hidden="1" customHeight="1" x14ac:dyDescent="0.25">
      <c r="A737" s="17" t="s">
        <v>3001</v>
      </c>
      <c r="B737" s="17"/>
      <c r="C737" s="10">
        <v>7</v>
      </c>
      <c r="D737" s="10" t="s">
        <v>1670</v>
      </c>
      <c r="E737" s="11" t="s">
        <v>1703</v>
      </c>
      <c r="F737" s="12" t="s">
        <v>743</v>
      </c>
      <c r="G737" s="15" t="s">
        <v>2998</v>
      </c>
      <c r="H737" s="10" t="s">
        <v>8</v>
      </c>
      <c r="I737" s="12" t="s">
        <v>2288</v>
      </c>
      <c r="J737" s="9">
        <f t="shared" si="22"/>
        <v>2004</v>
      </c>
      <c r="K737" s="13">
        <f t="shared" ca="1" si="23"/>
        <v>13</v>
      </c>
      <c r="L737">
        <v>2004</v>
      </c>
      <c r="N737" s="20"/>
    </row>
    <row r="738" spans="1:14" ht="22.5" hidden="1" customHeight="1" x14ac:dyDescent="0.25">
      <c r="A738" s="17"/>
      <c r="B738" s="17"/>
      <c r="C738" s="10">
        <v>7</v>
      </c>
      <c r="D738" s="10" t="s">
        <v>1671</v>
      </c>
      <c r="E738" s="11" t="s">
        <v>1681</v>
      </c>
      <c r="F738" s="12" t="s">
        <v>744</v>
      </c>
      <c r="G738" s="17" t="s">
        <v>2999</v>
      </c>
      <c r="H738" s="10" t="s">
        <v>9</v>
      </c>
      <c r="I738" s="12" t="s">
        <v>2279</v>
      </c>
      <c r="J738" s="9">
        <f t="shared" si="22"/>
        <v>2005</v>
      </c>
      <c r="K738" s="13">
        <f t="shared" ca="1" si="23"/>
        <v>12</v>
      </c>
      <c r="L738">
        <v>2005</v>
      </c>
      <c r="N738" s="20"/>
    </row>
    <row r="739" spans="1:14" ht="22.5" hidden="1" customHeight="1" x14ac:dyDescent="0.25">
      <c r="A739" s="17" t="s">
        <v>3001</v>
      </c>
      <c r="B739" s="17"/>
      <c r="C739" s="10">
        <v>7</v>
      </c>
      <c r="D739" s="10" t="s">
        <v>1671</v>
      </c>
      <c r="E739" s="11" t="s">
        <v>1683</v>
      </c>
      <c r="F739" s="12" t="s">
        <v>745</v>
      </c>
      <c r="G739" s="17" t="s">
        <v>2999</v>
      </c>
      <c r="H739" s="10" t="s">
        <v>9</v>
      </c>
      <c r="I739" s="12" t="s">
        <v>2289</v>
      </c>
      <c r="J739" s="9">
        <f t="shared" si="22"/>
        <v>2005</v>
      </c>
      <c r="K739" s="13">
        <f t="shared" ca="1" si="23"/>
        <v>12</v>
      </c>
      <c r="L739">
        <v>2005</v>
      </c>
      <c r="N739" s="20"/>
    </row>
    <row r="740" spans="1:14" ht="22.5" hidden="1" customHeight="1" x14ac:dyDescent="0.25">
      <c r="A740" s="17" t="s">
        <v>3001</v>
      </c>
      <c r="B740" s="17"/>
      <c r="C740" s="10">
        <v>7</v>
      </c>
      <c r="D740" s="10" t="s">
        <v>1671</v>
      </c>
      <c r="E740" s="11" t="s">
        <v>1684</v>
      </c>
      <c r="F740" s="12" t="s">
        <v>746</v>
      </c>
      <c r="G740" s="17" t="s">
        <v>2999</v>
      </c>
      <c r="H740" s="10" t="s">
        <v>9</v>
      </c>
      <c r="I740" s="12" t="s">
        <v>2290</v>
      </c>
      <c r="J740" s="9">
        <f t="shared" si="22"/>
        <v>2005</v>
      </c>
      <c r="K740" s="13">
        <f t="shared" ca="1" si="23"/>
        <v>12</v>
      </c>
      <c r="L740">
        <v>2005</v>
      </c>
      <c r="N740" s="20"/>
    </row>
    <row r="741" spans="1:14" ht="22.5" hidden="1" customHeight="1" x14ac:dyDescent="0.25">
      <c r="A741" s="17" t="s">
        <v>3001</v>
      </c>
      <c r="B741" s="17"/>
      <c r="C741" s="10">
        <v>7</v>
      </c>
      <c r="D741" s="10" t="s">
        <v>1671</v>
      </c>
      <c r="E741" s="11" t="s">
        <v>1685</v>
      </c>
      <c r="F741" s="12" t="s">
        <v>747</v>
      </c>
      <c r="G741" s="17" t="s">
        <v>2999</v>
      </c>
      <c r="H741" s="10" t="s">
        <v>8</v>
      </c>
      <c r="I741" s="12" t="s">
        <v>2185</v>
      </c>
      <c r="J741" s="9">
        <f t="shared" si="22"/>
        <v>2005</v>
      </c>
      <c r="K741" s="13">
        <f t="shared" ca="1" si="23"/>
        <v>12</v>
      </c>
      <c r="L741">
        <v>2005</v>
      </c>
      <c r="N741" s="20"/>
    </row>
    <row r="742" spans="1:14" ht="22.5" hidden="1" customHeight="1" x14ac:dyDescent="0.25">
      <c r="A742" s="17" t="s">
        <v>3001</v>
      </c>
      <c r="B742" s="17"/>
      <c r="C742" s="10">
        <v>7</v>
      </c>
      <c r="D742" s="10" t="s">
        <v>1671</v>
      </c>
      <c r="E742" s="11" t="s">
        <v>1686</v>
      </c>
      <c r="F742" s="12" t="s">
        <v>748</v>
      </c>
      <c r="G742" s="15" t="s">
        <v>2998</v>
      </c>
      <c r="H742" s="10" t="s">
        <v>8</v>
      </c>
      <c r="I742" s="12" t="s">
        <v>2264</v>
      </c>
      <c r="J742" s="9">
        <f t="shared" si="22"/>
        <v>2004</v>
      </c>
      <c r="K742" s="13">
        <f t="shared" ca="1" si="23"/>
        <v>13</v>
      </c>
      <c r="L742">
        <v>2004</v>
      </c>
      <c r="N742" s="20"/>
    </row>
    <row r="743" spans="1:14" ht="22.5" hidden="1" customHeight="1" x14ac:dyDescent="0.25">
      <c r="A743" s="17" t="s">
        <v>3001</v>
      </c>
      <c r="B743" s="17"/>
      <c r="C743" s="10">
        <v>7</v>
      </c>
      <c r="D743" s="10" t="s">
        <v>1671</v>
      </c>
      <c r="E743" s="11" t="s">
        <v>1687</v>
      </c>
      <c r="F743" s="12" t="s">
        <v>749</v>
      </c>
      <c r="G743" s="17" t="s">
        <v>2999</v>
      </c>
      <c r="H743" s="10" t="s">
        <v>9</v>
      </c>
      <c r="I743" s="12" t="s">
        <v>2291</v>
      </c>
      <c r="J743" s="9">
        <f t="shared" si="22"/>
        <v>2005</v>
      </c>
      <c r="K743" s="13">
        <f t="shared" ca="1" si="23"/>
        <v>12</v>
      </c>
      <c r="L743">
        <v>2005</v>
      </c>
      <c r="N743" s="20"/>
    </row>
    <row r="744" spans="1:14" ht="22.5" hidden="1" customHeight="1" x14ac:dyDescent="0.25">
      <c r="A744" s="17" t="s">
        <v>3001</v>
      </c>
      <c r="B744" s="17"/>
      <c r="C744" s="10">
        <v>7</v>
      </c>
      <c r="D744" s="10" t="s">
        <v>1671</v>
      </c>
      <c r="E744" s="11" t="s">
        <v>1688</v>
      </c>
      <c r="F744" s="12" t="s">
        <v>750</v>
      </c>
      <c r="G744" s="17" t="s">
        <v>2999</v>
      </c>
      <c r="H744" s="10" t="s">
        <v>9</v>
      </c>
      <c r="I744" s="12" t="s">
        <v>2042</v>
      </c>
      <c r="J744" s="9">
        <f t="shared" si="22"/>
        <v>2005</v>
      </c>
      <c r="K744" s="13">
        <f t="shared" ca="1" si="23"/>
        <v>12</v>
      </c>
      <c r="L744">
        <v>2005</v>
      </c>
      <c r="N744" s="20"/>
    </row>
    <row r="745" spans="1:14" ht="22.5" hidden="1" customHeight="1" x14ac:dyDescent="0.25">
      <c r="A745" s="17" t="s">
        <v>3001</v>
      </c>
      <c r="B745" s="17"/>
      <c r="C745" s="10">
        <v>7</v>
      </c>
      <c r="D745" s="10" t="s">
        <v>1671</v>
      </c>
      <c r="E745" s="11" t="s">
        <v>1689</v>
      </c>
      <c r="F745" s="12" t="s">
        <v>751</v>
      </c>
      <c r="G745" s="15" t="s">
        <v>2998</v>
      </c>
      <c r="H745" s="10" t="s">
        <v>8</v>
      </c>
      <c r="I745" s="12" t="s">
        <v>2292</v>
      </c>
      <c r="J745" s="9">
        <f t="shared" si="22"/>
        <v>2003</v>
      </c>
      <c r="K745" s="13">
        <f t="shared" ca="1" si="23"/>
        <v>14</v>
      </c>
      <c r="L745">
        <v>2003</v>
      </c>
      <c r="N745" s="20"/>
    </row>
    <row r="746" spans="1:14" ht="22.5" hidden="1" customHeight="1" x14ac:dyDescent="0.25">
      <c r="A746" s="17" t="s">
        <v>3001</v>
      </c>
      <c r="B746" s="17"/>
      <c r="C746" s="10">
        <v>7</v>
      </c>
      <c r="D746" s="10" t="s">
        <v>1671</v>
      </c>
      <c r="E746" s="11" t="s">
        <v>1690</v>
      </c>
      <c r="F746" s="12" t="s">
        <v>752</v>
      </c>
      <c r="G746" s="15" t="s">
        <v>2997</v>
      </c>
      <c r="H746" s="10" t="s">
        <v>8</v>
      </c>
      <c r="I746" s="12" t="s">
        <v>2293</v>
      </c>
      <c r="J746" s="9">
        <f t="shared" si="22"/>
        <v>2002</v>
      </c>
      <c r="K746" s="13">
        <f t="shared" ca="1" si="23"/>
        <v>15</v>
      </c>
      <c r="L746">
        <v>2002</v>
      </c>
      <c r="N746" s="20"/>
    </row>
    <row r="747" spans="1:14" ht="22.5" hidden="1" customHeight="1" x14ac:dyDescent="0.25">
      <c r="A747" s="17" t="s">
        <v>3001</v>
      </c>
      <c r="B747" s="17"/>
      <c r="C747" s="10">
        <v>7</v>
      </c>
      <c r="D747" s="10" t="s">
        <v>1671</v>
      </c>
      <c r="E747" s="11" t="s">
        <v>1691</v>
      </c>
      <c r="F747" s="12" t="s">
        <v>753</v>
      </c>
      <c r="G747" s="17" t="s">
        <v>2999</v>
      </c>
      <c r="H747" s="10" t="s">
        <v>8</v>
      </c>
      <c r="I747" s="12" t="s">
        <v>2276</v>
      </c>
      <c r="J747" s="9">
        <f t="shared" si="22"/>
        <v>2005</v>
      </c>
      <c r="K747" s="13">
        <f t="shared" ca="1" si="23"/>
        <v>12</v>
      </c>
      <c r="L747">
        <v>2005</v>
      </c>
      <c r="N747" s="20"/>
    </row>
    <row r="748" spans="1:14" ht="22.5" hidden="1" customHeight="1" x14ac:dyDescent="0.25">
      <c r="A748" s="17" t="s">
        <v>3001</v>
      </c>
      <c r="B748" s="17"/>
      <c r="C748" s="10">
        <v>7</v>
      </c>
      <c r="D748" s="10" t="s">
        <v>1671</v>
      </c>
      <c r="E748" s="11" t="s">
        <v>1692</v>
      </c>
      <c r="F748" s="12" t="s">
        <v>754</v>
      </c>
      <c r="G748" s="17" t="s">
        <v>2999</v>
      </c>
      <c r="H748" s="10" t="s">
        <v>8</v>
      </c>
      <c r="I748" s="12" t="s">
        <v>2294</v>
      </c>
      <c r="J748" s="9">
        <f t="shared" si="22"/>
        <v>2005</v>
      </c>
      <c r="K748" s="13">
        <f t="shared" ca="1" si="23"/>
        <v>12</v>
      </c>
      <c r="L748">
        <v>2005</v>
      </c>
      <c r="N748" s="20"/>
    </row>
    <row r="749" spans="1:14" ht="22.5" hidden="1" customHeight="1" x14ac:dyDescent="0.25">
      <c r="A749" s="17" t="s">
        <v>3001</v>
      </c>
      <c r="B749" s="17"/>
      <c r="C749" s="10">
        <v>7</v>
      </c>
      <c r="D749" s="10" t="s">
        <v>1671</v>
      </c>
      <c r="E749" s="11" t="s">
        <v>1693</v>
      </c>
      <c r="F749" s="12" t="s">
        <v>755</v>
      </c>
      <c r="G749" s="17" t="s">
        <v>2999</v>
      </c>
      <c r="H749" s="10" t="s">
        <v>8</v>
      </c>
      <c r="I749" s="12" t="s">
        <v>2196</v>
      </c>
      <c r="J749" s="9">
        <f t="shared" si="22"/>
        <v>2005</v>
      </c>
      <c r="K749" s="13">
        <f t="shared" ca="1" si="23"/>
        <v>12</v>
      </c>
      <c r="L749">
        <v>2005</v>
      </c>
      <c r="N749" s="20"/>
    </row>
    <row r="750" spans="1:14" ht="22.5" hidden="1" customHeight="1" x14ac:dyDescent="0.25">
      <c r="A750" s="17" t="s">
        <v>3001</v>
      </c>
      <c r="B750" s="17"/>
      <c r="C750" s="10">
        <v>7</v>
      </c>
      <c r="D750" s="10" t="s">
        <v>1671</v>
      </c>
      <c r="E750" s="11" t="s">
        <v>1694</v>
      </c>
      <c r="F750" s="12" t="s">
        <v>756</v>
      </c>
      <c r="G750" s="15" t="s">
        <v>2998</v>
      </c>
      <c r="H750" s="10" t="s">
        <v>8</v>
      </c>
      <c r="I750" s="12" t="s">
        <v>1965</v>
      </c>
      <c r="J750" s="9">
        <f t="shared" si="22"/>
        <v>2004</v>
      </c>
      <c r="K750" s="13">
        <f t="shared" ca="1" si="23"/>
        <v>13</v>
      </c>
      <c r="L750">
        <v>2004</v>
      </c>
      <c r="N750" s="20"/>
    </row>
    <row r="751" spans="1:14" ht="22.5" hidden="1" customHeight="1" x14ac:dyDescent="0.25">
      <c r="A751" s="17"/>
      <c r="B751" s="17"/>
      <c r="C751" s="10">
        <v>7</v>
      </c>
      <c r="D751" s="10" t="s">
        <v>1671</v>
      </c>
      <c r="E751" s="11" t="s">
        <v>1695</v>
      </c>
      <c r="F751" s="12" t="s">
        <v>757</v>
      </c>
      <c r="G751" s="17" t="s">
        <v>2999</v>
      </c>
      <c r="H751" s="10" t="s">
        <v>9</v>
      </c>
      <c r="I751" s="12" t="s">
        <v>2095</v>
      </c>
      <c r="J751" s="9">
        <f t="shared" si="22"/>
        <v>2005</v>
      </c>
      <c r="K751" s="13">
        <f t="shared" ca="1" si="23"/>
        <v>12</v>
      </c>
      <c r="L751">
        <v>2005</v>
      </c>
      <c r="N751" s="20"/>
    </row>
    <row r="752" spans="1:14" ht="22.5" hidden="1" customHeight="1" x14ac:dyDescent="0.25">
      <c r="A752" s="17" t="s">
        <v>3001</v>
      </c>
      <c r="B752" s="17"/>
      <c r="C752" s="10">
        <v>7</v>
      </c>
      <c r="D752" s="10" t="s">
        <v>1671</v>
      </c>
      <c r="E752" s="11" t="s">
        <v>1696</v>
      </c>
      <c r="F752" s="12" t="s">
        <v>758</v>
      </c>
      <c r="G752" s="15" t="s">
        <v>2998</v>
      </c>
      <c r="H752" s="10" t="s">
        <v>9</v>
      </c>
      <c r="I752" s="12" t="s">
        <v>2295</v>
      </c>
      <c r="J752" s="9">
        <f t="shared" si="22"/>
        <v>2004</v>
      </c>
      <c r="K752" s="13">
        <f t="shared" ca="1" si="23"/>
        <v>13</v>
      </c>
      <c r="L752">
        <v>2004</v>
      </c>
      <c r="N752" s="20"/>
    </row>
    <row r="753" spans="1:14" ht="22.5" hidden="1" customHeight="1" x14ac:dyDescent="0.25">
      <c r="A753" s="17" t="s">
        <v>3001</v>
      </c>
      <c r="B753" s="17"/>
      <c r="C753" s="10">
        <v>7</v>
      </c>
      <c r="D753" s="10" t="s">
        <v>1671</v>
      </c>
      <c r="E753" s="11" t="s">
        <v>1697</v>
      </c>
      <c r="F753" s="12" t="s">
        <v>759</v>
      </c>
      <c r="G753" s="17" t="s">
        <v>2999</v>
      </c>
      <c r="H753" s="10" t="s">
        <v>8</v>
      </c>
      <c r="I753" s="12" t="s">
        <v>2296</v>
      </c>
      <c r="J753" s="9">
        <f t="shared" si="22"/>
        <v>2005</v>
      </c>
      <c r="K753" s="13">
        <f t="shared" ca="1" si="23"/>
        <v>12</v>
      </c>
      <c r="L753">
        <v>2005</v>
      </c>
      <c r="N753" s="20"/>
    </row>
    <row r="754" spans="1:14" ht="22.5" hidden="1" customHeight="1" x14ac:dyDescent="0.25">
      <c r="A754" s="17" t="s">
        <v>3001</v>
      </c>
      <c r="B754" s="17"/>
      <c r="C754" s="10">
        <v>7</v>
      </c>
      <c r="D754" s="10" t="s">
        <v>1671</v>
      </c>
      <c r="E754" s="11" t="s">
        <v>1698</v>
      </c>
      <c r="F754" s="12" t="s">
        <v>760</v>
      </c>
      <c r="G754" s="17" t="s">
        <v>2999</v>
      </c>
      <c r="H754" s="10" t="s">
        <v>8</v>
      </c>
      <c r="I754" s="12" t="s">
        <v>2297</v>
      </c>
      <c r="J754" s="9">
        <f t="shared" si="22"/>
        <v>2005</v>
      </c>
      <c r="K754" s="13">
        <f t="shared" ca="1" si="23"/>
        <v>12</v>
      </c>
      <c r="L754">
        <v>2005</v>
      </c>
      <c r="N754" s="20"/>
    </row>
    <row r="755" spans="1:14" ht="22.5" hidden="1" customHeight="1" x14ac:dyDescent="0.25">
      <c r="A755" s="17" t="s">
        <v>3001</v>
      </c>
      <c r="B755" s="17"/>
      <c r="C755" s="10">
        <v>7</v>
      </c>
      <c r="D755" s="10" t="s">
        <v>1671</v>
      </c>
      <c r="E755" s="11" t="s">
        <v>1699</v>
      </c>
      <c r="F755" s="12" t="s">
        <v>761</v>
      </c>
      <c r="G755" s="17" t="s">
        <v>2999</v>
      </c>
      <c r="H755" s="10" t="s">
        <v>8</v>
      </c>
      <c r="I755" s="12" t="s">
        <v>2298</v>
      </c>
      <c r="J755" s="9">
        <f t="shared" si="22"/>
        <v>2005</v>
      </c>
      <c r="K755" s="13">
        <f t="shared" ca="1" si="23"/>
        <v>12</v>
      </c>
      <c r="L755">
        <v>2005</v>
      </c>
      <c r="N755" s="20"/>
    </row>
    <row r="756" spans="1:14" ht="22.5" hidden="1" customHeight="1" x14ac:dyDescent="0.25">
      <c r="A756" s="17" t="s">
        <v>3001</v>
      </c>
      <c r="B756" s="17"/>
      <c r="C756" s="10">
        <v>7</v>
      </c>
      <c r="D756" s="10" t="s">
        <v>1671</v>
      </c>
      <c r="E756" s="11" t="s">
        <v>1700</v>
      </c>
      <c r="F756" s="12" t="s">
        <v>762</v>
      </c>
      <c r="G756" s="17" t="s">
        <v>2999</v>
      </c>
      <c r="H756" s="10" t="s">
        <v>9</v>
      </c>
      <c r="I756" s="12" t="s">
        <v>2299</v>
      </c>
      <c r="J756" s="9">
        <f t="shared" si="22"/>
        <v>2005</v>
      </c>
      <c r="K756" s="13">
        <f t="shared" ca="1" si="23"/>
        <v>12</v>
      </c>
      <c r="L756">
        <v>2005</v>
      </c>
      <c r="N756" s="20"/>
    </row>
    <row r="757" spans="1:14" ht="22.5" hidden="1" customHeight="1" x14ac:dyDescent="0.25">
      <c r="A757" s="17" t="s">
        <v>3001</v>
      </c>
      <c r="B757" s="17"/>
      <c r="C757" s="10">
        <v>7</v>
      </c>
      <c r="D757" s="10" t="s">
        <v>1671</v>
      </c>
      <c r="E757" s="11" t="s">
        <v>1701</v>
      </c>
      <c r="F757" s="12" t="s">
        <v>763</v>
      </c>
      <c r="G757" s="17" t="s">
        <v>2999</v>
      </c>
      <c r="H757" s="10" t="s">
        <v>9</v>
      </c>
      <c r="I757" s="12" t="s">
        <v>2182</v>
      </c>
      <c r="J757" s="9">
        <f t="shared" si="22"/>
        <v>2005</v>
      </c>
      <c r="K757" s="13">
        <f t="shared" ca="1" si="23"/>
        <v>12</v>
      </c>
      <c r="L757">
        <v>2005</v>
      </c>
      <c r="N757" s="20"/>
    </row>
    <row r="758" spans="1:14" ht="22.5" hidden="1" customHeight="1" x14ac:dyDescent="0.25">
      <c r="A758" s="17" t="s">
        <v>3001</v>
      </c>
      <c r="B758" s="17"/>
      <c r="C758" s="10">
        <v>7</v>
      </c>
      <c r="D758" s="10" t="s">
        <v>1671</v>
      </c>
      <c r="E758" s="11" t="s">
        <v>1702</v>
      </c>
      <c r="F758" s="12" t="s">
        <v>764</v>
      </c>
      <c r="G758" s="17" t="s">
        <v>2999</v>
      </c>
      <c r="H758" s="10" t="s">
        <v>8</v>
      </c>
      <c r="I758" s="12" t="s">
        <v>2300</v>
      </c>
      <c r="J758" s="9">
        <f t="shared" si="22"/>
        <v>2005</v>
      </c>
      <c r="K758" s="13">
        <f t="shared" ca="1" si="23"/>
        <v>12</v>
      </c>
      <c r="L758">
        <v>2005</v>
      </c>
      <c r="N758" s="20"/>
    </row>
    <row r="759" spans="1:14" ht="22.5" hidden="1" customHeight="1" x14ac:dyDescent="0.25">
      <c r="A759" s="17" t="s">
        <v>3001</v>
      </c>
      <c r="B759" s="17"/>
      <c r="C759" s="10">
        <v>7</v>
      </c>
      <c r="D759" s="10" t="s">
        <v>1671</v>
      </c>
      <c r="E759" s="11" t="s">
        <v>1703</v>
      </c>
      <c r="F759" s="12" t="s">
        <v>765</v>
      </c>
      <c r="G759" s="17" t="s">
        <v>2999</v>
      </c>
      <c r="H759" s="10" t="s">
        <v>9</v>
      </c>
      <c r="I759" s="12" t="s">
        <v>2301</v>
      </c>
      <c r="J759" s="9">
        <f t="shared" si="22"/>
        <v>2005</v>
      </c>
      <c r="K759" s="13">
        <f t="shared" ca="1" si="23"/>
        <v>12</v>
      </c>
      <c r="L759">
        <v>2005</v>
      </c>
      <c r="N759" s="20"/>
    </row>
    <row r="760" spans="1:14" ht="22.5" hidden="1" customHeight="1" x14ac:dyDescent="0.25">
      <c r="A760" s="17" t="s">
        <v>3001</v>
      </c>
      <c r="B760" s="17"/>
      <c r="C760" s="10">
        <v>7</v>
      </c>
      <c r="D760" s="10" t="s">
        <v>1671</v>
      </c>
      <c r="E760" s="11" t="s">
        <v>1704</v>
      </c>
      <c r="F760" s="12" t="s">
        <v>766</v>
      </c>
      <c r="G760" s="17" t="s">
        <v>2999</v>
      </c>
      <c r="H760" s="10" t="s">
        <v>8</v>
      </c>
      <c r="I760" s="12" t="s">
        <v>2208</v>
      </c>
      <c r="J760" s="9">
        <f t="shared" si="22"/>
        <v>2005</v>
      </c>
      <c r="K760" s="13">
        <f t="shared" ca="1" si="23"/>
        <v>12</v>
      </c>
      <c r="L760">
        <v>2005</v>
      </c>
      <c r="N760" s="20"/>
    </row>
    <row r="761" spans="1:14" ht="22.5" hidden="1" customHeight="1" x14ac:dyDescent="0.25">
      <c r="A761" s="17" t="s">
        <v>3001</v>
      </c>
      <c r="B761" s="17"/>
      <c r="C761" s="10">
        <v>7</v>
      </c>
      <c r="D761" s="10" t="s">
        <v>1671</v>
      </c>
      <c r="E761" s="11" t="s">
        <v>1705</v>
      </c>
      <c r="F761" s="12" t="s">
        <v>767</v>
      </c>
      <c r="G761" s="17" t="s">
        <v>2999</v>
      </c>
      <c r="H761" s="10" t="s">
        <v>9</v>
      </c>
      <c r="I761" s="12" t="s">
        <v>2205</v>
      </c>
      <c r="J761" s="9">
        <f t="shared" si="22"/>
        <v>2005</v>
      </c>
      <c r="K761" s="13">
        <f t="shared" ca="1" si="23"/>
        <v>12</v>
      </c>
      <c r="L761">
        <v>2005</v>
      </c>
      <c r="N761" s="20"/>
    </row>
    <row r="762" spans="1:14" ht="22.5" hidden="1" customHeight="1" x14ac:dyDescent="0.25">
      <c r="A762" s="17" t="s">
        <v>3001</v>
      </c>
      <c r="B762" s="17"/>
      <c r="C762" s="10">
        <v>7</v>
      </c>
      <c r="D762" s="10" t="s">
        <v>1671</v>
      </c>
      <c r="E762" s="11" t="s">
        <v>1706</v>
      </c>
      <c r="F762" s="12" t="s">
        <v>768</v>
      </c>
      <c r="G762" s="17" t="s">
        <v>2999</v>
      </c>
      <c r="H762" s="10" t="s">
        <v>8</v>
      </c>
      <c r="I762" s="12" t="s">
        <v>2302</v>
      </c>
      <c r="J762" s="9">
        <f t="shared" si="22"/>
        <v>2005</v>
      </c>
      <c r="K762" s="13">
        <f t="shared" ca="1" si="23"/>
        <v>12</v>
      </c>
      <c r="L762">
        <v>2005</v>
      </c>
      <c r="N762" s="20"/>
    </row>
    <row r="763" spans="1:14" ht="22.5" hidden="1" customHeight="1" x14ac:dyDescent="0.25">
      <c r="A763" s="17" t="s">
        <v>3001</v>
      </c>
      <c r="B763" s="17"/>
      <c r="C763" s="10">
        <v>7</v>
      </c>
      <c r="D763" s="10" t="s">
        <v>1671</v>
      </c>
      <c r="E763" s="11" t="s">
        <v>1707</v>
      </c>
      <c r="F763" s="12" t="s">
        <v>769</v>
      </c>
      <c r="G763" s="17" t="s">
        <v>2999</v>
      </c>
      <c r="H763" s="10" t="s">
        <v>8</v>
      </c>
      <c r="I763" s="12" t="s">
        <v>2303</v>
      </c>
      <c r="J763" s="9">
        <f t="shared" si="22"/>
        <v>2005</v>
      </c>
      <c r="K763" s="13">
        <f t="shared" ca="1" si="23"/>
        <v>12</v>
      </c>
      <c r="L763">
        <v>2005</v>
      </c>
      <c r="N763" s="20"/>
    </row>
    <row r="764" spans="1:14" ht="22.5" hidden="1" customHeight="1" x14ac:dyDescent="0.25">
      <c r="A764" s="17" t="s">
        <v>3001</v>
      </c>
      <c r="B764" s="17"/>
      <c r="C764" s="10">
        <v>7</v>
      </c>
      <c r="D764" s="10" t="s">
        <v>1671</v>
      </c>
      <c r="E764" s="11" t="s">
        <v>1708</v>
      </c>
      <c r="F764" s="12" t="s">
        <v>770</v>
      </c>
      <c r="G764" s="17" t="s">
        <v>2999</v>
      </c>
      <c r="H764" s="10" t="s">
        <v>8</v>
      </c>
      <c r="I764" s="12" t="s">
        <v>2304</v>
      </c>
      <c r="J764" s="9">
        <f t="shared" si="22"/>
        <v>2005</v>
      </c>
      <c r="K764" s="13">
        <f t="shared" ca="1" si="23"/>
        <v>12</v>
      </c>
      <c r="L764">
        <v>2005</v>
      </c>
      <c r="N764" s="20"/>
    </row>
    <row r="765" spans="1:14" ht="22.5" hidden="1" customHeight="1" x14ac:dyDescent="0.25">
      <c r="A765" s="17"/>
      <c r="B765" s="17"/>
      <c r="C765" s="10">
        <v>8</v>
      </c>
      <c r="D765" s="10" t="s">
        <v>1665</v>
      </c>
      <c r="E765" s="11" t="s">
        <v>1681</v>
      </c>
      <c r="F765" s="12" t="s">
        <v>771</v>
      </c>
      <c r="G765" s="15" t="s">
        <v>2998</v>
      </c>
      <c r="H765" s="10" t="s">
        <v>9</v>
      </c>
      <c r="I765" s="12" t="s">
        <v>2305</v>
      </c>
      <c r="J765" s="9">
        <f t="shared" si="22"/>
        <v>2004</v>
      </c>
      <c r="K765" s="13">
        <f t="shared" ca="1" si="23"/>
        <v>13</v>
      </c>
      <c r="L765">
        <v>2004</v>
      </c>
      <c r="N765" s="20"/>
    </row>
    <row r="766" spans="1:14" ht="22.5" hidden="1" customHeight="1" x14ac:dyDescent="0.25">
      <c r="A766" s="17"/>
      <c r="B766" s="17"/>
      <c r="C766" s="10">
        <v>8</v>
      </c>
      <c r="D766" s="10" t="s">
        <v>1665</v>
      </c>
      <c r="E766" s="11" t="s">
        <v>1682</v>
      </c>
      <c r="F766" s="12" t="s">
        <v>772</v>
      </c>
      <c r="G766" s="15" t="s">
        <v>2998</v>
      </c>
      <c r="H766" s="10" t="s">
        <v>8</v>
      </c>
      <c r="I766" s="12" t="s">
        <v>2306</v>
      </c>
      <c r="J766" s="9">
        <f t="shared" si="22"/>
        <v>2004</v>
      </c>
      <c r="K766" s="13">
        <f t="shared" ca="1" si="23"/>
        <v>13</v>
      </c>
      <c r="L766">
        <v>2004</v>
      </c>
      <c r="N766" s="20"/>
    </row>
    <row r="767" spans="1:14" ht="22.5" hidden="1" customHeight="1" x14ac:dyDescent="0.25">
      <c r="A767" s="17" t="s">
        <v>3001</v>
      </c>
      <c r="B767" s="17"/>
      <c r="C767" s="10">
        <v>8</v>
      </c>
      <c r="D767" s="10" t="s">
        <v>1665</v>
      </c>
      <c r="E767" s="11" t="s">
        <v>1683</v>
      </c>
      <c r="F767" s="12" t="s">
        <v>773</v>
      </c>
      <c r="G767" s="15" t="s">
        <v>2998</v>
      </c>
      <c r="H767" s="10" t="s">
        <v>9</v>
      </c>
      <c r="I767" s="12" t="s">
        <v>2307</v>
      </c>
      <c r="J767" s="9">
        <f t="shared" si="22"/>
        <v>2004</v>
      </c>
      <c r="K767" s="13">
        <f t="shared" ca="1" si="23"/>
        <v>13</v>
      </c>
      <c r="L767">
        <v>2004</v>
      </c>
      <c r="N767" s="20"/>
    </row>
    <row r="768" spans="1:14" ht="22.5" hidden="1" customHeight="1" x14ac:dyDescent="0.25">
      <c r="A768" s="17"/>
      <c r="B768" s="17"/>
      <c r="C768" s="10">
        <v>8</v>
      </c>
      <c r="D768" s="10" t="s">
        <v>1665</v>
      </c>
      <c r="E768" s="11" t="s">
        <v>1684</v>
      </c>
      <c r="F768" s="12" t="s">
        <v>774</v>
      </c>
      <c r="G768" s="15" t="s">
        <v>2998</v>
      </c>
      <c r="H768" s="10" t="s">
        <v>9</v>
      </c>
      <c r="I768" s="12" t="s">
        <v>2308</v>
      </c>
      <c r="J768" s="9">
        <f t="shared" si="22"/>
        <v>2004</v>
      </c>
      <c r="K768" s="13">
        <f t="shared" ca="1" si="23"/>
        <v>13</v>
      </c>
      <c r="L768">
        <v>2004</v>
      </c>
      <c r="N768" s="20"/>
    </row>
    <row r="769" spans="1:14" ht="22.5" hidden="1" customHeight="1" x14ac:dyDescent="0.25">
      <c r="A769" s="17"/>
      <c r="B769" s="17"/>
      <c r="C769" s="10">
        <v>8</v>
      </c>
      <c r="D769" s="10" t="s">
        <v>1665</v>
      </c>
      <c r="E769" s="11" t="s">
        <v>1685</v>
      </c>
      <c r="F769" s="12" t="s">
        <v>775</v>
      </c>
      <c r="G769" s="15" t="s">
        <v>2998</v>
      </c>
      <c r="H769" s="10" t="s">
        <v>9</v>
      </c>
      <c r="I769" s="12" t="s">
        <v>2309</v>
      </c>
      <c r="J769" s="9">
        <f t="shared" si="22"/>
        <v>2004</v>
      </c>
      <c r="K769" s="13">
        <f t="shared" ca="1" si="23"/>
        <v>13</v>
      </c>
      <c r="L769">
        <v>2004</v>
      </c>
      <c r="N769" s="20"/>
    </row>
    <row r="770" spans="1:14" ht="22.5" hidden="1" customHeight="1" x14ac:dyDescent="0.25">
      <c r="A770" s="17" t="s">
        <v>3001</v>
      </c>
      <c r="B770" s="17"/>
      <c r="C770" s="10">
        <v>8</v>
      </c>
      <c r="D770" s="10" t="s">
        <v>1665</v>
      </c>
      <c r="E770" s="11" t="s">
        <v>1686</v>
      </c>
      <c r="F770" s="12" t="s">
        <v>776</v>
      </c>
      <c r="G770" s="15" t="s">
        <v>2998</v>
      </c>
      <c r="H770" s="10" t="s">
        <v>8</v>
      </c>
      <c r="I770" s="12" t="s">
        <v>2310</v>
      </c>
      <c r="J770" s="9">
        <f t="shared" si="22"/>
        <v>2003</v>
      </c>
      <c r="K770" s="13">
        <f t="shared" ca="1" si="23"/>
        <v>14</v>
      </c>
      <c r="L770">
        <v>2003</v>
      </c>
      <c r="N770" s="20"/>
    </row>
    <row r="771" spans="1:14" ht="22.5" hidden="1" customHeight="1" x14ac:dyDescent="0.25">
      <c r="A771" s="17"/>
      <c r="B771" s="17"/>
      <c r="C771" s="10">
        <v>8</v>
      </c>
      <c r="D771" s="10" t="s">
        <v>1665</v>
      </c>
      <c r="E771" s="11" t="s">
        <v>1687</v>
      </c>
      <c r="F771" s="12" t="s">
        <v>777</v>
      </c>
      <c r="G771" s="15" t="s">
        <v>2998</v>
      </c>
      <c r="H771" s="10" t="s">
        <v>8</v>
      </c>
      <c r="I771" s="12" t="s">
        <v>2085</v>
      </c>
      <c r="J771" s="9">
        <f t="shared" si="22"/>
        <v>2004</v>
      </c>
      <c r="K771" s="13">
        <f t="shared" ca="1" si="23"/>
        <v>13</v>
      </c>
      <c r="L771">
        <v>2004</v>
      </c>
      <c r="N771" s="20"/>
    </row>
    <row r="772" spans="1:14" ht="22.5" hidden="1" customHeight="1" x14ac:dyDescent="0.25">
      <c r="A772" s="17" t="s">
        <v>3001</v>
      </c>
      <c r="B772" s="17"/>
      <c r="C772" s="10">
        <v>8</v>
      </c>
      <c r="D772" s="10" t="s">
        <v>1665</v>
      </c>
      <c r="E772" s="11" t="s">
        <v>1688</v>
      </c>
      <c r="F772" s="12" t="s">
        <v>778</v>
      </c>
      <c r="G772" s="15" t="s">
        <v>2998</v>
      </c>
      <c r="H772" s="10" t="s">
        <v>8</v>
      </c>
      <c r="I772" s="12" t="s">
        <v>2311</v>
      </c>
      <c r="J772" s="9">
        <f t="shared" ref="J772:J835" si="24">YEAR(I772)</f>
        <v>2004</v>
      </c>
      <c r="K772" s="13">
        <f t="shared" ref="K772:K835" ca="1" si="25">(YEAR(NOW())-YEAR(I772))</f>
        <v>13</v>
      </c>
      <c r="L772">
        <v>2004</v>
      </c>
      <c r="N772" s="20"/>
    </row>
    <row r="773" spans="1:14" ht="22.5" hidden="1" customHeight="1" x14ac:dyDescent="0.25">
      <c r="A773" s="17" t="s">
        <v>3001</v>
      </c>
      <c r="B773" s="17"/>
      <c r="C773" s="10">
        <v>8</v>
      </c>
      <c r="D773" s="10" t="s">
        <v>1665</v>
      </c>
      <c r="E773" s="11" t="s">
        <v>1689</v>
      </c>
      <c r="F773" s="12" t="s">
        <v>779</v>
      </c>
      <c r="G773" s="15" t="s">
        <v>2998</v>
      </c>
      <c r="H773" s="10" t="s">
        <v>8</v>
      </c>
      <c r="I773" s="12" t="s">
        <v>2312</v>
      </c>
      <c r="J773" s="9">
        <f t="shared" si="24"/>
        <v>2004</v>
      </c>
      <c r="K773" s="13">
        <f t="shared" ca="1" si="25"/>
        <v>13</v>
      </c>
      <c r="L773">
        <v>2004</v>
      </c>
      <c r="N773" s="20"/>
    </row>
    <row r="774" spans="1:14" ht="22.5" hidden="1" customHeight="1" x14ac:dyDescent="0.25">
      <c r="A774" s="17" t="s">
        <v>3001</v>
      </c>
      <c r="B774" s="17"/>
      <c r="C774" s="10">
        <v>8</v>
      </c>
      <c r="D774" s="10" t="s">
        <v>1665</v>
      </c>
      <c r="E774" s="11" t="s">
        <v>1690</v>
      </c>
      <c r="F774" s="12" t="s">
        <v>780</v>
      </c>
      <c r="G774" s="15" t="s">
        <v>2998</v>
      </c>
      <c r="H774" s="10" t="s">
        <v>8</v>
      </c>
      <c r="I774" s="12" t="s">
        <v>2313</v>
      </c>
      <c r="J774" s="9">
        <f t="shared" si="24"/>
        <v>2004</v>
      </c>
      <c r="K774" s="13">
        <f t="shared" ca="1" si="25"/>
        <v>13</v>
      </c>
      <c r="L774">
        <v>2004</v>
      </c>
      <c r="N774" s="20"/>
    </row>
    <row r="775" spans="1:14" ht="22.5" hidden="1" customHeight="1" x14ac:dyDescent="0.25">
      <c r="A775" s="17" t="s">
        <v>3001</v>
      </c>
      <c r="B775" s="17"/>
      <c r="C775" s="10">
        <v>8</v>
      </c>
      <c r="D775" s="10" t="s">
        <v>1665</v>
      </c>
      <c r="E775" s="11" t="s">
        <v>1691</v>
      </c>
      <c r="F775" s="12" t="s">
        <v>781</v>
      </c>
      <c r="G775" s="15" t="s">
        <v>2998</v>
      </c>
      <c r="H775" s="10" t="s">
        <v>8</v>
      </c>
      <c r="I775" s="12" t="s">
        <v>2314</v>
      </c>
      <c r="J775" s="9">
        <f t="shared" si="24"/>
        <v>2004</v>
      </c>
      <c r="K775" s="13">
        <f t="shared" ca="1" si="25"/>
        <v>13</v>
      </c>
      <c r="L775">
        <v>2004</v>
      </c>
      <c r="N775" s="20"/>
    </row>
    <row r="776" spans="1:14" ht="22.5" hidden="1" customHeight="1" x14ac:dyDescent="0.25">
      <c r="A776" s="17" t="s">
        <v>3001</v>
      </c>
      <c r="B776" s="17"/>
      <c r="C776" s="10">
        <v>8</v>
      </c>
      <c r="D776" s="10" t="s">
        <v>1665</v>
      </c>
      <c r="E776" s="11" t="s">
        <v>1692</v>
      </c>
      <c r="F776" s="12" t="s">
        <v>782</v>
      </c>
      <c r="G776" s="15" t="s">
        <v>2998</v>
      </c>
      <c r="H776" s="10" t="s">
        <v>8</v>
      </c>
      <c r="I776" s="12" t="s">
        <v>2315</v>
      </c>
      <c r="J776" s="9">
        <f t="shared" si="24"/>
        <v>2004</v>
      </c>
      <c r="K776" s="13">
        <f t="shared" ca="1" si="25"/>
        <v>13</v>
      </c>
      <c r="L776">
        <v>2004</v>
      </c>
      <c r="N776" s="20"/>
    </row>
    <row r="777" spans="1:14" ht="22.5" hidden="1" customHeight="1" x14ac:dyDescent="0.25">
      <c r="A777" s="17"/>
      <c r="B777" s="17"/>
      <c r="C777" s="10">
        <v>8</v>
      </c>
      <c r="D777" s="10" t="s">
        <v>1665</v>
      </c>
      <c r="E777" s="11" t="s">
        <v>1693</v>
      </c>
      <c r="F777" s="12" t="s">
        <v>783</v>
      </c>
      <c r="G777" s="15" t="s">
        <v>2998</v>
      </c>
      <c r="H777" s="10" t="s">
        <v>8</v>
      </c>
      <c r="I777" s="12" t="s">
        <v>2316</v>
      </c>
      <c r="J777" s="9">
        <f t="shared" si="24"/>
        <v>2003</v>
      </c>
      <c r="K777" s="13">
        <f t="shared" ca="1" si="25"/>
        <v>14</v>
      </c>
      <c r="L777">
        <v>2003</v>
      </c>
      <c r="N777" s="20"/>
    </row>
    <row r="778" spans="1:14" ht="22.5" hidden="1" customHeight="1" x14ac:dyDescent="0.25">
      <c r="A778" s="17"/>
      <c r="B778" s="17"/>
      <c r="C778" s="10">
        <v>8</v>
      </c>
      <c r="D778" s="10" t="s">
        <v>1665</v>
      </c>
      <c r="E778" s="11" t="s">
        <v>1694</v>
      </c>
      <c r="F778" s="12" t="s">
        <v>784</v>
      </c>
      <c r="G778" s="15" t="s">
        <v>2998</v>
      </c>
      <c r="H778" s="10" t="s">
        <v>8</v>
      </c>
      <c r="I778" s="12" t="s">
        <v>2317</v>
      </c>
      <c r="J778" s="9">
        <f t="shared" si="24"/>
        <v>2004</v>
      </c>
      <c r="K778" s="13">
        <f t="shared" ca="1" si="25"/>
        <v>13</v>
      </c>
      <c r="L778">
        <v>2004</v>
      </c>
      <c r="N778" s="20"/>
    </row>
    <row r="779" spans="1:14" ht="22.5" hidden="1" customHeight="1" x14ac:dyDescent="0.25">
      <c r="A779" s="17" t="s">
        <v>3001</v>
      </c>
      <c r="B779" s="17"/>
      <c r="C779" s="10">
        <v>8</v>
      </c>
      <c r="D779" s="10" t="s">
        <v>1665</v>
      </c>
      <c r="E779" s="11" t="s">
        <v>1695</v>
      </c>
      <c r="F779" s="12" t="s">
        <v>785</v>
      </c>
      <c r="G779" s="15" t="s">
        <v>2998</v>
      </c>
      <c r="H779" s="10" t="s">
        <v>8</v>
      </c>
      <c r="I779" s="12" t="s">
        <v>2318</v>
      </c>
      <c r="J779" s="9">
        <f t="shared" si="24"/>
        <v>2004</v>
      </c>
      <c r="K779" s="13">
        <f t="shared" ca="1" si="25"/>
        <v>13</v>
      </c>
      <c r="L779">
        <v>2004</v>
      </c>
      <c r="N779" s="20"/>
    </row>
    <row r="780" spans="1:14" ht="22.5" hidden="1" customHeight="1" x14ac:dyDescent="0.25">
      <c r="A780" s="17" t="s">
        <v>3001</v>
      </c>
      <c r="B780" s="17"/>
      <c r="C780" s="10">
        <v>8</v>
      </c>
      <c r="D780" s="10" t="s">
        <v>1665</v>
      </c>
      <c r="E780" s="11" t="s">
        <v>1696</v>
      </c>
      <c r="F780" s="12" t="s">
        <v>786</v>
      </c>
      <c r="G780" s="15" t="s">
        <v>2998</v>
      </c>
      <c r="H780" s="10" t="s">
        <v>9</v>
      </c>
      <c r="I780" s="12" t="s">
        <v>2319</v>
      </c>
      <c r="J780" s="9">
        <f t="shared" si="24"/>
        <v>2004</v>
      </c>
      <c r="K780" s="13">
        <f t="shared" ca="1" si="25"/>
        <v>13</v>
      </c>
      <c r="L780">
        <v>2004</v>
      </c>
      <c r="N780" s="20"/>
    </row>
    <row r="781" spans="1:14" ht="22.5" hidden="1" customHeight="1" x14ac:dyDescent="0.25">
      <c r="A781" s="17" t="s">
        <v>3001</v>
      </c>
      <c r="B781" s="17"/>
      <c r="C781" s="10">
        <v>8</v>
      </c>
      <c r="D781" s="10" t="s">
        <v>1665</v>
      </c>
      <c r="E781" s="11" t="s">
        <v>1697</v>
      </c>
      <c r="F781" s="12" t="s">
        <v>787</v>
      </c>
      <c r="G781" s="15" t="s">
        <v>2998</v>
      </c>
      <c r="H781" s="10" t="s">
        <v>9</v>
      </c>
      <c r="I781" s="12" t="s">
        <v>2320</v>
      </c>
      <c r="J781" s="9">
        <f t="shared" si="24"/>
        <v>2004</v>
      </c>
      <c r="K781" s="13">
        <f t="shared" ca="1" si="25"/>
        <v>13</v>
      </c>
      <c r="L781">
        <v>2004</v>
      </c>
      <c r="N781" s="20"/>
    </row>
    <row r="782" spans="1:14" ht="22.5" hidden="1" customHeight="1" x14ac:dyDescent="0.25">
      <c r="A782" s="17"/>
      <c r="B782" s="17"/>
      <c r="C782" s="10">
        <v>8</v>
      </c>
      <c r="D782" s="10" t="s">
        <v>1665</v>
      </c>
      <c r="E782" s="11" t="s">
        <v>1698</v>
      </c>
      <c r="F782" s="12" t="s">
        <v>788</v>
      </c>
      <c r="G782" s="15" t="s">
        <v>2998</v>
      </c>
      <c r="H782" s="10" t="s">
        <v>9</v>
      </c>
      <c r="I782" s="12" t="s">
        <v>2321</v>
      </c>
      <c r="J782" s="9">
        <f t="shared" si="24"/>
        <v>2004</v>
      </c>
      <c r="K782" s="13">
        <f t="shared" ca="1" si="25"/>
        <v>13</v>
      </c>
      <c r="L782">
        <v>2004</v>
      </c>
      <c r="N782" s="20"/>
    </row>
    <row r="783" spans="1:14" ht="22.5" hidden="1" customHeight="1" x14ac:dyDescent="0.25">
      <c r="A783" s="17" t="s">
        <v>3001</v>
      </c>
      <c r="B783" s="17"/>
      <c r="C783" s="10">
        <v>8</v>
      </c>
      <c r="D783" s="10" t="s">
        <v>1665</v>
      </c>
      <c r="E783" s="11" t="s">
        <v>1699</v>
      </c>
      <c r="F783" s="12" t="s">
        <v>789</v>
      </c>
      <c r="G783" s="15" t="s">
        <v>2998</v>
      </c>
      <c r="H783" s="10" t="s">
        <v>9</v>
      </c>
      <c r="I783" s="12" t="s">
        <v>2322</v>
      </c>
      <c r="J783" s="9">
        <f t="shared" si="24"/>
        <v>2004</v>
      </c>
      <c r="K783" s="13">
        <f t="shared" ca="1" si="25"/>
        <v>13</v>
      </c>
      <c r="L783">
        <v>2004</v>
      </c>
      <c r="N783" s="20"/>
    </row>
    <row r="784" spans="1:14" ht="22.5" hidden="1" customHeight="1" x14ac:dyDescent="0.25">
      <c r="A784" s="17" t="s">
        <v>3001</v>
      </c>
      <c r="B784" s="17"/>
      <c r="C784" s="10">
        <v>8</v>
      </c>
      <c r="D784" s="10" t="s">
        <v>1665</v>
      </c>
      <c r="E784" s="11" t="s">
        <v>1700</v>
      </c>
      <c r="F784" s="12" t="s">
        <v>790</v>
      </c>
      <c r="G784" s="15" t="s">
        <v>2998</v>
      </c>
      <c r="H784" s="10" t="s">
        <v>9</v>
      </c>
      <c r="I784" s="12" t="s">
        <v>2323</v>
      </c>
      <c r="J784" s="9">
        <f t="shared" si="24"/>
        <v>2004</v>
      </c>
      <c r="K784" s="13">
        <f t="shared" ca="1" si="25"/>
        <v>13</v>
      </c>
      <c r="L784">
        <v>2004</v>
      </c>
      <c r="N784" s="20"/>
    </row>
    <row r="785" spans="1:14" ht="22.5" hidden="1" customHeight="1" x14ac:dyDescent="0.25">
      <c r="A785" s="17" t="s">
        <v>3001</v>
      </c>
      <c r="B785" s="17"/>
      <c r="C785" s="10">
        <v>8</v>
      </c>
      <c r="D785" s="10" t="s">
        <v>1665</v>
      </c>
      <c r="E785" s="11" t="s">
        <v>1701</v>
      </c>
      <c r="F785" s="12" t="s">
        <v>791</v>
      </c>
      <c r="G785" s="15" t="s">
        <v>2998</v>
      </c>
      <c r="H785" s="10" t="s">
        <v>8</v>
      </c>
      <c r="I785" s="12" t="s">
        <v>2324</v>
      </c>
      <c r="J785" s="9">
        <f t="shared" si="24"/>
        <v>2004</v>
      </c>
      <c r="K785" s="13">
        <f t="shared" ca="1" si="25"/>
        <v>13</v>
      </c>
      <c r="L785">
        <v>2004</v>
      </c>
      <c r="N785" s="20"/>
    </row>
    <row r="786" spans="1:14" ht="22.5" hidden="1" customHeight="1" x14ac:dyDescent="0.25">
      <c r="A786" s="17" t="s">
        <v>3001</v>
      </c>
      <c r="B786" s="17"/>
      <c r="C786" s="10">
        <v>8</v>
      </c>
      <c r="D786" s="10" t="s">
        <v>1665</v>
      </c>
      <c r="E786" s="11" t="s">
        <v>1702</v>
      </c>
      <c r="F786" s="12" t="s">
        <v>792</v>
      </c>
      <c r="G786" s="15" t="s">
        <v>2998</v>
      </c>
      <c r="H786" s="10" t="s">
        <v>8</v>
      </c>
      <c r="I786" s="12" t="s">
        <v>2325</v>
      </c>
      <c r="J786" s="9">
        <f t="shared" si="24"/>
        <v>2004</v>
      </c>
      <c r="K786" s="13">
        <f t="shared" ca="1" si="25"/>
        <v>13</v>
      </c>
      <c r="L786">
        <v>2004</v>
      </c>
      <c r="N786" s="20"/>
    </row>
    <row r="787" spans="1:14" ht="22.5" hidden="1" customHeight="1" x14ac:dyDescent="0.25">
      <c r="A787" s="17"/>
      <c r="B787" s="17"/>
      <c r="C787" s="10">
        <v>8</v>
      </c>
      <c r="D787" s="10" t="s">
        <v>1665</v>
      </c>
      <c r="E787" s="11" t="s">
        <v>1703</v>
      </c>
      <c r="F787" s="12" t="s">
        <v>793</v>
      </c>
      <c r="G787" s="15" t="s">
        <v>2998</v>
      </c>
      <c r="H787" s="10" t="s">
        <v>8</v>
      </c>
      <c r="I787" s="12" t="s">
        <v>2315</v>
      </c>
      <c r="J787" s="9">
        <f t="shared" si="24"/>
        <v>2004</v>
      </c>
      <c r="K787" s="13">
        <f t="shared" ca="1" si="25"/>
        <v>13</v>
      </c>
      <c r="L787">
        <v>2004</v>
      </c>
      <c r="N787" s="20"/>
    </row>
    <row r="788" spans="1:14" ht="22.5" hidden="1" customHeight="1" x14ac:dyDescent="0.25">
      <c r="A788" s="17"/>
      <c r="B788" s="17"/>
      <c r="C788" s="10">
        <v>8</v>
      </c>
      <c r="D788" s="10" t="s">
        <v>1665</v>
      </c>
      <c r="E788" s="11" t="s">
        <v>1704</v>
      </c>
      <c r="F788" s="12" t="s">
        <v>794</v>
      </c>
      <c r="G788" s="15" t="s">
        <v>2998</v>
      </c>
      <c r="H788" s="10" t="s">
        <v>9</v>
      </c>
      <c r="I788" s="12" t="s">
        <v>2326</v>
      </c>
      <c r="J788" s="9">
        <f t="shared" si="24"/>
        <v>2004</v>
      </c>
      <c r="K788" s="13">
        <f t="shared" ca="1" si="25"/>
        <v>13</v>
      </c>
      <c r="L788">
        <v>2004</v>
      </c>
      <c r="N788" s="20"/>
    </row>
    <row r="789" spans="1:14" ht="22.5" hidden="1" customHeight="1" x14ac:dyDescent="0.25">
      <c r="A789" s="17" t="s">
        <v>3001</v>
      </c>
      <c r="B789" s="17"/>
      <c r="C789" s="10">
        <v>8</v>
      </c>
      <c r="D789" s="10" t="s">
        <v>1665</v>
      </c>
      <c r="E789" s="11" t="s">
        <v>1705</v>
      </c>
      <c r="F789" s="12" t="s">
        <v>795</v>
      </c>
      <c r="G789" s="15" t="s">
        <v>2998</v>
      </c>
      <c r="H789" s="10" t="s">
        <v>8</v>
      </c>
      <c r="I789" s="12" t="s">
        <v>2327</v>
      </c>
      <c r="J789" s="9">
        <f t="shared" si="24"/>
        <v>2003</v>
      </c>
      <c r="K789" s="13">
        <f t="shared" ca="1" si="25"/>
        <v>14</v>
      </c>
      <c r="L789">
        <v>2003</v>
      </c>
      <c r="N789" s="20"/>
    </row>
    <row r="790" spans="1:14" ht="22.5" hidden="1" customHeight="1" x14ac:dyDescent="0.25">
      <c r="A790" s="17" t="s">
        <v>3001</v>
      </c>
      <c r="B790" s="17"/>
      <c r="C790" s="10">
        <v>8</v>
      </c>
      <c r="D790" s="10" t="s">
        <v>1665</v>
      </c>
      <c r="E790" s="11" t="s">
        <v>1706</v>
      </c>
      <c r="F790" s="12" t="s">
        <v>796</v>
      </c>
      <c r="G790" s="15" t="s">
        <v>2998</v>
      </c>
      <c r="H790" s="10" t="s">
        <v>9</v>
      </c>
      <c r="I790" s="12" t="s">
        <v>2328</v>
      </c>
      <c r="J790" s="9">
        <f t="shared" si="24"/>
        <v>2004</v>
      </c>
      <c r="K790" s="13">
        <f t="shared" ca="1" si="25"/>
        <v>13</v>
      </c>
      <c r="L790">
        <v>2004</v>
      </c>
      <c r="N790" s="20"/>
    </row>
    <row r="791" spans="1:14" ht="22.5" hidden="1" customHeight="1" x14ac:dyDescent="0.25">
      <c r="A791" s="17" t="s">
        <v>3001</v>
      </c>
      <c r="B791" s="17"/>
      <c r="C791" s="10">
        <v>8</v>
      </c>
      <c r="D791" s="10" t="s">
        <v>1665</v>
      </c>
      <c r="E791" s="11" t="s">
        <v>1707</v>
      </c>
      <c r="F791" s="12" t="s">
        <v>797</v>
      </c>
      <c r="G791" s="15" t="s">
        <v>2998</v>
      </c>
      <c r="H791" s="10" t="s">
        <v>8</v>
      </c>
      <c r="I791" s="12" t="s">
        <v>2318</v>
      </c>
      <c r="J791" s="9">
        <f t="shared" si="24"/>
        <v>2004</v>
      </c>
      <c r="K791" s="13">
        <f t="shared" ca="1" si="25"/>
        <v>13</v>
      </c>
      <c r="L791">
        <v>2004</v>
      </c>
      <c r="N791" s="20"/>
    </row>
    <row r="792" spans="1:14" ht="22.5" hidden="1" customHeight="1" x14ac:dyDescent="0.25">
      <c r="A792" s="17" t="s">
        <v>3001</v>
      </c>
      <c r="B792" s="17"/>
      <c r="C792" s="10">
        <v>8</v>
      </c>
      <c r="D792" s="10" t="s">
        <v>1665</v>
      </c>
      <c r="E792" s="11" t="s">
        <v>1708</v>
      </c>
      <c r="F792" s="12" t="s">
        <v>798</v>
      </c>
      <c r="G792" s="15" t="s">
        <v>2998</v>
      </c>
      <c r="H792" s="10" t="s">
        <v>9</v>
      </c>
      <c r="I792" s="12" t="s">
        <v>2044</v>
      </c>
      <c r="J792" s="9">
        <f t="shared" si="24"/>
        <v>2003</v>
      </c>
      <c r="K792" s="13">
        <f t="shared" ca="1" si="25"/>
        <v>14</v>
      </c>
      <c r="L792">
        <v>2003</v>
      </c>
      <c r="N792" s="20"/>
    </row>
    <row r="793" spans="1:14" ht="22.5" hidden="1" customHeight="1" x14ac:dyDescent="0.25">
      <c r="A793" s="17"/>
      <c r="B793" s="17"/>
      <c r="C793" s="10">
        <v>8</v>
      </c>
      <c r="D793" s="10" t="s">
        <v>1666</v>
      </c>
      <c r="E793" s="11" t="s">
        <v>1681</v>
      </c>
      <c r="F793" s="12" t="s">
        <v>799</v>
      </c>
      <c r="G793" s="15" t="s">
        <v>2998</v>
      </c>
      <c r="H793" s="10" t="s">
        <v>9</v>
      </c>
      <c r="I793" s="12" t="s">
        <v>2329</v>
      </c>
      <c r="J793" s="9">
        <f t="shared" si="24"/>
        <v>2004</v>
      </c>
      <c r="K793" s="13">
        <f t="shared" ca="1" si="25"/>
        <v>13</v>
      </c>
      <c r="L793">
        <v>2004</v>
      </c>
      <c r="N793" s="20"/>
    </row>
    <row r="794" spans="1:14" ht="22.5" hidden="1" customHeight="1" x14ac:dyDescent="0.25">
      <c r="A794" s="17"/>
      <c r="B794" s="17"/>
      <c r="C794" s="10">
        <v>8</v>
      </c>
      <c r="D794" s="10" t="s">
        <v>1666</v>
      </c>
      <c r="E794" s="11" t="s">
        <v>1682</v>
      </c>
      <c r="F794" s="12" t="s">
        <v>800</v>
      </c>
      <c r="G794" s="15" t="s">
        <v>2998</v>
      </c>
      <c r="H794" s="10" t="s">
        <v>8</v>
      </c>
      <c r="I794" s="12" t="s">
        <v>2183</v>
      </c>
      <c r="J794" s="9">
        <f t="shared" si="24"/>
        <v>2004</v>
      </c>
      <c r="K794" s="13">
        <f t="shared" ca="1" si="25"/>
        <v>13</v>
      </c>
      <c r="L794">
        <v>2004</v>
      </c>
      <c r="N794" s="20"/>
    </row>
    <row r="795" spans="1:14" ht="22.5" hidden="1" customHeight="1" x14ac:dyDescent="0.25">
      <c r="A795" s="17"/>
      <c r="B795" s="17"/>
      <c r="C795" s="10">
        <v>8</v>
      </c>
      <c r="D795" s="10" t="s">
        <v>1666</v>
      </c>
      <c r="E795" s="11" t="s">
        <v>1683</v>
      </c>
      <c r="F795" s="12" t="s">
        <v>801</v>
      </c>
      <c r="G795" s="15" t="s">
        <v>2998</v>
      </c>
      <c r="H795" s="10" t="s">
        <v>9</v>
      </c>
      <c r="I795" s="12" t="s">
        <v>2330</v>
      </c>
      <c r="J795" s="9">
        <f t="shared" si="24"/>
        <v>2003</v>
      </c>
      <c r="K795" s="13">
        <f t="shared" ca="1" si="25"/>
        <v>14</v>
      </c>
      <c r="L795">
        <v>2003</v>
      </c>
      <c r="N795" s="20"/>
    </row>
    <row r="796" spans="1:14" ht="22.5" hidden="1" customHeight="1" x14ac:dyDescent="0.25">
      <c r="A796" s="17"/>
      <c r="B796" s="17"/>
      <c r="C796" s="10">
        <v>8</v>
      </c>
      <c r="D796" s="10" t="s">
        <v>1666</v>
      </c>
      <c r="E796" s="11" t="s">
        <v>1684</v>
      </c>
      <c r="F796" s="12" t="s">
        <v>802</v>
      </c>
      <c r="G796" s="15" t="s">
        <v>2998</v>
      </c>
      <c r="H796" s="10" t="s">
        <v>9</v>
      </c>
      <c r="I796" s="12" t="s">
        <v>2331</v>
      </c>
      <c r="J796" s="9">
        <f t="shared" si="24"/>
        <v>2004</v>
      </c>
      <c r="K796" s="13">
        <f t="shared" ca="1" si="25"/>
        <v>13</v>
      </c>
      <c r="L796">
        <v>2004</v>
      </c>
      <c r="N796" s="20"/>
    </row>
    <row r="797" spans="1:14" ht="22.5" hidden="1" customHeight="1" x14ac:dyDescent="0.25">
      <c r="A797" s="17"/>
      <c r="B797" s="17"/>
      <c r="C797" s="10">
        <v>8</v>
      </c>
      <c r="D797" s="10" t="s">
        <v>1666</v>
      </c>
      <c r="E797" s="11" t="s">
        <v>1685</v>
      </c>
      <c r="F797" s="12" t="s">
        <v>803</v>
      </c>
      <c r="G797" s="15" t="s">
        <v>2998</v>
      </c>
      <c r="H797" s="10" t="s">
        <v>8</v>
      </c>
      <c r="I797" s="12" t="s">
        <v>2117</v>
      </c>
      <c r="J797" s="9">
        <f t="shared" si="24"/>
        <v>2004</v>
      </c>
      <c r="K797" s="13">
        <f t="shared" ca="1" si="25"/>
        <v>13</v>
      </c>
      <c r="L797">
        <v>2004</v>
      </c>
      <c r="N797" s="20"/>
    </row>
    <row r="798" spans="1:14" ht="22.5" hidden="1" customHeight="1" x14ac:dyDescent="0.25">
      <c r="A798" s="17" t="s">
        <v>3001</v>
      </c>
      <c r="B798" s="17"/>
      <c r="C798" s="10">
        <v>8</v>
      </c>
      <c r="D798" s="10" t="s">
        <v>1666</v>
      </c>
      <c r="E798" s="11" t="s">
        <v>1687</v>
      </c>
      <c r="F798" s="12" t="s">
        <v>804</v>
      </c>
      <c r="G798" s="15" t="s">
        <v>2998</v>
      </c>
      <c r="H798" s="10" t="s">
        <v>8</v>
      </c>
      <c r="I798" s="12" t="s">
        <v>2332</v>
      </c>
      <c r="J798" s="9">
        <f t="shared" si="24"/>
        <v>2004</v>
      </c>
      <c r="K798" s="13">
        <f t="shared" ca="1" si="25"/>
        <v>13</v>
      </c>
      <c r="L798">
        <v>2004</v>
      </c>
      <c r="N798" s="20"/>
    </row>
    <row r="799" spans="1:14" ht="22.5" hidden="1" customHeight="1" x14ac:dyDescent="0.25">
      <c r="A799" s="17" t="s">
        <v>3001</v>
      </c>
      <c r="B799" s="17"/>
      <c r="C799" s="10">
        <v>8</v>
      </c>
      <c r="D799" s="10" t="s">
        <v>1666</v>
      </c>
      <c r="E799" s="11" t="s">
        <v>1688</v>
      </c>
      <c r="F799" s="12" t="s">
        <v>805</v>
      </c>
      <c r="G799" s="15" t="s">
        <v>2998</v>
      </c>
      <c r="H799" s="10" t="s">
        <v>8</v>
      </c>
      <c r="I799" s="12" t="s">
        <v>2333</v>
      </c>
      <c r="J799" s="9">
        <f t="shared" si="24"/>
        <v>2003</v>
      </c>
      <c r="K799" s="13">
        <f t="shared" ca="1" si="25"/>
        <v>14</v>
      </c>
      <c r="L799">
        <v>2003</v>
      </c>
      <c r="N799" s="20"/>
    </row>
    <row r="800" spans="1:14" ht="22.5" hidden="1" customHeight="1" x14ac:dyDescent="0.25">
      <c r="A800" s="17" t="s">
        <v>3001</v>
      </c>
      <c r="B800" s="17"/>
      <c r="C800" s="10">
        <v>8</v>
      </c>
      <c r="D800" s="10" t="s">
        <v>1666</v>
      </c>
      <c r="E800" s="11" t="s">
        <v>1689</v>
      </c>
      <c r="F800" s="12" t="s">
        <v>806</v>
      </c>
      <c r="G800" s="15" t="s">
        <v>2998</v>
      </c>
      <c r="H800" s="10" t="s">
        <v>8</v>
      </c>
      <c r="I800" s="12" t="s">
        <v>2334</v>
      </c>
      <c r="J800" s="9">
        <f t="shared" si="24"/>
        <v>2004</v>
      </c>
      <c r="K800" s="13">
        <f t="shared" ca="1" si="25"/>
        <v>13</v>
      </c>
      <c r="L800">
        <v>2004</v>
      </c>
      <c r="N800" s="20"/>
    </row>
    <row r="801" spans="1:14" ht="22.5" hidden="1" customHeight="1" x14ac:dyDescent="0.25">
      <c r="A801" s="17"/>
      <c r="B801" s="17"/>
      <c r="C801" s="10">
        <v>8</v>
      </c>
      <c r="D801" s="10" t="s">
        <v>1666</v>
      </c>
      <c r="E801" s="11" t="s">
        <v>1690</v>
      </c>
      <c r="F801" s="12" t="s">
        <v>807</v>
      </c>
      <c r="G801" s="15" t="s">
        <v>2998</v>
      </c>
      <c r="H801" s="10" t="s">
        <v>8</v>
      </c>
      <c r="I801" s="12" t="s">
        <v>2335</v>
      </c>
      <c r="J801" s="9">
        <f t="shared" si="24"/>
        <v>2004</v>
      </c>
      <c r="K801" s="13">
        <f t="shared" ca="1" si="25"/>
        <v>13</v>
      </c>
      <c r="L801">
        <v>2004</v>
      </c>
      <c r="N801" s="20"/>
    </row>
    <row r="802" spans="1:14" ht="22.5" hidden="1" customHeight="1" x14ac:dyDescent="0.25">
      <c r="A802" s="17" t="s">
        <v>3001</v>
      </c>
      <c r="B802" s="17"/>
      <c r="C802" s="10">
        <v>8</v>
      </c>
      <c r="D802" s="10" t="s">
        <v>1666</v>
      </c>
      <c r="E802" s="11" t="s">
        <v>1691</v>
      </c>
      <c r="F802" s="12" t="s">
        <v>808</v>
      </c>
      <c r="G802" s="15" t="s">
        <v>2998</v>
      </c>
      <c r="H802" s="10" t="s">
        <v>8</v>
      </c>
      <c r="I802" s="12" t="s">
        <v>2336</v>
      </c>
      <c r="J802" s="9">
        <f t="shared" si="24"/>
        <v>2003</v>
      </c>
      <c r="K802" s="13">
        <f t="shared" ca="1" si="25"/>
        <v>14</v>
      </c>
      <c r="L802">
        <v>2003</v>
      </c>
      <c r="N802" s="20"/>
    </row>
    <row r="803" spans="1:14" ht="22.5" hidden="1" customHeight="1" x14ac:dyDescent="0.25">
      <c r="A803" s="17"/>
      <c r="B803" s="17"/>
      <c r="C803" s="10">
        <v>8</v>
      </c>
      <c r="D803" s="10" t="s">
        <v>1666</v>
      </c>
      <c r="E803" s="11" t="s">
        <v>1692</v>
      </c>
      <c r="F803" s="12" t="s">
        <v>809</v>
      </c>
      <c r="G803" s="15" t="s">
        <v>2998</v>
      </c>
      <c r="H803" s="10" t="s">
        <v>9</v>
      </c>
      <c r="I803" s="12" t="s">
        <v>2337</v>
      </c>
      <c r="J803" s="9">
        <f t="shared" si="24"/>
        <v>2004</v>
      </c>
      <c r="K803" s="13">
        <f t="shared" ca="1" si="25"/>
        <v>13</v>
      </c>
      <c r="L803">
        <v>2004</v>
      </c>
      <c r="N803" s="20"/>
    </row>
    <row r="804" spans="1:14" ht="22.5" hidden="1" customHeight="1" x14ac:dyDescent="0.25">
      <c r="A804" s="17" t="s">
        <v>3001</v>
      </c>
      <c r="B804" s="17"/>
      <c r="C804" s="10">
        <v>8</v>
      </c>
      <c r="D804" s="10" t="s">
        <v>1666</v>
      </c>
      <c r="E804" s="11" t="s">
        <v>1693</v>
      </c>
      <c r="F804" s="12" t="s">
        <v>810</v>
      </c>
      <c r="G804" s="15" t="s">
        <v>2998</v>
      </c>
      <c r="H804" s="10" t="s">
        <v>8</v>
      </c>
      <c r="I804" s="12" t="s">
        <v>2338</v>
      </c>
      <c r="J804" s="9">
        <f t="shared" si="24"/>
        <v>2003</v>
      </c>
      <c r="K804" s="13">
        <f t="shared" ca="1" si="25"/>
        <v>14</v>
      </c>
      <c r="L804">
        <v>2003</v>
      </c>
      <c r="N804" s="20"/>
    </row>
    <row r="805" spans="1:14" ht="22.5" hidden="1" customHeight="1" x14ac:dyDescent="0.25">
      <c r="A805" s="17" t="s">
        <v>3001</v>
      </c>
      <c r="B805" s="17"/>
      <c r="C805" s="10">
        <v>8</v>
      </c>
      <c r="D805" s="10" t="s">
        <v>1666</v>
      </c>
      <c r="E805" s="11" t="s">
        <v>1694</v>
      </c>
      <c r="F805" s="12" t="s">
        <v>811</v>
      </c>
      <c r="G805" s="15" t="s">
        <v>2998</v>
      </c>
      <c r="H805" s="10" t="s">
        <v>8</v>
      </c>
      <c r="I805" s="12" t="s">
        <v>2339</v>
      </c>
      <c r="J805" s="9">
        <f t="shared" si="24"/>
        <v>2004</v>
      </c>
      <c r="K805" s="13">
        <f t="shared" ca="1" si="25"/>
        <v>13</v>
      </c>
      <c r="L805">
        <v>2004</v>
      </c>
      <c r="N805" s="20"/>
    </row>
    <row r="806" spans="1:14" ht="22.5" hidden="1" customHeight="1" x14ac:dyDescent="0.25">
      <c r="A806" s="17"/>
      <c r="B806" s="17"/>
      <c r="C806" s="10">
        <v>8</v>
      </c>
      <c r="D806" s="10" t="s">
        <v>1666</v>
      </c>
      <c r="E806" s="11" t="s">
        <v>1695</v>
      </c>
      <c r="F806" s="12" t="s">
        <v>812</v>
      </c>
      <c r="G806" s="15" t="s">
        <v>2998</v>
      </c>
      <c r="H806" s="10" t="s">
        <v>8</v>
      </c>
      <c r="I806" s="12" t="s">
        <v>2340</v>
      </c>
      <c r="J806" s="9">
        <f t="shared" si="24"/>
        <v>2004</v>
      </c>
      <c r="K806" s="13">
        <f t="shared" ca="1" si="25"/>
        <v>13</v>
      </c>
      <c r="L806">
        <v>2004</v>
      </c>
      <c r="N806" s="20"/>
    </row>
    <row r="807" spans="1:14" ht="22.5" hidden="1" customHeight="1" x14ac:dyDescent="0.25">
      <c r="A807" s="17"/>
      <c r="B807" s="17"/>
      <c r="C807" s="10">
        <v>8</v>
      </c>
      <c r="D807" s="10" t="s">
        <v>1666</v>
      </c>
      <c r="E807" s="11" t="s">
        <v>1696</v>
      </c>
      <c r="F807" s="12" t="s">
        <v>813</v>
      </c>
      <c r="G807" s="15" t="s">
        <v>2998</v>
      </c>
      <c r="H807" s="10" t="s">
        <v>9</v>
      </c>
      <c r="I807" s="12" t="s">
        <v>2341</v>
      </c>
      <c r="J807" s="9">
        <f t="shared" si="24"/>
        <v>2003</v>
      </c>
      <c r="K807" s="13">
        <f t="shared" ca="1" si="25"/>
        <v>14</v>
      </c>
      <c r="L807">
        <v>2003</v>
      </c>
      <c r="N807" s="20"/>
    </row>
    <row r="808" spans="1:14" ht="22.5" hidden="1" customHeight="1" x14ac:dyDescent="0.25">
      <c r="A808" s="17" t="s">
        <v>3001</v>
      </c>
      <c r="B808" s="17"/>
      <c r="C808" s="10">
        <v>8</v>
      </c>
      <c r="D808" s="10" t="s">
        <v>1666</v>
      </c>
      <c r="E808" s="11" t="s">
        <v>1697</v>
      </c>
      <c r="F808" s="12" t="s">
        <v>814</v>
      </c>
      <c r="G808" s="15" t="s">
        <v>2998</v>
      </c>
      <c r="H808" s="10" t="s">
        <v>9</v>
      </c>
      <c r="I808" s="12" t="s">
        <v>2342</v>
      </c>
      <c r="J808" s="9">
        <f t="shared" si="24"/>
        <v>2004</v>
      </c>
      <c r="K808" s="13">
        <f t="shared" ca="1" si="25"/>
        <v>13</v>
      </c>
      <c r="L808">
        <v>2004</v>
      </c>
      <c r="N808" s="20"/>
    </row>
    <row r="809" spans="1:14" ht="22.5" hidden="1" customHeight="1" x14ac:dyDescent="0.25">
      <c r="A809" s="17" t="s">
        <v>3001</v>
      </c>
      <c r="B809" s="17"/>
      <c r="C809" s="10">
        <v>8</v>
      </c>
      <c r="D809" s="10" t="s">
        <v>1666</v>
      </c>
      <c r="E809" s="11" t="s">
        <v>1698</v>
      </c>
      <c r="F809" s="12" t="s">
        <v>815</v>
      </c>
      <c r="G809" s="15" t="s">
        <v>2998</v>
      </c>
      <c r="H809" s="10" t="s">
        <v>9</v>
      </c>
      <c r="I809" s="12" t="s">
        <v>2343</v>
      </c>
      <c r="J809" s="9">
        <f t="shared" si="24"/>
        <v>2004</v>
      </c>
      <c r="K809" s="13">
        <f t="shared" ca="1" si="25"/>
        <v>13</v>
      </c>
      <c r="L809">
        <v>2004</v>
      </c>
      <c r="N809" s="20"/>
    </row>
    <row r="810" spans="1:14" ht="22.5" hidden="1" customHeight="1" x14ac:dyDescent="0.25">
      <c r="A810" s="17"/>
      <c r="B810" s="17"/>
      <c r="C810" s="10">
        <v>8</v>
      </c>
      <c r="D810" s="10" t="s">
        <v>1666</v>
      </c>
      <c r="E810" s="11" t="s">
        <v>1699</v>
      </c>
      <c r="F810" s="12" t="s">
        <v>816</v>
      </c>
      <c r="G810" s="15" t="s">
        <v>2998</v>
      </c>
      <c r="H810" s="10" t="s">
        <v>9</v>
      </c>
      <c r="I810" s="12" t="s">
        <v>2344</v>
      </c>
      <c r="J810" s="9">
        <f t="shared" si="24"/>
        <v>2004</v>
      </c>
      <c r="K810" s="13">
        <f t="shared" ca="1" si="25"/>
        <v>13</v>
      </c>
      <c r="L810">
        <v>2004</v>
      </c>
      <c r="N810" s="20"/>
    </row>
    <row r="811" spans="1:14" ht="22.5" hidden="1" customHeight="1" x14ac:dyDescent="0.25">
      <c r="A811" s="17"/>
      <c r="B811" s="17"/>
      <c r="C811" s="10">
        <v>8</v>
      </c>
      <c r="D811" s="10" t="s">
        <v>1666</v>
      </c>
      <c r="E811" s="11" t="s">
        <v>1700</v>
      </c>
      <c r="F811" s="12" t="s">
        <v>817</v>
      </c>
      <c r="G811" s="15" t="s">
        <v>2998</v>
      </c>
      <c r="H811" s="10" t="s">
        <v>9</v>
      </c>
      <c r="I811" s="12" t="s">
        <v>2345</v>
      </c>
      <c r="J811" s="9">
        <f t="shared" si="24"/>
        <v>2004</v>
      </c>
      <c r="K811" s="13">
        <f t="shared" ca="1" si="25"/>
        <v>13</v>
      </c>
      <c r="L811">
        <v>2004</v>
      </c>
      <c r="N811" s="20"/>
    </row>
    <row r="812" spans="1:14" ht="22.5" hidden="1" customHeight="1" x14ac:dyDescent="0.25">
      <c r="A812" s="17"/>
      <c r="B812" s="17"/>
      <c r="C812" s="10">
        <v>8</v>
      </c>
      <c r="D812" s="10" t="s">
        <v>1666</v>
      </c>
      <c r="E812" s="11" t="s">
        <v>1701</v>
      </c>
      <c r="F812" s="12" t="s">
        <v>818</v>
      </c>
      <c r="G812" s="15" t="s">
        <v>2998</v>
      </c>
      <c r="H812" s="10" t="s">
        <v>9</v>
      </c>
      <c r="I812" s="12" t="s">
        <v>2346</v>
      </c>
      <c r="J812" s="9">
        <f t="shared" si="24"/>
        <v>2004</v>
      </c>
      <c r="K812" s="13">
        <f t="shared" ca="1" si="25"/>
        <v>13</v>
      </c>
      <c r="L812">
        <v>2004</v>
      </c>
      <c r="N812" s="20"/>
    </row>
    <row r="813" spans="1:14" ht="22.5" hidden="1" customHeight="1" x14ac:dyDescent="0.25">
      <c r="A813" s="17" t="s">
        <v>3001</v>
      </c>
      <c r="B813" s="17"/>
      <c r="C813" s="10">
        <v>8</v>
      </c>
      <c r="D813" s="10" t="s">
        <v>1666</v>
      </c>
      <c r="E813" s="11" t="s">
        <v>1702</v>
      </c>
      <c r="F813" s="12" t="s">
        <v>819</v>
      </c>
      <c r="G813" s="15" t="s">
        <v>2998</v>
      </c>
      <c r="H813" s="10" t="s">
        <v>8</v>
      </c>
      <c r="I813" s="12" t="s">
        <v>2347</v>
      </c>
      <c r="J813" s="9">
        <f t="shared" si="24"/>
        <v>2004</v>
      </c>
      <c r="K813" s="13">
        <f t="shared" ca="1" si="25"/>
        <v>13</v>
      </c>
      <c r="L813">
        <v>2004</v>
      </c>
      <c r="N813" s="20"/>
    </row>
    <row r="814" spans="1:14" ht="22.5" hidden="1" customHeight="1" x14ac:dyDescent="0.25">
      <c r="A814" s="17"/>
      <c r="B814" s="17"/>
      <c r="C814" s="10">
        <v>8</v>
      </c>
      <c r="D814" s="10" t="s">
        <v>1666</v>
      </c>
      <c r="E814" s="11" t="s">
        <v>1703</v>
      </c>
      <c r="F814" s="12" t="s">
        <v>820</v>
      </c>
      <c r="G814" s="15" t="s">
        <v>2998</v>
      </c>
      <c r="H814" s="10" t="s">
        <v>8</v>
      </c>
      <c r="I814" s="12" t="s">
        <v>2348</v>
      </c>
      <c r="J814" s="9">
        <f t="shared" si="24"/>
        <v>2004</v>
      </c>
      <c r="K814" s="13">
        <f t="shared" ca="1" si="25"/>
        <v>13</v>
      </c>
      <c r="L814">
        <v>2004</v>
      </c>
      <c r="N814" s="20"/>
    </row>
    <row r="815" spans="1:14" ht="22.5" hidden="1" customHeight="1" x14ac:dyDescent="0.25">
      <c r="A815" s="17"/>
      <c r="B815" s="17"/>
      <c r="C815" s="10">
        <v>8</v>
      </c>
      <c r="D815" s="10" t="s">
        <v>1666</v>
      </c>
      <c r="E815" s="11" t="s">
        <v>1704</v>
      </c>
      <c r="F815" s="12" t="s">
        <v>821</v>
      </c>
      <c r="G815" s="15" t="s">
        <v>2998</v>
      </c>
      <c r="H815" s="10" t="s">
        <v>9</v>
      </c>
      <c r="I815" s="12" t="s">
        <v>2349</v>
      </c>
      <c r="J815" s="9">
        <f t="shared" si="24"/>
        <v>2004</v>
      </c>
      <c r="K815" s="13">
        <f t="shared" ca="1" si="25"/>
        <v>13</v>
      </c>
      <c r="L815">
        <v>2004</v>
      </c>
      <c r="N815" s="20"/>
    </row>
    <row r="816" spans="1:14" ht="22.5" hidden="1" customHeight="1" x14ac:dyDescent="0.25">
      <c r="A816" s="17"/>
      <c r="B816" s="17"/>
      <c r="C816" s="10">
        <v>8</v>
      </c>
      <c r="D816" s="10" t="s">
        <v>1666</v>
      </c>
      <c r="E816" s="11" t="s">
        <v>1705</v>
      </c>
      <c r="F816" s="12" t="s">
        <v>822</v>
      </c>
      <c r="G816" s="15" t="s">
        <v>2998</v>
      </c>
      <c r="H816" s="10" t="s">
        <v>8</v>
      </c>
      <c r="I816" s="12" t="s">
        <v>2350</v>
      </c>
      <c r="J816" s="9">
        <f t="shared" si="24"/>
        <v>2004</v>
      </c>
      <c r="K816" s="13">
        <f t="shared" ca="1" si="25"/>
        <v>13</v>
      </c>
      <c r="L816">
        <v>2004</v>
      </c>
      <c r="N816" s="20"/>
    </row>
    <row r="817" spans="1:14" ht="22.5" hidden="1" customHeight="1" x14ac:dyDescent="0.25">
      <c r="A817" s="17"/>
      <c r="B817" s="17"/>
      <c r="C817" s="10">
        <v>8</v>
      </c>
      <c r="D817" s="10" t="s">
        <v>1667</v>
      </c>
      <c r="E817" s="11" t="s">
        <v>1681</v>
      </c>
      <c r="F817" s="12" t="s">
        <v>823</v>
      </c>
      <c r="G817" s="15" t="s">
        <v>2998</v>
      </c>
      <c r="H817" s="10" t="s">
        <v>9</v>
      </c>
      <c r="I817" s="12" t="s">
        <v>2351</v>
      </c>
      <c r="J817" s="9">
        <f t="shared" si="24"/>
        <v>2004</v>
      </c>
      <c r="K817" s="13">
        <f t="shared" ca="1" si="25"/>
        <v>13</v>
      </c>
      <c r="L817">
        <v>2004</v>
      </c>
      <c r="N817" s="20"/>
    </row>
    <row r="818" spans="1:14" ht="22.5" hidden="1" customHeight="1" x14ac:dyDescent="0.25">
      <c r="A818" s="17" t="s">
        <v>3001</v>
      </c>
      <c r="B818" s="17"/>
      <c r="C818" s="10">
        <v>8</v>
      </c>
      <c r="D818" s="10" t="s">
        <v>1667</v>
      </c>
      <c r="E818" s="11" t="s">
        <v>1682</v>
      </c>
      <c r="F818" s="12" t="s">
        <v>824</v>
      </c>
      <c r="G818" s="15" t="s">
        <v>2998</v>
      </c>
      <c r="H818" s="10" t="s">
        <v>8</v>
      </c>
      <c r="I818" s="12" t="s">
        <v>2352</v>
      </c>
      <c r="J818" s="9">
        <f t="shared" si="24"/>
        <v>2004</v>
      </c>
      <c r="K818" s="13">
        <f t="shared" ca="1" si="25"/>
        <v>13</v>
      </c>
      <c r="L818">
        <v>2004</v>
      </c>
      <c r="N818" s="20"/>
    </row>
    <row r="819" spans="1:14" ht="22.5" hidden="1" customHeight="1" x14ac:dyDescent="0.25">
      <c r="A819" s="17"/>
      <c r="B819" s="17"/>
      <c r="C819" s="10">
        <v>8</v>
      </c>
      <c r="D819" s="10" t="s">
        <v>1667</v>
      </c>
      <c r="E819" s="11" t="s">
        <v>1683</v>
      </c>
      <c r="F819" s="12" t="s">
        <v>825</v>
      </c>
      <c r="G819" s="15" t="s">
        <v>2998</v>
      </c>
      <c r="H819" s="10" t="s">
        <v>9</v>
      </c>
      <c r="I819" s="12" t="s">
        <v>2353</v>
      </c>
      <c r="J819" s="9">
        <f t="shared" si="24"/>
        <v>2003</v>
      </c>
      <c r="K819" s="13">
        <f t="shared" ca="1" si="25"/>
        <v>14</v>
      </c>
      <c r="L819">
        <v>2003</v>
      </c>
      <c r="N819" s="20"/>
    </row>
    <row r="820" spans="1:14" ht="22.5" hidden="1" customHeight="1" x14ac:dyDescent="0.25">
      <c r="A820" s="17"/>
      <c r="B820" s="17"/>
      <c r="C820" s="10">
        <v>8</v>
      </c>
      <c r="D820" s="10" t="s">
        <v>1667</v>
      </c>
      <c r="E820" s="11" t="s">
        <v>1684</v>
      </c>
      <c r="F820" s="12" t="s">
        <v>826</v>
      </c>
      <c r="G820" s="15" t="s">
        <v>2998</v>
      </c>
      <c r="H820" s="10" t="s">
        <v>9</v>
      </c>
      <c r="I820" s="12" t="s">
        <v>2354</v>
      </c>
      <c r="J820" s="9">
        <f t="shared" si="24"/>
        <v>2004</v>
      </c>
      <c r="K820" s="13">
        <f t="shared" ca="1" si="25"/>
        <v>13</v>
      </c>
      <c r="L820">
        <v>2004</v>
      </c>
      <c r="N820" s="20"/>
    </row>
    <row r="821" spans="1:14" ht="22.5" hidden="1" customHeight="1" x14ac:dyDescent="0.25">
      <c r="A821" s="17" t="s">
        <v>3001</v>
      </c>
      <c r="B821" s="17"/>
      <c r="C821" s="10">
        <v>8</v>
      </c>
      <c r="D821" s="10" t="s">
        <v>1667</v>
      </c>
      <c r="E821" s="11" t="s">
        <v>1685</v>
      </c>
      <c r="F821" s="12" t="s">
        <v>827</v>
      </c>
      <c r="G821" s="15" t="s">
        <v>2998</v>
      </c>
      <c r="H821" s="10" t="s">
        <v>9</v>
      </c>
      <c r="I821" s="12" t="s">
        <v>2355</v>
      </c>
      <c r="J821" s="9">
        <f t="shared" si="24"/>
        <v>2004</v>
      </c>
      <c r="K821" s="13">
        <f t="shared" ca="1" si="25"/>
        <v>13</v>
      </c>
      <c r="L821">
        <v>2004</v>
      </c>
      <c r="N821" s="20"/>
    </row>
    <row r="822" spans="1:14" ht="22.5" hidden="1" customHeight="1" x14ac:dyDescent="0.25">
      <c r="A822" s="17" t="s">
        <v>3001</v>
      </c>
      <c r="B822" s="17"/>
      <c r="C822" s="10">
        <v>8</v>
      </c>
      <c r="D822" s="10" t="s">
        <v>1667</v>
      </c>
      <c r="E822" s="11" t="s">
        <v>1686</v>
      </c>
      <c r="F822" s="12" t="s">
        <v>828</v>
      </c>
      <c r="G822" s="15" t="s">
        <v>2998</v>
      </c>
      <c r="H822" s="10" t="s">
        <v>8</v>
      </c>
      <c r="I822" s="12" t="s">
        <v>2356</v>
      </c>
      <c r="J822" s="9">
        <f t="shared" si="24"/>
        <v>2004</v>
      </c>
      <c r="K822" s="13">
        <f t="shared" ca="1" si="25"/>
        <v>13</v>
      </c>
      <c r="L822">
        <v>2004</v>
      </c>
      <c r="N822" s="20"/>
    </row>
    <row r="823" spans="1:14" ht="22.5" hidden="1" customHeight="1" x14ac:dyDescent="0.25">
      <c r="A823" s="17"/>
      <c r="B823" s="17"/>
      <c r="C823" s="10">
        <v>8</v>
      </c>
      <c r="D823" s="10" t="s">
        <v>1667</v>
      </c>
      <c r="E823" s="11" t="s">
        <v>1687</v>
      </c>
      <c r="F823" s="12" t="s">
        <v>829</v>
      </c>
      <c r="G823" s="15" t="s">
        <v>2998</v>
      </c>
      <c r="H823" s="10" t="s">
        <v>8</v>
      </c>
      <c r="I823" s="12" t="s">
        <v>2325</v>
      </c>
      <c r="J823" s="9">
        <f t="shared" si="24"/>
        <v>2004</v>
      </c>
      <c r="K823" s="13">
        <f t="shared" ca="1" si="25"/>
        <v>13</v>
      </c>
      <c r="L823">
        <v>2004</v>
      </c>
      <c r="N823" s="20"/>
    </row>
    <row r="824" spans="1:14" ht="22.5" hidden="1" customHeight="1" x14ac:dyDescent="0.25">
      <c r="A824" s="17" t="s">
        <v>3001</v>
      </c>
      <c r="B824" s="17"/>
      <c r="C824" s="10">
        <v>8</v>
      </c>
      <c r="D824" s="10" t="s">
        <v>1667</v>
      </c>
      <c r="E824" s="11" t="s">
        <v>1688</v>
      </c>
      <c r="F824" s="12" t="s">
        <v>830</v>
      </c>
      <c r="G824" s="15" t="s">
        <v>2998</v>
      </c>
      <c r="H824" s="10" t="s">
        <v>8</v>
      </c>
      <c r="I824" s="12" t="s">
        <v>2357</v>
      </c>
      <c r="J824" s="9">
        <f t="shared" si="24"/>
        <v>2004</v>
      </c>
      <c r="K824" s="13">
        <f t="shared" ca="1" si="25"/>
        <v>13</v>
      </c>
      <c r="L824">
        <v>2004</v>
      </c>
      <c r="N824" s="20"/>
    </row>
    <row r="825" spans="1:14" ht="22.5" hidden="1" customHeight="1" x14ac:dyDescent="0.25">
      <c r="A825" s="17" t="s">
        <v>3001</v>
      </c>
      <c r="B825" s="17"/>
      <c r="C825" s="10">
        <v>8</v>
      </c>
      <c r="D825" s="10" t="s">
        <v>1667</v>
      </c>
      <c r="E825" s="11" t="s">
        <v>1689</v>
      </c>
      <c r="F825" s="12" t="s">
        <v>831</v>
      </c>
      <c r="G825" s="15" t="s">
        <v>2998</v>
      </c>
      <c r="H825" s="10" t="s">
        <v>8</v>
      </c>
      <c r="I825" s="12" t="s">
        <v>2358</v>
      </c>
      <c r="J825" s="9">
        <f t="shared" si="24"/>
        <v>2004</v>
      </c>
      <c r="K825" s="13">
        <f t="shared" ca="1" si="25"/>
        <v>13</v>
      </c>
      <c r="L825">
        <v>2004</v>
      </c>
      <c r="N825" s="20"/>
    </row>
    <row r="826" spans="1:14" ht="22.5" hidden="1" customHeight="1" x14ac:dyDescent="0.25">
      <c r="A826" s="17"/>
      <c r="B826" s="17"/>
      <c r="C826" s="10">
        <v>8</v>
      </c>
      <c r="D826" s="10" t="s">
        <v>1667</v>
      </c>
      <c r="E826" s="11" t="s">
        <v>1690</v>
      </c>
      <c r="F826" s="12" t="s">
        <v>832</v>
      </c>
      <c r="G826" s="15" t="s">
        <v>2998</v>
      </c>
      <c r="H826" s="10" t="s">
        <v>8</v>
      </c>
      <c r="I826" s="12" t="s">
        <v>2359</v>
      </c>
      <c r="J826" s="9">
        <f t="shared" si="24"/>
        <v>2004</v>
      </c>
      <c r="K826" s="13">
        <f t="shared" ca="1" si="25"/>
        <v>13</v>
      </c>
      <c r="L826">
        <v>2004</v>
      </c>
      <c r="N826" s="20"/>
    </row>
    <row r="827" spans="1:14" ht="22.5" hidden="1" customHeight="1" x14ac:dyDescent="0.25">
      <c r="A827" s="17"/>
      <c r="B827" s="17"/>
      <c r="C827" s="10">
        <v>8</v>
      </c>
      <c r="D827" s="10" t="s">
        <v>1667</v>
      </c>
      <c r="E827" s="11" t="s">
        <v>1691</v>
      </c>
      <c r="F827" s="12" t="s">
        <v>833</v>
      </c>
      <c r="G827" s="15" t="s">
        <v>2998</v>
      </c>
      <c r="H827" s="10" t="s">
        <v>8</v>
      </c>
      <c r="I827" s="12" t="s">
        <v>2360</v>
      </c>
      <c r="J827" s="9">
        <f t="shared" si="24"/>
        <v>2004</v>
      </c>
      <c r="K827" s="13">
        <f t="shared" ca="1" si="25"/>
        <v>13</v>
      </c>
      <c r="L827">
        <v>2004</v>
      </c>
      <c r="N827" s="20"/>
    </row>
    <row r="828" spans="1:14" ht="22.5" hidden="1" customHeight="1" x14ac:dyDescent="0.25">
      <c r="A828" s="17" t="s">
        <v>3001</v>
      </c>
      <c r="B828" s="17"/>
      <c r="C828" s="10">
        <v>8</v>
      </c>
      <c r="D828" s="10" t="s">
        <v>1667</v>
      </c>
      <c r="E828" s="11" t="s">
        <v>1692</v>
      </c>
      <c r="F828" s="12" t="s">
        <v>834</v>
      </c>
      <c r="G828" s="15" t="s">
        <v>2998</v>
      </c>
      <c r="H828" s="10" t="s">
        <v>9</v>
      </c>
      <c r="I828" s="12" t="s">
        <v>2361</v>
      </c>
      <c r="J828" s="9">
        <f t="shared" si="24"/>
        <v>2004</v>
      </c>
      <c r="K828" s="13">
        <f t="shared" ca="1" si="25"/>
        <v>13</v>
      </c>
      <c r="L828">
        <v>2004</v>
      </c>
      <c r="N828" s="20"/>
    </row>
    <row r="829" spans="1:14" ht="22.5" hidden="1" customHeight="1" x14ac:dyDescent="0.25">
      <c r="A829" s="17"/>
      <c r="B829" s="17"/>
      <c r="C829" s="10">
        <v>8</v>
      </c>
      <c r="D829" s="10" t="s">
        <v>1667</v>
      </c>
      <c r="E829" s="11" t="s">
        <v>1693</v>
      </c>
      <c r="F829" s="12" t="s">
        <v>835</v>
      </c>
      <c r="G829" s="15" t="s">
        <v>2998</v>
      </c>
      <c r="H829" s="10" t="s">
        <v>9</v>
      </c>
      <c r="I829" s="12" t="s">
        <v>2362</v>
      </c>
      <c r="J829" s="9">
        <f t="shared" si="24"/>
        <v>2004</v>
      </c>
      <c r="K829" s="13">
        <f t="shared" ca="1" si="25"/>
        <v>13</v>
      </c>
      <c r="L829">
        <v>2004</v>
      </c>
      <c r="N829" s="20"/>
    </row>
    <row r="830" spans="1:14" ht="22.5" hidden="1" customHeight="1" x14ac:dyDescent="0.25">
      <c r="A830" s="17"/>
      <c r="B830" s="17"/>
      <c r="C830" s="10">
        <v>8</v>
      </c>
      <c r="D830" s="10" t="s">
        <v>1667</v>
      </c>
      <c r="E830" s="11" t="s">
        <v>1694</v>
      </c>
      <c r="F830" s="12" t="s">
        <v>836</v>
      </c>
      <c r="G830" s="15" t="s">
        <v>2998</v>
      </c>
      <c r="H830" s="10" t="s">
        <v>8</v>
      </c>
      <c r="I830" s="12" t="s">
        <v>2363</v>
      </c>
      <c r="J830" s="9">
        <f t="shared" si="24"/>
        <v>2004</v>
      </c>
      <c r="K830" s="13">
        <f t="shared" ca="1" si="25"/>
        <v>13</v>
      </c>
      <c r="L830">
        <v>2004</v>
      </c>
      <c r="N830" s="20"/>
    </row>
    <row r="831" spans="1:14" ht="22.5" hidden="1" customHeight="1" x14ac:dyDescent="0.25">
      <c r="A831" s="17" t="s">
        <v>3001</v>
      </c>
      <c r="B831" s="17"/>
      <c r="C831" s="10">
        <v>8</v>
      </c>
      <c r="D831" s="10" t="s">
        <v>1667</v>
      </c>
      <c r="E831" s="11" t="s">
        <v>1695</v>
      </c>
      <c r="F831" s="12" t="s">
        <v>837</v>
      </c>
      <c r="G831" s="15" t="s">
        <v>2998</v>
      </c>
      <c r="H831" s="10" t="s">
        <v>8</v>
      </c>
      <c r="I831" s="12" t="s">
        <v>2364</v>
      </c>
      <c r="J831" s="9">
        <f t="shared" si="24"/>
        <v>2004</v>
      </c>
      <c r="K831" s="13">
        <f t="shared" ca="1" si="25"/>
        <v>13</v>
      </c>
      <c r="L831">
        <v>2004</v>
      </c>
      <c r="N831" s="20"/>
    </row>
    <row r="832" spans="1:14" ht="22.5" hidden="1" customHeight="1" x14ac:dyDescent="0.25">
      <c r="A832" s="17" t="s">
        <v>3001</v>
      </c>
      <c r="B832" s="17"/>
      <c r="C832" s="10">
        <v>8</v>
      </c>
      <c r="D832" s="10" t="s">
        <v>1667</v>
      </c>
      <c r="E832" s="11" t="s">
        <v>1696</v>
      </c>
      <c r="F832" s="12" t="s">
        <v>838</v>
      </c>
      <c r="G832" s="15" t="s">
        <v>2998</v>
      </c>
      <c r="H832" s="10" t="s">
        <v>9</v>
      </c>
      <c r="I832" s="12" t="s">
        <v>2365</v>
      </c>
      <c r="J832" s="9">
        <f t="shared" si="24"/>
        <v>2004</v>
      </c>
      <c r="K832" s="13">
        <f t="shared" ca="1" si="25"/>
        <v>13</v>
      </c>
      <c r="L832">
        <v>2004</v>
      </c>
      <c r="N832" s="20"/>
    </row>
    <row r="833" spans="1:14" ht="22.5" hidden="1" customHeight="1" x14ac:dyDescent="0.25">
      <c r="A833" s="17"/>
      <c r="B833" s="17"/>
      <c r="C833" s="10">
        <v>8</v>
      </c>
      <c r="D833" s="10" t="s">
        <v>1667</v>
      </c>
      <c r="E833" s="11" t="s">
        <v>1697</v>
      </c>
      <c r="F833" s="12" t="s">
        <v>839</v>
      </c>
      <c r="G833" s="15" t="s">
        <v>2998</v>
      </c>
      <c r="H833" s="10" t="s">
        <v>9</v>
      </c>
      <c r="I833" s="12" t="s">
        <v>2283</v>
      </c>
      <c r="J833" s="9">
        <f t="shared" si="24"/>
        <v>2004</v>
      </c>
      <c r="K833" s="13">
        <f t="shared" ca="1" si="25"/>
        <v>13</v>
      </c>
      <c r="L833">
        <v>2004</v>
      </c>
      <c r="N833" s="20"/>
    </row>
    <row r="834" spans="1:14" ht="22.5" hidden="1" customHeight="1" x14ac:dyDescent="0.25">
      <c r="A834" s="17" t="s">
        <v>3001</v>
      </c>
      <c r="B834" s="17"/>
      <c r="C834" s="10">
        <v>8</v>
      </c>
      <c r="D834" s="10" t="s">
        <v>1667</v>
      </c>
      <c r="E834" s="11" t="s">
        <v>1698</v>
      </c>
      <c r="F834" s="12" t="s">
        <v>840</v>
      </c>
      <c r="G834" s="15" t="s">
        <v>2998</v>
      </c>
      <c r="H834" s="10" t="s">
        <v>8</v>
      </c>
      <c r="I834" s="12" t="s">
        <v>2366</v>
      </c>
      <c r="J834" s="9">
        <f t="shared" si="24"/>
        <v>2004</v>
      </c>
      <c r="K834" s="13">
        <f t="shared" ca="1" si="25"/>
        <v>13</v>
      </c>
      <c r="L834">
        <v>2004</v>
      </c>
      <c r="N834" s="20"/>
    </row>
    <row r="835" spans="1:14" ht="22.5" hidden="1" customHeight="1" x14ac:dyDescent="0.25">
      <c r="A835" s="17"/>
      <c r="B835" s="17"/>
      <c r="C835" s="10">
        <v>8</v>
      </c>
      <c r="D835" s="10" t="s">
        <v>1667</v>
      </c>
      <c r="E835" s="11" t="s">
        <v>1699</v>
      </c>
      <c r="F835" s="12" t="s">
        <v>841</v>
      </c>
      <c r="G835" s="15" t="s">
        <v>2998</v>
      </c>
      <c r="H835" s="10" t="s">
        <v>9</v>
      </c>
      <c r="I835" s="12" t="s">
        <v>2309</v>
      </c>
      <c r="J835" s="9">
        <f t="shared" si="24"/>
        <v>2004</v>
      </c>
      <c r="K835" s="13">
        <f t="shared" ca="1" si="25"/>
        <v>13</v>
      </c>
      <c r="L835">
        <v>2004</v>
      </c>
      <c r="N835" s="20"/>
    </row>
    <row r="836" spans="1:14" ht="22.5" hidden="1" customHeight="1" x14ac:dyDescent="0.25">
      <c r="A836" s="17" t="s">
        <v>3001</v>
      </c>
      <c r="B836" s="17"/>
      <c r="C836" s="10">
        <v>8</v>
      </c>
      <c r="D836" s="10" t="s">
        <v>1667</v>
      </c>
      <c r="E836" s="11" t="s">
        <v>1700</v>
      </c>
      <c r="F836" s="12" t="s">
        <v>842</v>
      </c>
      <c r="G836" s="17" t="s">
        <v>2999</v>
      </c>
      <c r="H836" s="10" t="s">
        <v>9</v>
      </c>
      <c r="I836" s="12" t="s">
        <v>2367</v>
      </c>
      <c r="J836" s="9">
        <f t="shared" ref="J836:J899" si="26">YEAR(I836)</f>
        <v>2005</v>
      </c>
      <c r="K836" s="13">
        <f t="shared" ref="K836:K899" ca="1" si="27">(YEAR(NOW())-YEAR(I836))</f>
        <v>12</v>
      </c>
      <c r="L836">
        <v>2005</v>
      </c>
      <c r="N836" s="20"/>
    </row>
    <row r="837" spans="1:14" ht="22.5" hidden="1" customHeight="1" x14ac:dyDescent="0.25">
      <c r="A837" s="17" t="s">
        <v>3001</v>
      </c>
      <c r="B837" s="17"/>
      <c r="C837" s="10">
        <v>8</v>
      </c>
      <c r="D837" s="10" t="s">
        <v>1667</v>
      </c>
      <c r="E837" s="11" t="s">
        <v>1701</v>
      </c>
      <c r="F837" s="12" t="s">
        <v>843</v>
      </c>
      <c r="G837" s="15" t="s">
        <v>2998</v>
      </c>
      <c r="H837" s="10" t="s">
        <v>8</v>
      </c>
      <c r="I837" s="12" t="s">
        <v>2368</v>
      </c>
      <c r="J837" s="9">
        <f t="shared" si="26"/>
        <v>2004</v>
      </c>
      <c r="K837" s="13">
        <f t="shared" ca="1" si="27"/>
        <v>13</v>
      </c>
      <c r="L837">
        <v>2004</v>
      </c>
      <c r="N837" s="20"/>
    </row>
    <row r="838" spans="1:14" ht="22.5" hidden="1" customHeight="1" x14ac:dyDescent="0.25">
      <c r="A838" s="17" t="s">
        <v>3001</v>
      </c>
      <c r="B838" s="17"/>
      <c r="C838" s="10">
        <v>8</v>
      </c>
      <c r="D838" s="10" t="s">
        <v>1667</v>
      </c>
      <c r="E838" s="11" t="s">
        <v>1702</v>
      </c>
      <c r="F838" s="12" t="s">
        <v>844</v>
      </c>
      <c r="G838" s="15" t="s">
        <v>2998</v>
      </c>
      <c r="H838" s="10" t="s">
        <v>8</v>
      </c>
      <c r="I838" s="12" t="s">
        <v>2369</v>
      </c>
      <c r="J838" s="9">
        <f t="shared" si="26"/>
        <v>2004</v>
      </c>
      <c r="K838" s="13">
        <f t="shared" ca="1" si="27"/>
        <v>13</v>
      </c>
      <c r="L838">
        <v>2004</v>
      </c>
      <c r="N838" s="20"/>
    </row>
    <row r="839" spans="1:14" ht="22.5" hidden="1" customHeight="1" x14ac:dyDescent="0.25">
      <c r="A839" s="17" t="s">
        <v>3001</v>
      </c>
      <c r="B839" s="17"/>
      <c r="C839" s="10">
        <v>8</v>
      </c>
      <c r="D839" s="10" t="s">
        <v>1667</v>
      </c>
      <c r="E839" s="11" t="s">
        <v>1703</v>
      </c>
      <c r="F839" s="12" t="s">
        <v>845</v>
      </c>
      <c r="G839" s="15" t="s">
        <v>2998</v>
      </c>
      <c r="H839" s="10" t="s">
        <v>8</v>
      </c>
      <c r="I839" s="12" t="s">
        <v>2314</v>
      </c>
      <c r="J839" s="9">
        <f t="shared" si="26"/>
        <v>2004</v>
      </c>
      <c r="K839" s="13">
        <f t="shared" ca="1" si="27"/>
        <v>13</v>
      </c>
      <c r="L839">
        <v>2004</v>
      </c>
      <c r="N839" s="20"/>
    </row>
    <row r="840" spans="1:14" ht="22.5" hidden="1" customHeight="1" x14ac:dyDescent="0.25">
      <c r="A840" s="17" t="s">
        <v>3001</v>
      </c>
      <c r="B840" s="17"/>
      <c r="C840" s="10">
        <v>8</v>
      </c>
      <c r="D840" s="10" t="s">
        <v>1667</v>
      </c>
      <c r="E840" s="11" t="s">
        <v>1704</v>
      </c>
      <c r="F840" s="12" t="s">
        <v>846</v>
      </c>
      <c r="G840" s="15" t="s">
        <v>2998</v>
      </c>
      <c r="H840" s="10" t="s">
        <v>8</v>
      </c>
      <c r="I840" s="12" t="s">
        <v>2370</v>
      </c>
      <c r="J840" s="9">
        <f t="shared" si="26"/>
        <v>2003</v>
      </c>
      <c r="K840" s="13">
        <f t="shared" ca="1" si="27"/>
        <v>14</v>
      </c>
      <c r="L840">
        <v>2003</v>
      </c>
      <c r="N840" s="20"/>
    </row>
    <row r="841" spans="1:14" ht="22.5" hidden="1" customHeight="1" x14ac:dyDescent="0.25">
      <c r="A841" s="17" t="s">
        <v>3001</v>
      </c>
      <c r="B841" s="17"/>
      <c r="C841" s="10">
        <v>8</v>
      </c>
      <c r="D841" s="10" t="s">
        <v>1667</v>
      </c>
      <c r="E841" s="11" t="s">
        <v>1705</v>
      </c>
      <c r="F841" s="12" t="s">
        <v>847</v>
      </c>
      <c r="G841" s="15" t="s">
        <v>2998</v>
      </c>
      <c r="H841" s="10" t="s">
        <v>9</v>
      </c>
      <c r="I841" s="12" t="s">
        <v>2371</v>
      </c>
      <c r="J841" s="9">
        <f t="shared" si="26"/>
        <v>2004</v>
      </c>
      <c r="K841" s="13">
        <f t="shared" ca="1" si="27"/>
        <v>13</v>
      </c>
      <c r="L841">
        <v>2004</v>
      </c>
      <c r="N841" s="20"/>
    </row>
    <row r="842" spans="1:14" ht="22.5" hidden="1" customHeight="1" x14ac:dyDescent="0.25">
      <c r="A842" s="17"/>
      <c r="B842" s="17"/>
      <c r="C842" s="10">
        <v>8</v>
      </c>
      <c r="D842" s="10" t="s">
        <v>1667</v>
      </c>
      <c r="E842" s="11" t="s">
        <v>1706</v>
      </c>
      <c r="F842" s="12" t="s">
        <v>848</v>
      </c>
      <c r="G842" s="15" t="s">
        <v>2998</v>
      </c>
      <c r="H842" s="10" t="s">
        <v>9</v>
      </c>
      <c r="I842" s="12" t="s">
        <v>2372</v>
      </c>
      <c r="J842" s="9">
        <f t="shared" si="26"/>
        <v>2004</v>
      </c>
      <c r="K842" s="13">
        <f t="shared" ca="1" si="27"/>
        <v>13</v>
      </c>
      <c r="L842">
        <v>2004</v>
      </c>
      <c r="N842" s="20"/>
    </row>
    <row r="843" spans="1:14" ht="22.5" hidden="1" customHeight="1" x14ac:dyDescent="0.25">
      <c r="A843" s="17" t="s">
        <v>3001</v>
      </c>
      <c r="B843" s="17"/>
      <c r="C843" s="10">
        <v>8</v>
      </c>
      <c r="D843" s="10" t="s">
        <v>1667</v>
      </c>
      <c r="E843" s="11" t="s">
        <v>1707</v>
      </c>
      <c r="F843" s="12" t="s">
        <v>849</v>
      </c>
      <c r="G843" s="15" t="s">
        <v>2998</v>
      </c>
      <c r="H843" s="10" t="s">
        <v>8</v>
      </c>
      <c r="I843" s="12" t="s">
        <v>2373</v>
      </c>
      <c r="J843" s="9">
        <f t="shared" si="26"/>
        <v>2004</v>
      </c>
      <c r="K843" s="13">
        <f t="shared" ca="1" si="27"/>
        <v>13</v>
      </c>
      <c r="L843">
        <v>2004</v>
      </c>
      <c r="N843" s="20"/>
    </row>
    <row r="844" spans="1:14" ht="22.5" hidden="1" customHeight="1" x14ac:dyDescent="0.25">
      <c r="A844" s="17" t="s">
        <v>3001</v>
      </c>
      <c r="B844" s="17"/>
      <c r="C844" s="10">
        <v>8</v>
      </c>
      <c r="D844" s="10" t="s">
        <v>1667</v>
      </c>
      <c r="E844" s="11" t="s">
        <v>1708</v>
      </c>
      <c r="F844" s="12" t="s">
        <v>850</v>
      </c>
      <c r="G844" s="15" t="s">
        <v>2998</v>
      </c>
      <c r="H844" s="10" t="s">
        <v>8</v>
      </c>
      <c r="I844" s="12" t="s">
        <v>2374</v>
      </c>
      <c r="J844" s="9">
        <f t="shared" si="26"/>
        <v>2004</v>
      </c>
      <c r="K844" s="13">
        <f t="shared" ca="1" si="27"/>
        <v>13</v>
      </c>
      <c r="L844">
        <v>2004</v>
      </c>
      <c r="N844" s="20"/>
    </row>
    <row r="845" spans="1:14" ht="22.5" hidden="1" customHeight="1" x14ac:dyDescent="0.25">
      <c r="A845" s="17" t="s">
        <v>3002</v>
      </c>
      <c r="B845" s="17"/>
      <c r="C845" s="10">
        <v>8</v>
      </c>
      <c r="D845" s="10" t="s">
        <v>1668</v>
      </c>
      <c r="E845" s="11" t="s">
        <v>1681</v>
      </c>
      <c r="F845" s="12" t="s">
        <v>851</v>
      </c>
      <c r="G845" s="15" t="s">
        <v>2998</v>
      </c>
      <c r="H845" s="10" t="s">
        <v>8</v>
      </c>
      <c r="I845" s="12" t="s">
        <v>2375</v>
      </c>
      <c r="J845" s="9">
        <f t="shared" si="26"/>
        <v>2004</v>
      </c>
      <c r="K845" s="13">
        <f t="shared" ca="1" si="27"/>
        <v>13</v>
      </c>
      <c r="L845">
        <v>2004</v>
      </c>
      <c r="N845" s="20"/>
    </row>
    <row r="846" spans="1:14" ht="22.5" hidden="1" customHeight="1" x14ac:dyDescent="0.25">
      <c r="A846" s="17"/>
      <c r="B846" s="17"/>
      <c r="C846" s="10">
        <v>8</v>
      </c>
      <c r="D846" s="10" t="s">
        <v>1668</v>
      </c>
      <c r="E846" s="11" t="s">
        <v>1682</v>
      </c>
      <c r="F846" s="12" t="s">
        <v>852</v>
      </c>
      <c r="G846" s="15" t="s">
        <v>2998</v>
      </c>
      <c r="H846" s="10" t="s">
        <v>8</v>
      </c>
      <c r="I846" s="12" t="s">
        <v>2376</v>
      </c>
      <c r="J846" s="9">
        <f t="shared" si="26"/>
        <v>2004</v>
      </c>
      <c r="K846" s="13">
        <f t="shared" ca="1" si="27"/>
        <v>13</v>
      </c>
      <c r="L846">
        <v>2004</v>
      </c>
      <c r="N846" s="20"/>
    </row>
    <row r="847" spans="1:14" ht="22.5" hidden="1" customHeight="1" x14ac:dyDescent="0.25">
      <c r="A847" s="17"/>
      <c r="B847" s="17"/>
      <c r="C847" s="10">
        <v>8</v>
      </c>
      <c r="D847" s="10" t="s">
        <v>1668</v>
      </c>
      <c r="E847" s="11" t="s">
        <v>1683</v>
      </c>
      <c r="F847" s="12" t="s">
        <v>853</v>
      </c>
      <c r="G847" s="15" t="s">
        <v>2998</v>
      </c>
      <c r="H847" s="10" t="s">
        <v>8</v>
      </c>
      <c r="I847" s="12" t="s">
        <v>2309</v>
      </c>
      <c r="J847" s="9">
        <f t="shared" si="26"/>
        <v>2004</v>
      </c>
      <c r="K847" s="13">
        <f t="shared" ca="1" si="27"/>
        <v>13</v>
      </c>
      <c r="L847">
        <v>2004</v>
      </c>
      <c r="N847" s="20"/>
    </row>
    <row r="848" spans="1:14" ht="22.5" hidden="1" customHeight="1" x14ac:dyDescent="0.25">
      <c r="A848" s="17"/>
      <c r="B848" s="17"/>
      <c r="C848" s="10">
        <v>8</v>
      </c>
      <c r="D848" s="10" t="s">
        <v>1668</v>
      </c>
      <c r="E848" s="11" t="s">
        <v>1684</v>
      </c>
      <c r="F848" s="12" t="s">
        <v>854</v>
      </c>
      <c r="G848" s="15" t="s">
        <v>2998</v>
      </c>
      <c r="H848" s="10" t="s">
        <v>8</v>
      </c>
      <c r="I848" s="12" t="s">
        <v>2364</v>
      </c>
      <c r="J848" s="9">
        <f t="shared" si="26"/>
        <v>2004</v>
      </c>
      <c r="K848" s="13">
        <f t="shared" ca="1" si="27"/>
        <v>13</v>
      </c>
      <c r="L848">
        <v>2004</v>
      </c>
      <c r="N848" s="20"/>
    </row>
    <row r="849" spans="1:14" ht="22.5" hidden="1" customHeight="1" x14ac:dyDescent="0.25">
      <c r="A849" s="17"/>
      <c r="B849" s="17"/>
      <c r="C849" s="10">
        <v>8</v>
      </c>
      <c r="D849" s="10" t="s">
        <v>1668</v>
      </c>
      <c r="E849" s="11" t="s">
        <v>1685</v>
      </c>
      <c r="F849" s="12" t="s">
        <v>855</v>
      </c>
      <c r="G849" s="15" t="s">
        <v>2998</v>
      </c>
      <c r="H849" s="10" t="s">
        <v>9</v>
      </c>
      <c r="I849" s="12" t="s">
        <v>2362</v>
      </c>
      <c r="J849" s="9">
        <f t="shared" si="26"/>
        <v>2004</v>
      </c>
      <c r="K849" s="13">
        <f t="shared" ca="1" si="27"/>
        <v>13</v>
      </c>
      <c r="L849">
        <v>2004</v>
      </c>
      <c r="N849" s="20"/>
    </row>
    <row r="850" spans="1:14" ht="22.5" hidden="1" customHeight="1" x14ac:dyDescent="0.25">
      <c r="A850" s="17"/>
      <c r="B850" s="17"/>
      <c r="C850" s="10">
        <v>8</v>
      </c>
      <c r="D850" s="10" t="s">
        <v>1668</v>
      </c>
      <c r="E850" s="11" t="s">
        <v>1686</v>
      </c>
      <c r="F850" s="12" t="s">
        <v>856</v>
      </c>
      <c r="G850" s="15" t="s">
        <v>2998</v>
      </c>
      <c r="H850" s="10" t="s">
        <v>9</v>
      </c>
      <c r="I850" s="12" t="s">
        <v>2283</v>
      </c>
      <c r="J850" s="9">
        <f t="shared" si="26"/>
        <v>2004</v>
      </c>
      <c r="K850" s="13">
        <f t="shared" ca="1" si="27"/>
        <v>13</v>
      </c>
      <c r="L850">
        <v>2004</v>
      </c>
      <c r="N850" s="20"/>
    </row>
    <row r="851" spans="1:14" ht="22.5" hidden="1" customHeight="1" x14ac:dyDescent="0.25">
      <c r="A851" s="17"/>
      <c r="B851" s="17"/>
      <c r="C851" s="10">
        <v>8</v>
      </c>
      <c r="D851" s="10" t="s">
        <v>1668</v>
      </c>
      <c r="E851" s="11" t="s">
        <v>1687</v>
      </c>
      <c r="F851" s="12" t="s">
        <v>857</v>
      </c>
      <c r="G851" s="15" t="s">
        <v>2998</v>
      </c>
      <c r="H851" s="10" t="s">
        <v>9</v>
      </c>
      <c r="I851" s="12" t="s">
        <v>2377</v>
      </c>
      <c r="J851" s="9">
        <f t="shared" si="26"/>
        <v>2004</v>
      </c>
      <c r="K851" s="13">
        <f t="shared" ca="1" si="27"/>
        <v>13</v>
      </c>
      <c r="L851">
        <v>2004</v>
      </c>
      <c r="N851" s="20"/>
    </row>
    <row r="852" spans="1:14" ht="22.5" hidden="1" customHeight="1" x14ac:dyDescent="0.25">
      <c r="A852" s="17" t="s">
        <v>3002</v>
      </c>
      <c r="B852" s="17"/>
      <c r="C852" s="10">
        <v>8</v>
      </c>
      <c r="D852" s="10" t="s">
        <v>1668</v>
      </c>
      <c r="E852" s="11" t="s">
        <v>1688</v>
      </c>
      <c r="F852" s="12" t="s">
        <v>858</v>
      </c>
      <c r="G852" s="15" t="s">
        <v>2998</v>
      </c>
      <c r="H852" s="10" t="s">
        <v>8</v>
      </c>
      <c r="I852" s="12" t="s">
        <v>2378</v>
      </c>
      <c r="J852" s="9">
        <f t="shared" si="26"/>
        <v>2004</v>
      </c>
      <c r="K852" s="13">
        <f t="shared" ca="1" si="27"/>
        <v>13</v>
      </c>
      <c r="L852">
        <v>2004</v>
      </c>
      <c r="N852" s="20"/>
    </row>
    <row r="853" spans="1:14" ht="22.5" hidden="1" customHeight="1" x14ac:dyDescent="0.25">
      <c r="A853" s="17"/>
      <c r="B853" s="17"/>
      <c r="C853" s="10">
        <v>8</v>
      </c>
      <c r="D853" s="10" t="s">
        <v>1668</v>
      </c>
      <c r="E853" s="11" t="s">
        <v>1689</v>
      </c>
      <c r="F853" s="12" t="s">
        <v>859</v>
      </c>
      <c r="G853" s="15" t="s">
        <v>2998</v>
      </c>
      <c r="H853" s="10" t="s">
        <v>8</v>
      </c>
      <c r="I853" s="12" t="s">
        <v>2379</v>
      </c>
      <c r="J853" s="9">
        <f t="shared" si="26"/>
        <v>2003</v>
      </c>
      <c r="K853" s="13">
        <f t="shared" ca="1" si="27"/>
        <v>14</v>
      </c>
      <c r="L853">
        <v>2003</v>
      </c>
      <c r="N853" s="20"/>
    </row>
    <row r="854" spans="1:14" ht="22.5" hidden="1" customHeight="1" x14ac:dyDescent="0.25">
      <c r="A854" s="17"/>
      <c r="B854" s="17"/>
      <c r="C854" s="10">
        <v>8</v>
      </c>
      <c r="D854" s="10" t="s">
        <v>1668</v>
      </c>
      <c r="E854" s="11" t="s">
        <v>1690</v>
      </c>
      <c r="F854" s="12" t="s">
        <v>860</v>
      </c>
      <c r="G854" s="15" t="s">
        <v>2998</v>
      </c>
      <c r="H854" s="10" t="s">
        <v>8</v>
      </c>
      <c r="I854" s="12" t="s">
        <v>2380</v>
      </c>
      <c r="J854" s="9">
        <f t="shared" si="26"/>
        <v>2003</v>
      </c>
      <c r="K854" s="13">
        <f t="shared" ca="1" si="27"/>
        <v>14</v>
      </c>
      <c r="L854">
        <v>2003</v>
      </c>
      <c r="N854" s="20"/>
    </row>
    <row r="855" spans="1:14" ht="22.5" hidden="1" customHeight="1" x14ac:dyDescent="0.25">
      <c r="A855" s="17" t="s">
        <v>3002</v>
      </c>
      <c r="B855" s="17"/>
      <c r="C855" s="10">
        <v>8</v>
      </c>
      <c r="D855" s="10" t="s">
        <v>1668</v>
      </c>
      <c r="E855" s="11" t="s">
        <v>1691</v>
      </c>
      <c r="F855" s="12" t="s">
        <v>861</v>
      </c>
      <c r="G855" s="15" t="s">
        <v>2998</v>
      </c>
      <c r="H855" s="10" t="s">
        <v>8</v>
      </c>
      <c r="I855" s="12" t="s">
        <v>2381</v>
      </c>
      <c r="J855" s="9">
        <f t="shared" si="26"/>
        <v>2004</v>
      </c>
      <c r="K855" s="13">
        <f t="shared" ca="1" si="27"/>
        <v>13</v>
      </c>
      <c r="L855">
        <v>2004</v>
      </c>
      <c r="N855" s="20"/>
    </row>
    <row r="856" spans="1:14" ht="22.5" hidden="1" customHeight="1" x14ac:dyDescent="0.25">
      <c r="A856" s="17" t="s">
        <v>3002</v>
      </c>
      <c r="B856" s="17"/>
      <c r="C856" s="10">
        <v>8</v>
      </c>
      <c r="D856" s="10" t="s">
        <v>1668</v>
      </c>
      <c r="E856" s="11" t="s">
        <v>1692</v>
      </c>
      <c r="F856" s="12" t="s">
        <v>862</v>
      </c>
      <c r="G856" s="15" t="s">
        <v>2998</v>
      </c>
      <c r="H856" s="10" t="s">
        <v>8</v>
      </c>
      <c r="I856" s="12" t="s">
        <v>2382</v>
      </c>
      <c r="J856" s="9">
        <f t="shared" si="26"/>
        <v>2004</v>
      </c>
      <c r="K856" s="13">
        <f t="shared" ca="1" si="27"/>
        <v>13</v>
      </c>
      <c r="L856">
        <v>2004</v>
      </c>
      <c r="N856" s="20"/>
    </row>
    <row r="857" spans="1:14" ht="22.5" hidden="1" customHeight="1" x14ac:dyDescent="0.25">
      <c r="A857" s="17" t="s">
        <v>3002</v>
      </c>
      <c r="B857" s="17"/>
      <c r="C857" s="10">
        <v>8</v>
      </c>
      <c r="D857" s="10" t="s">
        <v>1668</v>
      </c>
      <c r="E857" s="11" t="s">
        <v>1693</v>
      </c>
      <c r="F857" s="12" t="s">
        <v>863</v>
      </c>
      <c r="G857" s="15" t="s">
        <v>2998</v>
      </c>
      <c r="H857" s="10" t="s">
        <v>9</v>
      </c>
      <c r="I857" s="12" t="s">
        <v>2264</v>
      </c>
      <c r="J857" s="9">
        <f t="shared" si="26"/>
        <v>2004</v>
      </c>
      <c r="K857" s="13">
        <f t="shared" ca="1" si="27"/>
        <v>13</v>
      </c>
      <c r="L857">
        <v>2004</v>
      </c>
      <c r="N857" s="20"/>
    </row>
    <row r="858" spans="1:14" ht="22.5" hidden="1" customHeight="1" x14ac:dyDescent="0.25">
      <c r="A858" s="17" t="s">
        <v>3002</v>
      </c>
      <c r="B858" s="17"/>
      <c r="C858" s="10">
        <v>8</v>
      </c>
      <c r="D858" s="10" t="s">
        <v>1668</v>
      </c>
      <c r="E858" s="11" t="s">
        <v>1694</v>
      </c>
      <c r="F858" s="12" t="s">
        <v>864</v>
      </c>
      <c r="G858" s="15" t="s">
        <v>2998</v>
      </c>
      <c r="H858" s="10" t="s">
        <v>9</v>
      </c>
      <c r="I858" s="12" t="s">
        <v>2383</v>
      </c>
      <c r="J858" s="9">
        <f t="shared" si="26"/>
        <v>2004</v>
      </c>
      <c r="K858" s="13">
        <f t="shared" ca="1" si="27"/>
        <v>13</v>
      </c>
      <c r="L858">
        <v>2004</v>
      </c>
      <c r="N858" s="20"/>
    </row>
    <row r="859" spans="1:14" ht="22.5" hidden="1" customHeight="1" x14ac:dyDescent="0.25">
      <c r="A859" s="17" t="s">
        <v>3002</v>
      </c>
      <c r="B859" s="17"/>
      <c r="C859" s="10">
        <v>8</v>
      </c>
      <c r="D859" s="10" t="s">
        <v>1668</v>
      </c>
      <c r="E859" s="11" t="s">
        <v>1695</v>
      </c>
      <c r="F859" s="12" t="s">
        <v>865</v>
      </c>
      <c r="G859" s="15" t="s">
        <v>2998</v>
      </c>
      <c r="H859" s="10" t="s">
        <v>8</v>
      </c>
      <c r="I859" s="12" t="s">
        <v>2384</v>
      </c>
      <c r="J859" s="9">
        <f t="shared" si="26"/>
        <v>2004</v>
      </c>
      <c r="K859" s="13">
        <f t="shared" ca="1" si="27"/>
        <v>13</v>
      </c>
      <c r="L859">
        <v>2004</v>
      </c>
      <c r="N859" s="20"/>
    </row>
    <row r="860" spans="1:14" ht="22.5" hidden="1" customHeight="1" x14ac:dyDescent="0.25">
      <c r="A860" s="17"/>
      <c r="B860" s="17"/>
      <c r="C860" s="10">
        <v>8</v>
      </c>
      <c r="D860" s="10" t="s">
        <v>1668</v>
      </c>
      <c r="E860" s="11" t="s">
        <v>1696</v>
      </c>
      <c r="F860" s="12" t="s">
        <v>866</v>
      </c>
      <c r="G860" s="15" t="s">
        <v>2998</v>
      </c>
      <c r="H860" s="10" t="s">
        <v>9</v>
      </c>
      <c r="I860" s="12" t="s">
        <v>2385</v>
      </c>
      <c r="J860" s="9">
        <f t="shared" si="26"/>
        <v>2004</v>
      </c>
      <c r="K860" s="13">
        <f t="shared" ca="1" si="27"/>
        <v>13</v>
      </c>
      <c r="L860">
        <v>2004</v>
      </c>
      <c r="N860" s="20"/>
    </row>
    <row r="861" spans="1:14" ht="22.5" hidden="1" customHeight="1" x14ac:dyDescent="0.25">
      <c r="A861" s="17" t="s">
        <v>3002</v>
      </c>
      <c r="B861" s="17"/>
      <c r="C861" s="10">
        <v>8</v>
      </c>
      <c r="D861" s="10" t="s">
        <v>1668</v>
      </c>
      <c r="E861" s="11" t="s">
        <v>1697</v>
      </c>
      <c r="F861" s="12" t="s">
        <v>867</v>
      </c>
      <c r="G861" s="15" t="s">
        <v>2998</v>
      </c>
      <c r="H861" s="10" t="s">
        <v>8</v>
      </c>
      <c r="I861" s="12" t="s">
        <v>2386</v>
      </c>
      <c r="J861" s="9">
        <f t="shared" si="26"/>
        <v>2004</v>
      </c>
      <c r="K861" s="13">
        <f t="shared" ca="1" si="27"/>
        <v>13</v>
      </c>
      <c r="L861">
        <v>2004</v>
      </c>
      <c r="N861" s="20"/>
    </row>
    <row r="862" spans="1:14" ht="22.5" hidden="1" customHeight="1" x14ac:dyDescent="0.25">
      <c r="A862" s="17"/>
      <c r="B862" s="17"/>
      <c r="C862" s="10">
        <v>8</v>
      </c>
      <c r="D862" s="10" t="s">
        <v>1668</v>
      </c>
      <c r="E862" s="11" t="s">
        <v>1698</v>
      </c>
      <c r="F862" s="12" t="s">
        <v>868</v>
      </c>
      <c r="G862" s="15" t="s">
        <v>2998</v>
      </c>
      <c r="H862" s="10" t="s">
        <v>9</v>
      </c>
      <c r="I862" s="12" t="s">
        <v>2317</v>
      </c>
      <c r="J862" s="9">
        <f t="shared" si="26"/>
        <v>2004</v>
      </c>
      <c r="K862" s="13">
        <f t="shared" ca="1" si="27"/>
        <v>13</v>
      </c>
      <c r="L862">
        <v>2004</v>
      </c>
      <c r="N862" s="20"/>
    </row>
    <row r="863" spans="1:14" ht="22.5" hidden="1" customHeight="1" x14ac:dyDescent="0.25">
      <c r="A863" s="17"/>
      <c r="B863" s="17"/>
      <c r="C863" s="10">
        <v>8</v>
      </c>
      <c r="D863" s="10" t="s">
        <v>1668</v>
      </c>
      <c r="E863" s="11" t="s">
        <v>1700</v>
      </c>
      <c r="F863" s="12" t="s">
        <v>869</v>
      </c>
      <c r="G863" s="15" t="s">
        <v>2998</v>
      </c>
      <c r="H863" s="10" t="s">
        <v>9</v>
      </c>
      <c r="I863" s="12" t="s">
        <v>2387</v>
      </c>
      <c r="J863" s="9">
        <f t="shared" si="26"/>
        <v>2004</v>
      </c>
      <c r="K863" s="13">
        <f t="shared" ca="1" si="27"/>
        <v>13</v>
      </c>
      <c r="L863">
        <v>2004</v>
      </c>
      <c r="N863" s="20"/>
    </row>
    <row r="864" spans="1:14" ht="22.5" hidden="1" customHeight="1" x14ac:dyDescent="0.25">
      <c r="A864" s="17" t="s">
        <v>3002</v>
      </c>
      <c r="B864" s="17"/>
      <c r="C864" s="10">
        <v>8</v>
      </c>
      <c r="D864" s="10" t="s">
        <v>1668</v>
      </c>
      <c r="E864" s="11" t="s">
        <v>1701</v>
      </c>
      <c r="F864" s="12" t="s">
        <v>870</v>
      </c>
      <c r="G864" s="15" t="s">
        <v>2998</v>
      </c>
      <c r="H864" s="10" t="s">
        <v>8</v>
      </c>
      <c r="I864" s="12" t="s">
        <v>2388</v>
      </c>
      <c r="J864" s="9">
        <f t="shared" si="26"/>
        <v>2004</v>
      </c>
      <c r="K864" s="13">
        <f t="shared" ca="1" si="27"/>
        <v>13</v>
      </c>
      <c r="L864">
        <v>2004</v>
      </c>
      <c r="N864" s="20"/>
    </row>
    <row r="865" spans="1:14" ht="22.5" hidden="1" customHeight="1" x14ac:dyDescent="0.25">
      <c r="A865" s="17"/>
      <c r="B865" s="17"/>
      <c r="C865" s="10">
        <v>8</v>
      </c>
      <c r="D865" s="10" t="s">
        <v>1668</v>
      </c>
      <c r="E865" s="11" t="s">
        <v>1702</v>
      </c>
      <c r="F865" s="12" t="s">
        <v>871</v>
      </c>
      <c r="G865" s="15" t="s">
        <v>2998</v>
      </c>
      <c r="H865" s="10" t="s">
        <v>8</v>
      </c>
      <c r="I865" s="12" t="s">
        <v>2389</v>
      </c>
      <c r="J865" s="9">
        <f t="shared" si="26"/>
        <v>2003</v>
      </c>
      <c r="K865" s="13">
        <f t="shared" ca="1" si="27"/>
        <v>14</v>
      </c>
      <c r="L865">
        <v>2003</v>
      </c>
      <c r="N865" s="20"/>
    </row>
    <row r="866" spans="1:14" ht="22.5" hidden="1" customHeight="1" x14ac:dyDescent="0.25">
      <c r="A866" s="17"/>
      <c r="B866" s="17"/>
      <c r="C866" s="10">
        <v>8</v>
      </c>
      <c r="D866" s="10" t="s">
        <v>1668</v>
      </c>
      <c r="E866" s="11" t="s">
        <v>1703</v>
      </c>
      <c r="F866" s="12" t="s">
        <v>872</v>
      </c>
      <c r="G866" s="15" t="s">
        <v>2998</v>
      </c>
      <c r="H866" s="10" t="s">
        <v>8</v>
      </c>
      <c r="I866" s="12" t="s">
        <v>2390</v>
      </c>
      <c r="J866" s="9">
        <f t="shared" si="26"/>
        <v>2004</v>
      </c>
      <c r="K866" s="13">
        <f t="shared" ca="1" si="27"/>
        <v>13</v>
      </c>
      <c r="L866">
        <v>2004</v>
      </c>
      <c r="N866" s="20"/>
    </row>
    <row r="867" spans="1:14" ht="22.5" hidden="1" customHeight="1" x14ac:dyDescent="0.25">
      <c r="A867" s="17"/>
      <c r="B867" s="17"/>
      <c r="C867" s="10">
        <v>8</v>
      </c>
      <c r="D867" s="10" t="s">
        <v>1668</v>
      </c>
      <c r="E867" s="11" t="s">
        <v>1704</v>
      </c>
      <c r="F867" s="12" t="s">
        <v>873</v>
      </c>
      <c r="G867" s="15" t="s">
        <v>2998</v>
      </c>
      <c r="H867" s="10" t="s">
        <v>8</v>
      </c>
      <c r="I867" s="12" t="s">
        <v>2206</v>
      </c>
      <c r="J867" s="9">
        <f t="shared" si="26"/>
        <v>2004</v>
      </c>
      <c r="K867" s="13">
        <f t="shared" ca="1" si="27"/>
        <v>13</v>
      </c>
      <c r="L867">
        <v>2004</v>
      </c>
      <c r="N867" s="20"/>
    </row>
    <row r="868" spans="1:14" ht="22.5" hidden="1" customHeight="1" x14ac:dyDescent="0.25">
      <c r="A868" s="17" t="s">
        <v>3002</v>
      </c>
      <c r="B868" s="17"/>
      <c r="C868" s="10">
        <v>8</v>
      </c>
      <c r="D868" s="10" t="s">
        <v>1668</v>
      </c>
      <c r="E868" s="11" t="s">
        <v>1705</v>
      </c>
      <c r="F868" s="12" t="s">
        <v>874</v>
      </c>
      <c r="G868" s="15" t="s">
        <v>2998</v>
      </c>
      <c r="H868" s="10" t="s">
        <v>8</v>
      </c>
      <c r="I868" s="12" t="s">
        <v>2344</v>
      </c>
      <c r="J868" s="9">
        <f t="shared" si="26"/>
        <v>2004</v>
      </c>
      <c r="K868" s="13">
        <f t="shared" ca="1" si="27"/>
        <v>13</v>
      </c>
      <c r="L868">
        <v>2004</v>
      </c>
      <c r="N868" s="20"/>
    </row>
    <row r="869" spans="1:14" ht="22.5" hidden="1" customHeight="1" x14ac:dyDescent="0.25">
      <c r="A869" s="17"/>
      <c r="B869" s="17"/>
      <c r="C869" s="10">
        <v>8</v>
      </c>
      <c r="D869" s="10" t="s">
        <v>1668</v>
      </c>
      <c r="E869" s="11" t="s">
        <v>1706</v>
      </c>
      <c r="F869" s="12" t="s">
        <v>875</v>
      </c>
      <c r="G869" s="15" t="s">
        <v>2998</v>
      </c>
      <c r="H869" s="10" t="s">
        <v>9</v>
      </c>
      <c r="I869" s="12" t="s">
        <v>2391</v>
      </c>
      <c r="J869" s="9">
        <f t="shared" si="26"/>
        <v>2004</v>
      </c>
      <c r="K869" s="13">
        <f t="shared" ca="1" si="27"/>
        <v>13</v>
      </c>
      <c r="L869">
        <v>2004</v>
      </c>
      <c r="N869" s="20"/>
    </row>
    <row r="870" spans="1:14" ht="22.5" hidden="1" customHeight="1" x14ac:dyDescent="0.25">
      <c r="A870" s="17" t="s">
        <v>3002</v>
      </c>
      <c r="B870" s="17"/>
      <c r="C870" s="10">
        <v>8</v>
      </c>
      <c r="D870" s="10" t="s">
        <v>1668</v>
      </c>
      <c r="E870" s="11" t="s">
        <v>1707</v>
      </c>
      <c r="F870" s="12" t="s">
        <v>876</v>
      </c>
      <c r="G870" s="15" t="s">
        <v>2998</v>
      </c>
      <c r="H870" s="10" t="s">
        <v>9</v>
      </c>
      <c r="I870" s="12" t="s">
        <v>2392</v>
      </c>
      <c r="J870" s="9">
        <f t="shared" si="26"/>
        <v>2004</v>
      </c>
      <c r="K870" s="13">
        <f t="shared" ca="1" si="27"/>
        <v>13</v>
      </c>
      <c r="L870">
        <v>2004</v>
      </c>
      <c r="N870" s="20"/>
    </row>
    <row r="871" spans="1:14" ht="22.5" hidden="1" customHeight="1" x14ac:dyDescent="0.25">
      <c r="A871" s="17" t="s">
        <v>3001</v>
      </c>
      <c r="B871" s="17"/>
      <c r="C871" s="10">
        <v>8</v>
      </c>
      <c r="D871" s="10" t="s">
        <v>1669</v>
      </c>
      <c r="E871" s="11" t="s">
        <v>1681</v>
      </c>
      <c r="F871" s="12" t="s">
        <v>877</v>
      </c>
      <c r="G871" s="15" t="s">
        <v>2998</v>
      </c>
      <c r="H871" s="10" t="s">
        <v>8</v>
      </c>
      <c r="I871" s="12" t="s">
        <v>2393</v>
      </c>
      <c r="J871" s="9">
        <f t="shared" si="26"/>
        <v>2004</v>
      </c>
      <c r="K871" s="13">
        <f t="shared" ca="1" si="27"/>
        <v>13</v>
      </c>
      <c r="L871">
        <v>2004</v>
      </c>
      <c r="N871" s="20"/>
    </row>
    <row r="872" spans="1:14" ht="22.5" hidden="1" customHeight="1" x14ac:dyDescent="0.25">
      <c r="A872" s="17" t="s">
        <v>3001</v>
      </c>
      <c r="B872" s="17"/>
      <c r="C872" s="10">
        <v>8</v>
      </c>
      <c r="D872" s="10" t="s">
        <v>1669</v>
      </c>
      <c r="E872" s="11" t="s">
        <v>1682</v>
      </c>
      <c r="F872" s="12" t="s">
        <v>878</v>
      </c>
      <c r="G872" s="15" t="s">
        <v>2998</v>
      </c>
      <c r="H872" s="10" t="s">
        <v>9</v>
      </c>
      <c r="I872" s="12" t="s">
        <v>2394</v>
      </c>
      <c r="J872" s="9">
        <f t="shared" si="26"/>
        <v>2004</v>
      </c>
      <c r="K872" s="13">
        <f t="shared" ca="1" si="27"/>
        <v>13</v>
      </c>
      <c r="L872">
        <v>2004</v>
      </c>
      <c r="N872" s="20"/>
    </row>
    <row r="873" spans="1:14" ht="22.5" hidden="1" customHeight="1" x14ac:dyDescent="0.25">
      <c r="A873" s="17" t="s">
        <v>3001</v>
      </c>
      <c r="B873" s="17"/>
      <c r="C873" s="10">
        <v>8</v>
      </c>
      <c r="D873" s="10" t="s">
        <v>1669</v>
      </c>
      <c r="E873" s="11" t="s">
        <v>1683</v>
      </c>
      <c r="F873" s="12" t="s">
        <v>879</v>
      </c>
      <c r="G873" s="15" t="s">
        <v>2998</v>
      </c>
      <c r="H873" s="10" t="s">
        <v>8</v>
      </c>
      <c r="I873" s="12" t="s">
        <v>2395</v>
      </c>
      <c r="J873" s="9">
        <f t="shared" si="26"/>
        <v>2004</v>
      </c>
      <c r="K873" s="13">
        <f t="shared" ca="1" si="27"/>
        <v>13</v>
      </c>
      <c r="L873">
        <v>2004</v>
      </c>
      <c r="N873" s="20"/>
    </row>
    <row r="874" spans="1:14" ht="22.5" hidden="1" customHeight="1" x14ac:dyDescent="0.25">
      <c r="A874" s="17" t="s">
        <v>3001</v>
      </c>
      <c r="B874" s="17"/>
      <c r="C874" s="10">
        <v>8</v>
      </c>
      <c r="D874" s="10" t="s">
        <v>1669</v>
      </c>
      <c r="E874" s="11" t="s">
        <v>1684</v>
      </c>
      <c r="F874" s="12" t="s">
        <v>880</v>
      </c>
      <c r="G874" s="15" t="s">
        <v>2998</v>
      </c>
      <c r="H874" s="10" t="s">
        <v>8</v>
      </c>
      <c r="I874" s="12" t="s">
        <v>2396</v>
      </c>
      <c r="J874" s="9">
        <f t="shared" si="26"/>
        <v>2004</v>
      </c>
      <c r="K874" s="13">
        <f t="shared" ca="1" si="27"/>
        <v>13</v>
      </c>
      <c r="L874">
        <v>2004</v>
      </c>
      <c r="N874" s="20"/>
    </row>
    <row r="875" spans="1:14" ht="22.5" hidden="1" customHeight="1" x14ac:dyDescent="0.25">
      <c r="A875" s="17"/>
      <c r="B875" s="17"/>
      <c r="C875" s="10">
        <v>8</v>
      </c>
      <c r="D875" s="10" t="s">
        <v>1669</v>
      </c>
      <c r="E875" s="11" t="s">
        <v>1686</v>
      </c>
      <c r="F875" s="12" t="s">
        <v>881</v>
      </c>
      <c r="G875" s="15" t="s">
        <v>2998</v>
      </c>
      <c r="H875" s="10" t="s">
        <v>9</v>
      </c>
      <c r="I875" s="12" t="s">
        <v>2337</v>
      </c>
      <c r="J875" s="9">
        <f t="shared" si="26"/>
        <v>2004</v>
      </c>
      <c r="K875" s="13">
        <f t="shared" ca="1" si="27"/>
        <v>13</v>
      </c>
      <c r="L875">
        <v>2004</v>
      </c>
      <c r="N875" s="20"/>
    </row>
    <row r="876" spans="1:14" ht="22.5" hidden="1" customHeight="1" x14ac:dyDescent="0.25">
      <c r="A876" s="17"/>
      <c r="B876" s="17"/>
      <c r="C876" s="10">
        <v>8</v>
      </c>
      <c r="D876" s="10" t="s">
        <v>1669</v>
      </c>
      <c r="E876" s="11" t="s">
        <v>1687</v>
      </c>
      <c r="F876" s="12" t="s">
        <v>882</v>
      </c>
      <c r="G876" s="15" t="s">
        <v>2998</v>
      </c>
      <c r="H876" s="10" t="s">
        <v>9</v>
      </c>
      <c r="I876" s="12" t="s">
        <v>2397</v>
      </c>
      <c r="J876" s="9">
        <f t="shared" si="26"/>
        <v>2004</v>
      </c>
      <c r="K876" s="13">
        <f t="shared" ca="1" si="27"/>
        <v>13</v>
      </c>
      <c r="L876">
        <v>2004</v>
      </c>
      <c r="N876" s="20"/>
    </row>
    <row r="877" spans="1:14" ht="22.5" hidden="1" customHeight="1" x14ac:dyDescent="0.25">
      <c r="A877" s="17" t="s">
        <v>3001</v>
      </c>
      <c r="B877" s="17"/>
      <c r="C877" s="10">
        <v>8</v>
      </c>
      <c r="D877" s="10" t="s">
        <v>1669</v>
      </c>
      <c r="E877" s="11" t="s">
        <v>1688</v>
      </c>
      <c r="F877" s="12" t="s">
        <v>883</v>
      </c>
      <c r="G877" s="15" t="s">
        <v>2998</v>
      </c>
      <c r="H877" s="10" t="s">
        <v>9</v>
      </c>
      <c r="I877" s="12" t="s">
        <v>2398</v>
      </c>
      <c r="J877" s="9">
        <f t="shared" si="26"/>
        <v>2004</v>
      </c>
      <c r="K877" s="13">
        <f t="shared" ca="1" si="27"/>
        <v>13</v>
      </c>
      <c r="L877">
        <v>2004</v>
      </c>
      <c r="N877" s="20"/>
    </row>
    <row r="878" spans="1:14" ht="22.5" hidden="1" customHeight="1" x14ac:dyDescent="0.25">
      <c r="A878" s="17" t="s">
        <v>3001</v>
      </c>
      <c r="B878" s="17"/>
      <c r="C878" s="10">
        <v>8</v>
      </c>
      <c r="D878" s="10" t="s">
        <v>1669</v>
      </c>
      <c r="E878" s="11" t="s">
        <v>1689</v>
      </c>
      <c r="F878" s="12" t="s">
        <v>884</v>
      </c>
      <c r="G878" s="15" t="s">
        <v>2998</v>
      </c>
      <c r="H878" s="10" t="s">
        <v>8</v>
      </c>
      <c r="I878" s="12" t="s">
        <v>2399</v>
      </c>
      <c r="J878" s="9">
        <f t="shared" si="26"/>
        <v>2004</v>
      </c>
      <c r="K878" s="13">
        <f t="shared" ca="1" si="27"/>
        <v>13</v>
      </c>
      <c r="L878">
        <v>2004</v>
      </c>
      <c r="N878" s="20"/>
    </row>
    <row r="879" spans="1:14" ht="22.5" hidden="1" customHeight="1" x14ac:dyDescent="0.25">
      <c r="A879" s="17" t="s">
        <v>3001</v>
      </c>
      <c r="B879" s="17"/>
      <c r="C879" s="10">
        <v>8</v>
      </c>
      <c r="D879" s="10" t="s">
        <v>1669</v>
      </c>
      <c r="E879" s="11" t="s">
        <v>1690</v>
      </c>
      <c r="F879" s="12" t="s">
        <v>885</v>
      </c>
      <c r="G879" s="15" t="s">
        <v>2998</v>
      </c>
      <c r="H879" s="10" t="s">
        <v>9</v>
      </c>
      <c r="I879" s="12" t="s">
        <v>2400</v>
      </c>
      <c r="J879" s="9">
        <f t="shared" si="26"/>
        <v>2004</v>
      </c>
      <c r="K879" s="13">
        <f t="shared" ca="1" si="27"/>
        <v>13</v>
      </c>
      <c r="L879">
        <v>2004</v>
      </c>
      <c r="N879" s="20"/>
    </row>
    <row r="880" spans="1:14" ht="22.5" hidden="1" customHeight="1" x14ac:dyDescent="0.25">
      <c r="A880" s="17" t="s">
        <v>3001</v>
      </c>
      <c r="B880" s="17"/>
      <c r="C880" s="10">
        <v>8</v>
      </c>
      <c r="D880" s="10" t="s">
        <v>1669</v>
      </c>
      <c r="E880" s="11" t="s">
        <v>1691</v>
      </c>
      <c r="F880" s="12" t="s">
        <v>886</v>
      </c>
      <c r="G880" s="15" t="s">
        <v>2998</v>
      </c>
      <c r="H880" s="10" t="s">
        <v>8</v>
      </c>
      <c r="I880" s="12" t="s">
        <v>2401</v>
      </c>
      <c r="J880" s="9">
        <f t="shared" si="26"/>
        <v>2004</v>
      </c>
      <c r="K880" s="13">
        <f t="shared" ca="1" si="27"/>
        <v>13</v>
      </c>
      <c r="L880">
        <v>2004</v>
      </c>
      <c r="N880" s="20"/>
    </row>
    <row r="881" spans="1:14" ht="22.5" hidden="1" customHeight="1" x14ac:dyDescent="0.25">
      <c r="A881" s="17" t="s">
        <v>3001</v>
      </c>
      <c r="B881" s="17"/>
      <c r="C881" s="10">
        <v>8</v>
      </c>
      <c r="D881" s="10" t="s">
        <v>1669</v>
      </c>
      <c r="E881" s="11" t="s">
        <v>1692</v>
      </c>
      <c r="F881" s="12" t="s">
        <v>887</v>
      </c>
      <c r="G881" s="15" t="s">
        <v>2998</v>
      </c>
      <c r="H881" s="10" t="s">
        <v>8</v>
      </c>
      <c r="I881" s="12" t="s">
        <v>2402</v>
      </c>
      <c r="J881" s="9">
        <f t="shared" si="26"/>
        <v>2004</v>
      </c>
      <c r="K881" s="13">
        <f t="shared" ca="1" si="27"/>
        <v>13</v>
      </c>
      <c r="L881">
        <v>2004</v>
      </c>
      <c r="N881" s="20"/>
    </row>
    <row r="882" spans="1:14" ht="22.5" hidden="1" customHeight="1" x14ac:dyDescent="0.25">
      <c r="A882" s="17"/>
      <c r="B882" s="17"/>
      <c r="C882" s="10">
        <v>8</v>
      </c>
      <c r="D882" s="10" t="s">
        <v>1669</v>
      </c>
      <c r="E882" s="11" t="s">
        <v>1693</v>
      </c>
      <c r="F882" s="12" t="s">
        <v>888</v>
      </c>
      <c r="G882" s="15" t="s">
        <v>2997</v>
      </c>
      <c r="H882" s="10" t="s">
        <v>9</v>
      </c>
      <c r="I882" s="12" t="s">
        <v>2403</v>
      </c>
      <c r="J882" s="9">
        <f t="shared" si="26"/>
        <v>2002</v>
      </c>
      <c r="K882" s="13">
        <f t="shared" ca="1" si="27"/>
        <v>15</v>
      </c>
      <c r="L882">
        <v>2002</v>
      </c>
      <c r="N882" s="20"/>
    </row>
    <row r="883" spans="1:14" ht="22.5" hidden="1" customHeight="1" x14ac:dyDescent="0.25">
      <c r="A883" s="17" t="s">
        <v>3001</v>
      </c>
      <c r="B883" s="17"/>
      <c r="C883" s="10">
        <v>8</v>
      </c>
      <c r="D883" s="10" t="s">
        <v>1669</v>
      </c>
      <c r="E883" s="11" t="s">
        <v>1694</v>
      </c>
      <c r="F883" s="12" t="s">
        <v>889</v>
      </c>
      <c r="G883" s="15" t="s">
        <v>2998</v>
      </c>
      <c r="H883" s="10" t="s">
        <v>9</v>
      </c>
      <c r="I883" s="12" t="s">
        <v>2404</v>
      </c>
      <c r="J883" s="9">
        <f t="shared" si="26"/>
        <v>2004</v>
      </c>
      <c r="K883" s="13">
        <f t="shared" ca="1" si="27"/>
        <v>13</v>
      </c>
      <c r="L883">
        <v>2004</v>
      </c>
      <c r="N883" s="20"/>
    </row>
    <row r="884" spans="1:14" ht="22.5" hidden="1" customHeight="1" x14ac:dyDescent="0.25">
      <c r="A884" s="17" t="s">
        <v>3001</v>
      </c>
      <c r="B884" s="17"/>
      <c r="C884" s="10">
        <v>8</v>
      </c>
      <c r="D884" s="10" t="s">
        <v>1669</v>
      </c>
      <c r="E884" s="11" t="s">
        <v>1695</v>
      </c>
      <c r="F884" s="12" t="s">
        <v>890</v>
      </c>
      <c r="G884" s="15" t="s">
        <v>2998</v>
      </c>
      <c r="H884" s="10" t="s">
        <v>8</v>
      </c>
      <c r="I884" s="12" t="s">
        <v>2405</v>
      </c>
      <c r="J884" s="9">
        <f t="shared" si="26"/>
        <v>2004</v>
      </c>
      <c r="K884" s="13">
        <f t="shared" ca="1" si="27"/>
        <v>13</v>
      </c>
      <c r="L884">
        <v>2004</v>
      </c>
      <c r="N884" s="20"/>
    </row>
    <row r="885" spans="1:14" ht="22.5" hidden="1" customHeight="1" x14ac:dyDescent="0.25">
      <c r="A885" s="17" t="s">
        <v>3001</v>
      </c>
      <c r="B885" s="17"/>
      <c r="C885" s="10">
        <v>8</v>
      </c>
      <c r="D885" s="10" t="s">
        <v>1669</v>
      </c>
      <c r="E885" s="11" t="s">
        <v>1696</v>
      </c>
      <c r="F885" s="12" t="s">
        <v>891</v>
      </c>
      <c r="G885" s="15" t="s">
        <v>2998</v>
      </c>
      <c r="H885" s="10" t="s">
        <v>9</v>
      </c>
      <c r="I885" s="12" t="s">
        <v>2406</v>
      </c>
      <c r="J885" s="9">
        <f t="shared" si="26"/>
        <v>2004</v>
      </c>
      <c r="K885" s="13">
        <f t="shared" ca="1" si="27"/>
        <v>13</v>
      </c>
      <c r="L885">
        <v>2004</v>
      </c>
      <c r="N885" s="20"/>
    </row>
    <row r="886" spans="1:14" ht="22.5" hidden="1" customHeight="1" x14ac:dyDescent="0.25">
      <c r="A886" s="17" t="s">
        <v>3001</v>
      </c>
      <c r="B886" s="17"/>
      <c r="C886" s="10">
        <v>8</v>
      </c>
      <c r="D886" s="10" t="s">
        <v>1669</v>
      </c>
      <c r="E886" s="11" t="s">
        <v>1697</v>
      </c>
      <c r="F886" s="12" t="s">
        <v>892</v>
      </c>
      <c r="G886" s="15" t="s">
        <v>2998</v>
      </c>
      <c r="H886" s="10" t="s">
        <v>9</v>
      </c>
      <c r="I886" s="12" t="s">
        <v>2322</v>
      </c>
      <c r="J886" s="9">
        <f t="shared" si="26"/>
        <v>2004</v>
      </c>
      <c r="K886" s="13">
        <f t="shared" ca="1" si="27"/>
        <v>13</v>
      </c>
      <c r="L886">
        <v>2004</v>
      </c>
      <c r="N886" s="20"/>
    </row>
    <row r="887" spans="1:14" ht="22.5" hidden="1" customHeight="1" x14ac:dyDescent="0.25">
      <c r="A887" s="17" t="s">
        <v>3001</v>
      </c>
      <c r="B887" s="17"/>
      <c r="C887" s="10">
        <v>8</v>
      </c>
      <c r="D887" s="10" t="s">
        <v>1669</v>
      </c>
      <c r="E887" s="11" t="s">
        <v>1698</v>
      </c>
      <c r="F887" s="12" t="s">
        <v>893</v>
      </c>
      <c r="G887" s="15" t="s">
        <v>2998</v>
      </c>
      <c r="H887" s="10" t="s">
        <v>9</v>
      </c>
      <c r="I887" s="12" t="s">
        <v>2387</v>
      </c>
      <c r="J887" s="9">
        <f t="shared" si="26"/>
        <v>2004</v>
      </c>
      <c r="K887" s="13">
        <f t="shared" ca="1" si="27"/>
        <v>13</v>
      </c>
      <c r="L887">
        <v>2004</v>
      </c>
      <c r="N887" s="20"/>
    </row>
    <row r="888" spans="1:14" ht="22.5" hidden="1" customHeight="1" x14ac:dyDescent="0.25">
      <c r="A888" s="17"/>
      <c r="B888" s="17"/>
      <c r="C888" s="10">
        <v>8</v>
      </c>
      <c r="D888" s="10" t="s">
        <v>1669</v>
      </c>
      <c r="E888" s="11" t="s">
        <v>1699</v>
      </c>
      <c r="F888" s="12" t="s">
        <v>894</v>
      </c>
      <c r="G888" s="15" t="s">
        <v>2998</v>
      </c>
      <c r="H888" s="10" t="s">
        <v>9</v>
      </c>
      <c r="I888" s="12" t="s">
        <v>2407</v>
      </c>
      <c r="J888" s="9">
        <f t="shared" si="26"/>
        <v>2004</v>
      </c>
      <c r="K888" s="13">
        <f t="shared" ca="1" si="27"/>
        <v>13</v>
      </c>
      <c r="L888">
        <v>2004</v>
      </c>
      <c r="N888" s="20"/>
    </row>
    <row r="889" spans="1:14" ht="22.5" hidden="1" customHeight="1" x14ac:dyDescent="0.25">
      <c r="A889" s="17" t="s">
        <v>3001</v>
      </c>
      <c r="B889" s="17"/>
      <c r="C889" s="10">
        <v>8</v>
      </c>
      <c r="D889" s="10" t="s">
        <v>1669</v>
      </c>
      <c r="E889" s="11" t="s">
        <v>1700</v>
      </c>
      <c r="F889" s="12" t="s">
        <v>895</v>
      </c>
      <c r="G889" s="15" t="s">
        <v>2998</v>
      </c>
      <c r="H889" s="10" t="s">
        <v>8</v>
      </c>
      <c r="I889" s="12" t="s">
        <v>2247</v>
      </c>
      <c r="J889" s="9">
        <f t="shared" si="26"/>
        <v>2003</v>
      </c>
      <c r="K889" s="13">
        <f t="shared" ca="1" si="27"/>
        <v>14</v>
      </c>
      <c r="L889">
        <v>2003</v>
      </c>
      <c r="N889" s="20"/>
    </row>
    <row r="890" spans="1:14" ht="22.5" hidden="1" customHeight="1" x14ac:dyDescent="0.25">
      <c r="A890" s="17" t="s">
        <v>3001</v>
      </c>
      <c r="B890" s="17"/>
      <c r="C890" s="10">
        <v>8</v>
      </c>
      <c r="D890" s="10" t="s">
        <v>1669</v>
      </c>
      <c r="E890" s="11" t="s">
        <v>1701</v>
      </c>
      <c r="F890" s="12" t="s">
        <v>896</v>
      </c>
      <c r="G890" s="15" t="s">
        <v>2998</v>
      </c>
      <c r="H890" s="10" t="s">
        <v>8</v>
      </c>
      <c r="I890" s="12" t="s">
        <v>2408</v>
      </c>
      <c r="J890" s="9">
        <f t="shared" si="26"/>
        <v>2004</v>
      </c>
      <c r="K890" s="13">
        <f t="shared" ca="1" si="27"/>
        <v>13</v>
      </c>
      <c r="L890">
        <v>2004</v>
      </c>
      <c r="N890" s="20"/>
    </row>
    <row r="891" spans="1:14" ht="22.5" hidden="1" customHeight="1" x14ac:dyDescent="0.25">
      <c r="A891" s="17" t="s">
        <v>3001</v>
      </c>
      <c r="B891" s="17"/>
      <c r="C891" s="10">
        <v>8</v>
      </c>
      <c r="D891" s="10" t="s">
        <v>1669</v>
      </c>
      <c r="E891" s="11" t="s">
        <v>1702</v>
      </c>
      <c r="F891" s="12" t="s">
        <v>897</v>
      </c>
      <c r="G891" s="15" t="s">
        <v>2998</v>
      </c>
      <c r="H891" s="10" t="s">
        <v>8</v>
      </c>
      <c r="I891" s="12" t="s">
        <v>2399</v>
      </c>
      <c r="J891" s="9">
        <f t="shared" si="26"/>
        <v>2004</v>
      </c>
      <c r="K891" s="13">
        <f t="shared" ca="1" si="27"/>
        <v>13</v>
      </c>
      <c r="L891">
        <v>2004</v>
      </c>
      <c r="N891" s="20"/>
    </row>
    <row r="892" spans="1:14" ht="22.5" hidden="1" customHeight="1" x14ac:dyDescent="0.25">
      <c r="A892" s="17"/>
      <c r="B892" s="17"/>
      <c r="C892" s="10">
        <v>8</v>
      </c>
      <c r="D892" s="10" t="s">
        <v>9</v>
      </c>
      <c r="E892" s="11" t="s">
        <v>1681</v>
      </c>
      <c r="F892" s="12" t="s">
        <v>898</v>
      </c>
      <c r="G892" s="15" t="s">
        <v>2998</v>
      </c>
      <c r="H892" s="10" t="s">
        <v>8</v>
      </c>
      <c r="I892" s="12" t="s">
        <v>2409</v>
      </c>
      <c r="J892" s="9">
        <f t="shared" si="26"/>
        <v>2004</v>
      </c>
      <c r="K892" s="13">
        <f t="shared" ca="1" si="27"/>
        <v>13</v>
      </c>
      <c r="L892">
        <v>2004</v>
      </c>
      <c r="N892" s="20"/>
    </row>
    <row r="893" spans="1:14" ht="22.5" hidden="1" customHeight="1" x14ac:dyDescent="0.25">
      <c r="A893" s="17"/>
      <c r="B893" s="17"/>
      <c r="C893" s="10">
        <v>8</v>
      </c>
      <c r="D893" s="10" t="s">
        <v>9</v>
      </c>
      <c r="E893" s="11" t="s">
        <v>1682</v>
      </c>
      <c r="F893" s="12" t="s">
        <v>899</v>
      </c>
      <c r="G893" s="15" t="s">
        <v>2998</v>
      </c>
      <c r="H893" s="10" t="s">
        <v>9</v>
      </c>
      <c r="I893" s="12" t="s">
        <v>2410</v>
      </c>
      <c r="J893" s="9">
        <f t="shared" si="26"/>
        <v>2004</v>
      </c>
      <c r="K893" s="13">
        <f t="shared" ca="1" si="27"/>
        <v>13</v>
      </c>
      <c r="L893">
        <v>2004</v>
      </c>
      <c r="N893" s="20"/>
    </row>
    <row r="894" spans="1:14" ht="22.5" hidden="1" customHeight="1" x14ac:dyDescent="0.25">
      <c r="A894" s="17" t="s">
        <v>3002</v>
      </c>
      <c r="B894" s="17"/>
      <c r="C894" s="10">
        <v>8</v>
      </c>
      <c r="D894" s="10" t="s">
        <v>9</v>
      </c>
      <c r="E894" s="11" t="s">
        <v>1683</v>
      </c>
      <c r="F894" s="12" t="s">
        <v>900</v>
      </c>
      <c r="G894" s="15" t="s">
        <v>2998</v>
      </c>
      <c r="H894" s="10" t="s">
        <v>8</v>
      </c>
      <c r="I894" s="12" t="s">
        <v>2411</v>
      </c>
      <c r="J894" s="9">
        <f t="shared" si="26"/>
        <v>2003</v>
      </c>
      <c r="K894" s="13">
        <f t="shared" ca="1" si="27"/>
        <v>14</v>
      </c>
      <c r="L894">
        <v>2003</v>
      </c>
      <c r="N894" s="20"/>
    </row>
    <row r="895" spans="1:14" ht="22.5" hidden="1" customHeight="1" x14ac:dyDescent="0.25">
      <c r="A895" s="17" t="s">
        <v>3002</v>
      </c>
      <c r="B895" s="17"/>
      <c r="C895" s="10">
        <v>8</v>
      </c>
      <c r="D895" s="10" t="s">
        <v>9</v>
      </c>
      <c r="E895" s="11" t="s">
        <v>1684</v>
      </c>
      <c r="F895" s="12" t="s">
        <v>901</v>
      </c>
      <c r="G895" s="15" t="s">
        <v>2998</v>
      </c>
      <c r="H895" s="10" t="s">
        <v>8</v>
      </c>
      <c r="I895" s="12" t="s">
        <v>2363</v>
      </c>
      <c r="J895" s="9">
        <f t="shared" si="26"/>
        <v>2004</v>
      </c>
      <c r="K895" s="13">
        <f t="shared" ca="1" si="27"/>
        <v>13</v>
      </c>
      <c r="L895">
        <v>2004</v>
      </c>
      <c r="N895" s="20"/>
    </row>
    <row r="896" spans="1:14" ht="22.5" hidden="1" customHeight="1" x14ac:dyDescent="0.25">
      <c r="A896" s="17" t="s">
        <v>3002</v>
      </c>
      <c r="B896" s="17"/>
      <c r="C896" s="10">
        <v>8</v>
      </c>
      <c r="D896" s="10" t="s">
        <v>9</v>
      </c>
      <c r="E896" s="11" t="s">
        <v>1685</v>
      </c>
      <c r="F896" s="12" t="s">
        <v>902</v>
      </c>
      <c r="G896" s="15" t="s">
        <v>2998</v>
      </c>
      <c r="H896" s="10" t="s">
        <v>9</v>
      </c>
      <c r="I896" s="12" t="s">
        <v>2412</v>
      </c>
      <c r="J896" s="9">
        <f t="shared" si="26"/>
        <v>2004</v>
      </c>
      <c r="K896" s="13">
        <f t="shared" ca="1" si="27"/>
        <v>13</v>
      </c>
      <c r="L896">
        <v>2004</v>
      </c>
      <c r="N896" s="20"/>
    </row>
    <row r="897" spans="1:14" ht="22.5" hidden="1" customHeight="1" x14ac:dyDescent="0.25">
      <c r="A897" s="17" t="s">
        <v>3002</v>
      </c>
      <c r="B897" s="17"/>
      <c r="C897" s="10">
        <v>8</v>
      </c>
      <c r="D897" s="10" t="s">
        <v>9</v>
      </c>
      <c r="E897" s="11" t="s">
        <v>1686</v>
      </c>
      <c r="F897" s="12" t="s">
        <v>903</v>
      </c>
      <c r="G897" s="15" t="s">
        <v>2998</v>
      </c>
      <c r="H897" s="10" t="s">
        <v>8</v>
      </c>
      <c r="I897" s="12" t="s">
        <v>2413</v>
      </c>
      <c r="J897" s="9">
        <f t="shared" si="26"/>
        <v>2004</v>
      </c>
      <c r="K897" s="13">
        <f t="shared" ca="1" si="27"/>
        <v>13</v>
      </c>
      <c r="L897">
        <v>2004</v>
      </c>
      <c r="N897" s="20"/>
    </row>
    <row r="898" spans="1:14" ht="22.5" hidden="1" customHeight="1" x14ac:dyDescent="0.25">
      <c r="A898" s="17" t="s">
        <v>3002</v>
      </c>
      <c r="B898" s="17"/>
      <c r="C898" s="10">
        <v>8</v>
      </c>
      <c r="D898" s="10" t="s">
        <v>9</v>
      </c>
      <c r="E898" s="11" t="s">
        <v>1687</v>
      </c>
      <c r="F898" s="12" t="s">
        <v>904</v>
      </c>
      <c r="G898" s="15" t="s">
        <v>2998</v>
      </c>
      <c r="H898" s="10" t="s">
        <v>8</v>
      </c>
      <c r="I898" s="12" t="s">
        <v>2414</v>
      </c>
      <c r="J898" s="9">
        <f t="shared" si="26"/>
        <v>2004</v>
      </c>
      <c r="K898" s="13">
        <f t="shared" ca="1" si="27"/>
        <v>13</v>
      </c>
      <c r="L898">
        <v>2004</v>
      </c>
      <c r="N898" s="20"/>
    </row>
    <row r="899" spans="1:14" ht="22.5" hidden="1" customHeight="1" x14ac:dyDescent="0.25">
      <c r="A899" s="17"/>
      <c r="B899" s="17"/>
      <c r="C899" s="10">
        <v>8</v>
      </c>
      <c r="D899" s="10" t="s">
        <v>9</v>
      </c>
      <c r="E899" s="11" t="s">
        <v>1688</v>
      </c>
      <c r="F899" s="12" t="s">
        <v>905</v>
      </c>
      <c r="G899" s="15" t="s">
        <v>2998</v>
      </c>
      <c r="H899" s="10" t="s">
        <v>8</v>
      </c>
      <c r="I899" s="12" t="s">
        <v>2415</v>
      </c>
      <c r="J899" s="9">
        <f t="shared" si="26"/>
        <v>2004</v>
      </c>
      <c r="K899" s="13">
        <f t="shared" ca="1" si="27"/>
        <v>13</v>
      </c>
      <c r="L899">
        <v>2004</v>
      </c>
      <c r="N899" s="20"/>
    </row>
    <row r="900" spans="1:14" ht="22.5" hidden="1" customHeight="1" x14ac:dyDescent="0.25">
      <c r="A900" s="17" t="s">
        <v>3002</v>
      </c>
      <c r="B900" s="17"/>
      <c r="C900" s="10">
        <v>8</v>
      </c>
      <c r="D900" s="10" t="s">
        <v>9</v>
      </c>
      <c r="E900" s="11" t="s">
        <v>1689</v>
      </c>
      <c r="F900" s="12" t="s">
        <v>906</v>
      </c>
      <c r="G900" s="15" t="s">
        <v>2998</v>
      </c>
      <c r="H900" s="10" t="s">
        <v>9</v>
      </c>
      <c r="I900" s="12" t="s">
        <v>2094</v>
      </c>
      <c r="J900" s="9">
        <f t="shared" ref="J900:J948" si="28">YEAR(I900)</f>
        <v>2004</v>
      </c>
      <c r="K900" s="13">
        <f t="shared" ref="K900:K963" ca="1" si="29">(YEAR(NOW())-YEAR(I900))</f>
        <v>13</v>
      </c>
      <c r="L900">
        <v>2004</v>
      </c>
      <c r="N900" s="20"/>
    </row>
    <row r="901" spans="1:14" ht="22.5" hidden="1" customHeight="1" x14ac:dyDescent="0.25">
      <c r="A901" s="17" t="s">
        <v>3002</v>
      </c>
      <c r="B901" s="17"/>
      <c r="C901" s="10">
        <v>8</v>
      </c>
      <c r="D901" s="10" t="s">
        <v>9</v>
      </c>
      <c r="E901" s="11" t="s">
        <v>1690</v>
      </c>
      <c r="F901" s="12" t="s">
        <v>907</v>
      </c>
      <c r="G901" s="15" t="s">
        <v>2998</v>
      </c>
      <c r="H901" s="10" t="s">
        <v>8</v>
      </c>
      <c r="I901" s="12" t="s">
        <v>2416</v>
      </c>
      <c r="J901" s="9">
        <f t="shared" si="28"/>
        <v>2004</v>
      </c>
      <c r="K901" s="13">
        <f t="shared" ca="1" si="29"/>
        <v>13</v>
      </c>
      <c r="L901">
        <v>2004</v>
      </c>
      <c r="N901" s="20"/>
    </row>
    <row r="902" spans="1:14" ht="22.5" hidden="1" customHeight="1" x14ac:dyDescent="0.25">
      <c r="A902" s="17" t="s">
        <v>3002</v>
      </c>
      <c r="B902" s="17"/>
      <c r="C902" s="10">
        <v>8</v>
      </c>
      <c r="D902" s="10" t="s">
        <v>9</v>
      </c>
      <c r="E902" s="11" t="s">
        <v>1691</v>
      </c>
      <c r="F902" s="12" t="s">
        <v>908</v>
      </c>
      <c r="G902" s="15" t="s">
        <v>2998</v>
      </c>
      <c r="H902" s="10" t="s">
        <v>8</v>
      </c>
      <c r="I902" s="12" t="s">
        <v>2417</v>
      </c>
      <c r="J902" s="9">
        <f t="shared" si="28"/>
        <v>2004</v>
      </c>
      <c r="K902" s="13">
        <f t="shared" ca="1" si="29"/>
        <v>13</v>
      </c>
      <c r="L902">
        <v>2004</v>
      </c>
      <c r="N902" s="20"/>
    </row>
    <row r="903" spans="1:14" ht="22.5" hidden="1" customHeight="1" x14ac:dyDescent="0.25">
      <c r="A903" s="17"/>
      <c r="B903" s="17"/>
      <c r="C903" s="10">
        <v>8</v>
      </c>
      <c r="D903" s="10" t="s">
        <v>9</v>
      </c>
      <c r="E903" s="11" t="s">
        <v>1692</v>
      </c>
      <c r="F903" s="12" t="s">
        <v>909</v>
      </c>
      <c r="G903" s="15" t="s">
        <v>2997</v>
      </c>
      <c r="H903" s="10" t="s">
        <v>8</v>
      </c>
      <c r="I903" s="12" t="s">
        <v>2418</v>
      </c>
      <c r="J903" s="9">
        <f t="shared" si="28"/>
        <v>2002</v>
      </c>
      <c r="K903" s="13">
        <f t="shared" ca="1" si="29"/>
        <v>15</v>
      </c>
      <c r="L903">
        <v>2002</v>
      </c>
      <c r="N903" s="20"/>
    </row>
    <row r="904" spans="1:14" ht="22.5" hidden="1" customHeight="1" x14ac:dyDescent="0.25">
      <c r="A904" s="17" t="s">
        <v>3002</v>
      </c>
      <c r="B904" s="17"/>
      <c r="C904" s="10">
        <v>8</v>
      </c>
      <c r="D904" s="10" t="s">
        <v>9</v>
      </c>
      <c r="E904" s="11" t="s">
        <v>1693</v>
      </c>
      <c r="F904" s="12" t="s">
        <v>910</v>
      </c>
      <c r="G904" s="15" t="s">
        <v>2998</v>
      </c>
      <c r="H904" s="10" t="s">
        <v>8</v>
      </c>
      <c r="I904" s="12" t="s">
        <v>2332</v>
      </c>
      <c r="J904" s="9">
        <f t="shared" si="28"/>
        <v>2004</v>
      </c>
      <c r="K904" s="13">
        <f t="shared" ca="1" si="29"/>
        <v>13</v>
      </c>
      <c r="L904">
        <v>2004</v>
      </c>
      <c r="N904" s="20"/>
    </row>
    <row r="905" spans="1:14" ht="22.5" hidden="1" customHeight="1" x14ac:dyDescent="0.25">
      <c r="A905" s="17" t="s">
        <v>3002</v>
      </c>
      <c r="B905" s="17"/>
      <c r="C905" s="10">
        <v>8</v>
      </c>
      <c r="D905" s="10" t="s">
        <v>9</v>
      </c>
      <c r="E905" s="11" t="s">
        <v>1694</v>
      </c>
      <c r="F905" s="12" t="s">
        <v>911</v>
      </c>
      <c r="G905" s="15" t="s">
        <v>2998</v>
      </c>
      <c r="H905" s="10" t="s">
        <v>9</v>
      </c>
      <c r="I905" s="12" t="s">
        <v>2393</v>
      </c>
      <c r="J905" s="9">
        <f t="shared" si="28"/>
        <v>2004</v>
      </c>
      <c r="K905" s="13">
        <f t="shared" ca="1" si="29"/>
        <v>13</v>
      </c>
      <c r="L905">
        <v>2004</v>
      </c>
      <c r="N905" s="20"/>
    </row>
    <row r="906" spans="1:14" ht="22.5" hidden="1" customHeight="1" x14ac:dyDescent="0.25">
      <c r="A906" s="17" t="s">
        <v>3002</v>
      </c>
      <c r="B906" s="17"/>
      <c r="C906" s="10">
        <v>8</v>
      </c>
      <c r="D906" s="10" t="s">
        <v>9</v>
      </c>
      <c r="E906" s="11" t="s">
        <v>1695</v>
      </c>
      <c r="F906" s="12" t="s">
        <v>912</v>
      </c>
      <c r="G906" s="15" t="s">
        <v>2998</v>
      </c>
      <c r="H906" s="10" t="s">
        <v>9</v>
      </c>
      <c r="I906" s="12" t="s">
        <v>2390</v>
      </c>
      <c r="J906" s="9">
        <f t="shared" si="28"/>
        <v>2004</v>
      </c>
      <c r="K906" s="13">
        <f t="shared" ca="1" si="29"/>
        <v>13</v>
      </c>
      <c r="L906">
        <v>2004</v>
      </c>
      <c r="N906" s="20"/>
    </row>
    <row r="907" spans="1:14" ht="22.5" hidden="1" customHeight="1" x14ac:dyDescent="0.25">
      <c r="A907" s="17"/>
      <c r="B907" s="17"/>
      <c r="C907" s="10">
        <v>8</v>
      </c>
      <c r="D907" s="10" t="s">
        <v>9</v>
      </c>
      <c r="E907" s="11" t="s">
        <v>1696</v>
      </c>
      <c r="F907" s="12" t="s">
        <v>913</v>
      </c>
      <c r="G907" s="15" t="s">
        <v>2998</v>
      </c>
      <c r="H907" s="10" t="s">
        <v>9</v>
      </c>
      <c r="I907" s="12" t="s">
        <v>2419</v>
      </c>
      <c r="J907" s="9">
        <f t="shared" si="28"/>
        <v>2003</v>
      </c>
      <c r="K907" s="13">
        <f t="shared" ca="1" si="29"/>
        <v>14</v>
      </c>
      <c r="L907">
        <v>2003</v>
      </c>
      <c r="N907" s="20"/>
    </row>
    <row r="908" spans="1:14" ht="22.5" hidden="1" customHeight="1" x14ac:dyDescent="0.25">
      <c r="A908" s="17" t="s">
        <v>3002</v>
      </c>
      <c r="B908" s="17"/>
      <c r="C908" s="10">
        <v>8</v>
      </c>
      <c r="D908" s="10" t="s">
        <v>9</v>
      </c>
      <c r="E908" s="11" t="s">
        <v>1697</v>
      </c>
      <c r="F908" s="12" t="s">
        <v>914</v>
      </c>
      <c r="G908" s="15" t="s">
        <v>2998</v>
      </c>
      <c r="H908" s="10" t="s">
        <v>8</v>
      </c>
      <c r="I908" s="12" t="s">
        <v>2420</v>
      </c>
      <c r="J908" s="9">
        <f t="shared" si="28"/>
        <v>2003</v>
      </c>
      <c r="K908" s="13">
        <f t="shared" ca="1" si="29"/>
        <v>14</v>
      </c>
      <c r="L908">
        <v>2003</v>
      </c>
      <c r="N908" s="20"/>
    </row>
    <row r="909" spans="1:14" ht="22.5" hidden="1" customHeight="1" x14ac:dyDescent="0.25">
      <c r="A909" s="17"/>
      <c r="B909" s="17"/>
      <c r="C909" s="10">
        <v>8</v>
      </c>
      <c r="D909" s="10" t="s">
        <v>9</v>
      </c>
      <c r="E909" s="11" t="s">
        <v>1698</v>
      </c>
      <c r="F909" s="12" t="s">
        <v>915</v>
      </c>
      <c r="G909" s="15" t="s">
        <v>2998</v>
      </c>
      <c r="H909" s="10" t="s">
        <v>8</v>
      </c>
      <c r="I909" s="12" t="s">
        <v>2332</v>
      </c>
      <c r="J909" s="9">
        <f t="shared" si="28"/>
        <v>2004</v>
      </c>
      <c r="K909" s="13">
        <f t="shared" ca="1" si="29"/>
        <v>13</v>
      </c>
      <c r="L909">
        <v>2004</v>
      </c>
      <c r="N909" s="20"/>
    </row>
    <row r="910" spans="1:14" ht="22.5" hidden="1" customHeight="1" x14ac:dyDescent="0.25">
      <c r="A910" s="17" t="s">
        <v>3002</v>
      </c>
      <c r="B910" s="17"/>
      <c r="C910" s="10">
        <v>8</v>
      </c>
      <c r="D910" s="10" t="s">
        <v>9</v>
      </c>
      <c r="E910" s="11" t="s">
        <v>1699</v>
      </c>
      <c r="F910" s="12" t="s">
        <v>916</v>
      </c>
      <c r="G910" s="15" t="s">
        <v>2998</v>
      </c>
      <c r="H910" s="10" t="s">
        <v>8</v>
      </c>
      <c r="I910" s="12" t="s">
        <v>2410</v>
      </c>
      <c r="J910" s="9">
        <f t="shared" si="28"/>
        <v>2004</v>
      </c>
      <c r="K910" s="13">
        <f t="shared" ca="1" si="29"/>
        <v>13</v>
      </c>
      <c r="L910">
        <v>2004</v>
      </c>
      <c r="N910" s="20"/>
    </row>
    <row r="911" spans="1:14" ht="22.5" hidden="1" customHeight="1" x14ac:dyDescent="0.25">
      <c r="A911" s="17" t="s">
        <v>3002</v>
      </c>
      <c r="B911" s="17"/>
      <c r="C911" s="10">
        <v>8</v>
      </c>
      <c r="D911" s="10" t="s">
        <v>9</v>
      </c>
      <c r="E911" s="11" t="s">
        <v>1700</v>
      </c>
      <c r="F911" s="12" t="s">
        <v>917</v>
      </c>
      <c r="G911" s="15" t="s">
        <v>2998</v>
      </c>
      <c r="H911" s="10" t="s">
        <v>8</v>
      </c>
      <c r="I911" s="12" t="s">
        <v>2421</v>
      </c>
      <c r="J911" s="9">
        <f t="shared" si="28"/>
        <v>2003</v>
      </c>
      <c r="K911" s="13">
        <f t="shared" ca="1" si="29"/>
        <v>14</v>
      </c>
      <c r="L911">
        <v>2003</v>
      </c>
      <c r="N911" s="20"/>
    </row>
    <row r="912" spans="1:14" ht="22.5" hidden="1" customHeight="1" x14ac:dyDescent="0.25">
      <c r="A912" s="17"/>
      <c r="B912" s="17"/>
      <c r="C912" s="10">
        <v>8</v>
      </c>
      <c r="D912" s="10" t="s">
        <v>9</v>
      </c>
      <c r="E912" s="11" t="s">
        <v>1701</v>
      </c>
      <c r="F912" s="12" t="s">
        <v>918</v>
      </c>
      <c r="G912" s="15" t="s">
        <v>2998</v>
      </c>
      <c r="H912" s="10" t="s">
        <v>8</v>
      </c>
      <c r="I912" s="12" t="s">
        <v>2349</v>
      </c>
      <c r="J912" s="9">
        <f t="shared" si="28"/>
        <v>2004</v>
      </c>
      <c r="K912" s="13">
        <f t="shared" ca="1" si="29"/>
        <v>13</v>
      </c>
      <c r="L912">
        <v>2004</v>
      </c>
      <c r="N912" s="20"/>
    </row>
    <row r="913" spans="1:14" ht="22.5" hidden="1" customHeight="1" x14ac:dyDescent="0.25">
      <c r="A913" s="17"/>
      <c r="B913" s="17"/>
      <c r="C913" s="10">
        <v>8</v>
      </c>
      <c r="D913" s="10" t="s">
        <v>9</v>
      </c>
      <c r="E913" s="11" t="s">
        <v>1702</v>
      </c>
      <c r="F913" s="12" t="s">
        <v>919</v>
      </c>
      <c r="G913" s="15" t="s">
        <v>2998</v>
      </c>
      <c r="H913" s="10" t="s">
        <v>8</v>
      </c>
      <c r="I913" s="12" t="s">
        <v>2422</v>
      </c>
      <c r="J913" s="9">
        <f t="shared" si="28"/>
        <v>2004</v>
      </c>
      <c r="K913" s="13">
        <f t="shared" ca="1" si="29"/>
        <v>13</v>
      </c>
      <c r="L913">
        <v>2004</v>
      </c>
      <c r="N913" s="20"/>
    </row>
    <row r="914" spans="1:14" ht="22.5" hidden="1" customHeight="1" x14ac:dyDescent="0.25">
      <c r="A914" s="17" t="s">
        <v>3001</v>
      </c>
      <c r="B914" s="17"/>
      <c r="C914" s="10">
        <v>8</v>
      </c>
      <c r="D914" s="10" t="s">
        <v>1670</v>
      </c>
      <c r="E914" s="11" t="s">
        <v>1682</v>
      </c>
      <c r="F914" s="12" t="s">
        <v>920</v>
      </c>
      <c r="G914" s="15" t="s">
        <v>2998</v>
      </c>
      <c r="H914" s="10" t="s">
        <v>8</v>
      </c>
      <c r="I914" s="12" t="s">
        <v>2423</v>
      </c>
      <c r="J914" s="9">
        <f t="shared" si="28"/>
        <v>2004</v>
      </c>
      <c r="K914" s="13">
        <f t="shared" ca="1" si="29"/>
        <v>13</v>
      </c>
      <c r="L914">
        <v>2004</v>
      </c>
      <c r="N914" s="20"/>
    </row>
    <row r="915" spans="1:14" ht="22.5" hidden="1" customHeight="1" x14ac:dyDescent="0.25">
      <c r="A915" s="17" t="s">
        <v>3001</v>
      </c>
      <c r="B915" s="17"/>
      <c r="C915" s="10">
        <v>8</v>
      </c>
      <c r="D915" s="10" t="s">
        <v>1670</v>
      </c>
      <c r="E915" s="11" t="s">
        <v>1683</v>
      </c>
      <c r="F915" s="12" t="s">
        <v>921</v>
      </c>
      <c r="G915" s="15" t="s">
        <v>2998</v>
      </c>
      <c r="H915" s="10" t="s">
        <v>9</v>
      </c>
      <c r="I915" s="12" t="s">
        <v>2424</v>
      </c>
      <c r="J915" s="9">
        <f t="shared" si="28"/>
        <v>2004</v>
      </c>
      <c r="K915" s="13">
        <f t="shared" ca="1" si="29"/>
        <v>13</v>
      </c>
      <c r="L915">
        <v>2004</v>
      </c>
      <c r="N915" s="20"/>
    </row>
    <row r="916" spans="1:14" ht="22.5" hidden="1" customHeight="1" x14ac:dyDescent="0.25">
      <c r="A916" s="17" t="s">
        <v>3001</v>
      </c>
      <c r="B916" s="17"/>
      <c r="C916" s="10">
        <v>8</v>
      </c>
      <c r="D916" s="10" t="s">
        <v>1670</v>
      </c>
      <c r="E916" s="11" t="s">
        <v>1684</v>
      </c>
      <c r="F916" s="12" t="s">
        <v>922</v>
      </c>
      <c r="G916" s="15" t="s">
        <v>2998</v>
      </c>
      <c r="H916" s="10" t="s">
        <v>8</v>
      </c>
      <c r="I916" s="12" t="s">
        <v>2391</v>
      </c>
      <c r="J916" s="9">
        <f t="shared" si="28"/>
        <v>2004</v>
      </c>
      <c r="K916" s="13">
        <f t="shared" ca="1" si="29"/>
        <v>13</v>
      </c>
      <c r="L916">
        <v>2004</v>
      </c>
      <c r="N916" s="20"/>
    </row>
    <row r="917" spans="1:14" ht="22.5" hidden="1" customHeight="1" x14ac:dyDescent="0.25">
      <c r="A917" s="17" t="s">
        <v>3001</v>
      </c>
      <c r="B917" s="17"/>
      <c r="C917" s="10">
        <v>8</v>
      </c>
      <c r="D917" s="10" t="s">
        <v>1670</v>
      </c>
      <c r="E917" s="11" t="s">
        <v>1686</v>
      </c>
      <c r="F917" s="12" t="s">
        <v>923</v>
      </c>
      <c r="G917" s="15" t="s">
        <v>2998</v>
      </c>
      <c r="H917" s="10" t="s">
        <v>8</v>
      </c>
      <c r="I917" s="12" t="s">
        <v>2343</v>
      </c>
      <c r="J917" s="9">
        <f t="shared" si="28"/>
        <v>2004</v>
      </c>
      <c r="K917" s="13">
        <f t="shared" ca="1" si="29"/>
        <v>13</v>
      </c>
      <c r="L917">
        <v>2004</v>
      </c>
      <c r="N917" s="20"/>
    </row>
    <row r="918" spans="1:14" ht="22.5" hidden="1" customHeight="1" x14ac:dyDescent="0.25">
      <c r="A918" s="17"/>
      <c r="B918" s="17"/>
      <c r="C918" s="10">
        <v>8</v>
      </c>
      <c r="D918" s="10" t="s">
        <v>1670</v>
      </c>
      <c r="E918" s="11" t="s">
        <v>1687</v>
      </c>
      <c r="F918" s="12" t="s">
        <v>924</v>
      </c>
      <c r="G918" s="15" t="s">
        <v>2998</v>
      </c>
      <c r="H918" s="10" t="s">
        <v>9</v>
      </c>
      <c r="I918" s="12" t="s">
        <v>2425</v>
      </c>
      <c r="J918" s="9">
        <f t="shared" si="28"/>
        <v>2004</v>
      </c>
      <c r="K918" s="13">
        <f t="shared" ca="1" si="29"/>
        <v>13</v>
      </c>
      <c r="L918">
        <v>2004</v>
      </c>
      <c r="N918" s="20"/>
    </row>
    <row r="919" spans="1:14" ht="22.5" hidden="1" customHeight="1" x14ac:dyDescent="0.25">
      <c r="A919" s="17" t="s">
        <v>3001</v>
      </c>
      <c r="B919" s="17"/>
      <c r="C919" s="10">
        <v>8</v>
      </c>
      <c r="D919" s="10" t="s">
        <v>1670</v>
      </c>
      <c r="E919" s="11" t="s">
        <v>1688</v>
      </c>
      <c r="F919" s="12" t="s">
        <v>925</v>
      </c>
      <c r="G919" s="15" t="s">
        <v>2998</v>
      </c>
      <c r="H919" s="10" t="s">
        <v>9</v>
      </c>
      <c r="I919" s="12" t="s">
        <v>2426</v>
      </c>
      <c r="J919" s="9">
        <f t="shared" si="28"/>
        <v>2004</v>
      </c>
      <c r="K919" s="13">
        <f t="shared" ca="1" si="29"/>
        <v>13</v>
      </c>
      <c r="L919">
        <v>2004</v>
      </c>
      <c r="N919" s="20"/>
    </row>
    <row r="920" spans="1:14" ht="22.5" hidden="1" customHeight="1" x14ac:dyDescent="0.25">
      <c r="A920" s="17"/>
      <c r="B920" s="17"/>
      <c r="C920" s="10">
        <v>8</v>
      </c>
      <c r="D920" s="10" t="s">
        <v>1670</v>
      </c>
      <c r="E920" s="11" t="s">
        <v>1689</v>
      </c>
      <c r="F920" s="12" t="s">
        <v>926</v>
      </c>
      <c r="G920" s="15" t="s">
        <v>2997</v>
      </c>
      <c r="H920" s="10" t="s">
        <v>8</v>
      </c>
      <c r="I920" s="12" t="s">
        <v>2427</v>
      </c>
      <c r="J920" s="9">
        <f t="shared" si="28"/>
        <v>2001</v>
      </c>
      <c r="K920" s="13">
        <f t="shared" ca="1" si="29"/>
        <v>16</v>
      </c>
      <c r="L920">
        <v>2001</v>
      </c>
      <c r="N920" s="20"/>
    </row>
    <row r="921" spans="1:14" ht="22.5" hidden="1" customHeight="1" x14ac:dyDescent="0.25">
      <c r="A921" s="17" t="s">
        <v>3001</v>
      </c>
      <c r="B921" s="17"/>
      <c r="C921" s="10">
        <v>8</v>
      </c>
      <c r="D921" s="10" t="s">
        <v>1670</v>
      </c>
      <c r="E921" s="11" t="s">
        <v>1690</v>
      </c>
      <c r="F921" s="12" t="s">
        <v>927</v>
      </c>
      <c r="G921" s="15" t="s">
        <v>2998</v>
      </c>
      <c r="H921" s="10" t="s">
        <v>8</v>
      </c>
      <c r="I921" s="12" t="s">
        <v>2406</v>
      </c>
      <c r="J921" s="9">
        <f t="shared" si="28"/>
        <v>2004</v>
      </c>
      <c r="K921" s="13">
        <f t="shared" ca="1" si="29"/>
        <v>13</v>
      </c>
      <c r="L921">
        <v>2004</v>
      </c>
      <c r="N921" s="20"/>
    </row>
    <row r="922" spans="1:14" ht="22.5" hidden="1" customHeight="1" x14ac:dyDescent="0.25">
      <c r="A922" s="17" t="s">
        <v>3001</v>
      </c>
      <c r="B922" s="17"/>
      <c r="C922" s="10">
        <v>8</v>
      </c>
      <c r="D922" s="10" t="s">
        <v>1670</v>
      </c>
      <c r="E922" s="11" t="s">
        <v>1691</v>
      </c>
      <c r="F922" s="12" t="s">
        <v>928</v>
      </c>
      <c r="G922" s="15" t="s">
        <v>2998</v>
      </c>
      <c r="H922" s="10" t="s">
        <v>9</v>
      </c>
      <c r="I922" s="12" t="s">
        <v>2428</v>
      </c>
      <c r="J922" s="9">
        <f t="shared" si="28"/>
        <v>2004</v>
      </c>
      <c r="K922" s="13">
        <f t="shared" ca="1" si="29"/>
        <v>13</v>
      </c>
      <c r="L922">
        <v>2004</v>
      </c>
      <c r="N922" s="20"/>
    </row>
    <row r="923" spans="1:14" ht="22.5" hidden="1" customHeight="1" x14ac:dyDescent="0.25">
      <c r="A923" s="17" t="s">
        <v>3001</v>
      </c>
      <c r="B923" s="17"/>
      <c r="C923" s="10">
        <v>8</v>
      </c>
      <c r="D923" s="10" t="s">
        <v>1670</v>
      </c>
      <c r="E923" s="11" t="s">
        <v>1692</v>
      </c>
      <c r="F923" s="12" t="s">
        <v>929</v>
      </c>
      <c r="G923" s="15" t="s">
        <v>2998</v>
      </c>
      <c r="H923" s="10" t="s">
        <v>9</v>
      </c>
      <c r="I923" s="12" t="s">
        <v>2429</v>
      </c>
      <c r="J923" s="9">
        <f t="shared" si="28"/>
        <v>2004</v>
      </c>
      <c r="K923" s="13">
        <f t="shared" ca="1" si="29"/>
        <v>13</v>
      </c>
      <c r="L923">
        <v>2004</v>
      </c>
      <c r="N923" s="20"/>
    </row>
    <row r="924" spans="1:14" ht="22.5" hidden="1" customHeight="1" x14ac:dyDescent="0.25">
      <c r="A924" s="17" t="s">
        <v>3001</v>
      </c>
      <c r="B924" s="17"/>
      <c r="C924" s="10">
        <v>8</v>
      </c>
      <c r="D924" s="10" t="s">
        <v>1670</v>
      </c>
      <c r="E924" s="11" t="s">
        <v>1693</v>
      </c>
      <c r="F924" s="12" t="s">
        <v>930</v>
      </c>
      <c r="G924" s="15" t="s">
        <v>2998</v>
      </c>
      <c r="H924" s="10" t="s">
        <v>8</v>
      </c>
      <c r="I924" s="12" t="s">
        <v>2430</v>
      </c>
      <c r="J924" s="9">
        <f t="shared" si="28"/>
        <v>2004</v>
      </c>
      <c r="K924" s="13">
        <f t="shared" ca="1" si="29"/>
        <v>13</v>
      </c>
      <c r="L924">
        <v>2004</v>
      </c>
      <c r="N924" s="20"/>
    </row>
    <row r="925" spans="1:14" ht="22.5" hidden="1" customHeight="1" x14ac:dyDescent="0.25">
      <c r="A925" s="17" t="s">
        <v>3001</v>
      </c>
      <c r="B925" s="17"/>
      <c r="C925" s="10">
        <v>8</v>
      </c>
      <c r="D925" s="10" t="s">
        <v>1670</v>
      </c>
      <c r="E925" s="11" t="s">
        <v>1695</v>
      </c>
      <c r="F925" s="12" t="s">
        <v>931</v>
      </c>
      <c r="G925" s="15" t="s">
        <v>2998</v>
      </c>
      <c r="H925" s="10" t="s">
        <v>9</v>
      </c>
      <c r="I925" s="12" t="s">
        <v>2337</v>
      </c>
      <c r="J925" s="9">
        <f t="shared" si="28"/>
        <v>2004</v>
      </c>
      <c r="K925" s="13">
        <f t="shared" ca="1" si="29"/>
        <v>13</v>
      </c>
      <c r="L925">
        <v>2004</v>
      </c>
      <c r="N925" s="20"/>
    </row>
    <row r="926" spans="1:14" ht="22.5" hidden="1" customHeight="1" x14ac:dyDescent="0.25">
      <c r="A926" s="17" t="s">
        <v>3001</v>
      </c>
      <c r="B926" s="17"/>
      <c r="C926" s="10">
        <v>8</v>
      </c>
      <c r="D926" s="10" t="s">
        <v>1670</v>
      </c>
      <c r="E926" s="11" t="s">
        <v>1696</v>
      </c>
      <c r="F926" s="12" t="s">
        <v>932</v>
      </c>
      <c r="G926" s="15" t="s">
        <v>2998</v>
      </c>
      <c r="H926" s="10" t="s">
        <v>9</v>
      </c>
      <c r="I926" s="12" t="s">
        <v>2431</v>
      </c>
      <c r="J926" s="9">
        <f t="shared" si="28"/>
        <v>2004</v>
      </c>
      <c r="K926" s="13">
        <f t="shared" ca="1" si="29"/>
        <v>13</v>
      </c>
      <c r="L926">
        <v>2004</v>
      </c>
      <c r="N926" s="20"/>
    </row>
    <row r="927" spans="1:14" ht="22.5" hidden="1" customHeight="1" x14ac:dyDescent="0.25">
      <c r="A927" s="17" t="s">
        <v>3001</v>
      </c>
      <c r="B927" s="17"/>
      <c r="C927" s="10">
        <v>8</v>
      </c>
      <c r="D927" s="10" t="s">
        <v>1670</v>
      </c>
      <c r="E927" s="11" t="s">
        <v>1697</v>
      </c>
      <c r="F927" s="12" t="s">
        <v>933</v>
      </c>
      <c r="G927" s="15" t="s">
        <v>2998</v>
      </c>
      <c r="H927" s="10" t="s">
        <v>9</v>
      </c>
      <c r="I927" s="12" t="s">
        <v>2432</v>
      </c>
      <c r="J927" s="9">
        <f t="shared" si="28"/>
        <v>2004</v>
      </c>
      <c r="K927" s="13">
        <f t="shared" ca="1" si="29"/>
        <v>13</v>
      </c>
      <c r="L927">
        <v>2004</v>
      </c>
      <c r="N927" s="20"/>
    </row>
    <row r="928" spans="1:14" ht="22.5" hidden="1" customHeight="1" x14ac:dyDescent="0.25">
      <c r="A928" s="17" t="s">
        <v>3001</v>
      </c>
      <c r="B928" s="17"/>
      <c r="C928" s="10">
        <v>8</v>
      </c>
      <c r="D928" s="10" t="s">
        <v>1670</v>
      </c>
      <c r="E928" s="11" t="s">
        <v>1698</v>
      </c>
      <c r="F928" s="12" t="s">
        <v>934</v>
      </c>
      <c r="G928" s="15" t="s">
        <v>2998</v>
      </c>
      <c r="H928" s="10" t="s">
        <v>9</v>
      </c>
      <c r="I928" s="12" t="s">
        <v>2365</v>
      </c>
      <c r="J928" s="9">
        <f t="shared" si="28"/>
        <v>2004</v>
      </c>
      <c r="K928" s="13">
        <f t="shared" ca="1" si="29"/>
        <v>13</v>
      </c>
      <c r="L928">
        <v>2004</v>
      </c>
      <c r="N928" s="20"/>
    </row>
    <row r="929" spans="1:14" ht="22.5" hidden="1" customHeight="1" x14ac:dyDescent="0.25">
      <c r="A929" s="17" t="s">
        <v>3001</v>
      </c>
      <c r="B929" s="17"/>
      <c r="C929" s="10">
        <v>8</v>
      </c>
      <c r="D929" s="10" t="s">
        <v>1670</v>
      </c>
      <c r="E929" s="11" t="s">
        <v>1699</v>
      </c>
      <c r="F929" s="12" t="s">
        <v>935</v>
      </c>
      <c r="G929" s="15" t="s">
        <v>2998</v>
      </c>
      <c r="H929" s="10" t="s">
        <v>9</v>
      </c>
      <c r="I929" s="12" t="s">
        <v>2332</v>
      </c>
      <c r="J929" s="9">
        <f t="shared" si="28"/>
        <v>2004</v>
      </c>
      <c r="K929" s="13">
        <f t="shared" ca="1" si="29"/>
        <v>13</v>
      </c>
      <c r="L929">
        <v>2004</v>
      </c>
      <c r="N929" s="20"/>
    </row>
    <row r="930" spans="1:14" ht="22.5" hidden="1" customHeight="1" x14ac:dyDescent="0.25">
      <c r="A930" s="17" t="s">
        <v>3001</v>
      </c>
      <c r="B930" s="17"/>
      <c r="C930" s="10">
        <v>8</v>
      </c>
      <c r="D930" s="10" t="s">
        <v>1670</v>
      </c>
      <c r="E930" s="11" t="s">
        <v>1701</v>
      </c>
      <c r="F930" s="12" t="s">
        <v>936</v>
      </c>
      <c r="G930" s="15" t="s">
        <v>2998</v>
      </c>
      <c r="H930" s="10" t="s">
        <v>8</v>
      </c>
      <c r="I930" s="12" t="s">
        <v>2433</v>
      </c>
      <c r="J930" s="9">
        <f t="shared" si="28"/>
        <v>2004</v>
      </c>
      <c r="K930" s="13">
        <f t="shared" ca="1" si="29"/>
        <v>13</v>
      </c>
      <c r="L930">
        <v>2004</v>
      </c>
      <c r="N930" s="20"/>
    </row>
    <row r="931" spans="1:14" ht="22.5" hidden="1" customHeight="1" x14ac:dyDescent="0.25">
      <c r="A931" s="17" t="s">
        <v>3001</v>
      </c>
      <c r="B931" s="17"/>
      <c r="C931" s="10">
        <v>8</v>
      </c>
      <c r="D931" s="10" t="s">
        <v>1670</v>
      </c>
      <c r="E931" s="11" t="s">
        <v>1702</v>
      </c>
      <c r="F931" s="12" t="s">
        <v>937</v>
      </c>
      <c r="G931" s="15" t="s">
        <v>2998</v>
      </c>
      <c r="H931" s="10" t="s">
        <v>9</v>
      </c>
      <c r="I931" s="12" t="s">
        <v>2434</v>
      </c>
      <c r="J931" s="9">
        <f t="shared" si="28"/>
        <v>2004</v>
      </c>
      <c r="K931" s="13">
        <f t="shared" ca="1" si="29"/>
        <v>13</v>
      </c>
      <c r="L931">
        <v>2004</v>
      </c>
      <c r="N931" s="20"/>
    </row>
    <row r="932" spans="1:14" ht="22.5" hidden="1" customHeight="1" x14ac:dyDescent="0.25">
      <c r="A932" s="17" t="s">
        <v>3001</v>
      </c>
      <c r="B932" s="17"/>
      <c r="C932" s="10">
        <v>8</v>
      </c>
      <c r="D932" s="10" t="s">
        <v>1670</v>
      </c>
      <c r="E932" s="11" t="s">
        <v>1703</v>
      </c>
      <c r="F932" s="12" t="s">
        <v>938</v>
      </c>
      <c r="G932" s="15" t="s">
        <v>2998</v>
      </c>
      <c r="H932" s="10" t="s">
        <v>8</v>
      </c>
      <c r="I932" s="12" t="s">
        <v>2435</v>
      </c>
      <c r="J932" s="9">
        <f t="shared" si="28"/>
        <v>2003</v>
      </c>
      <c r="K932" s="13">
        <f t="shared" ca="1" si="29"/>
        <v>14</v>
      </c>
      <c r="L932">
        <v>2003</v>
      </c>
      <c r="N932" s="20"/>
    </row>
    <row r="933" spans="1:14" ht="22.5" hidden="1" customHeight="1" x14ac:dyDescent="0.25">
      <c r="A933" s="17"/>
      <c r="B933" s="17"/>
      <c r="C933" s="10">
        <v>8</v>
      </c>
      <c r="D933" s="10" t="s">
        <v>1670</v>
      </c>
      <c r="E933" s="11" t="s">
        <v>1704</v>
      </c>
      <c r="F933" s="12" t="s">
        <v>939</v>
      </c>
      <c r="G933" s="15" t="s">
        <v>2998</v>
      </c>
      <c r="H933" s="10" t="s">
        <v>8</v>
      </c>
      <c r="I933" s="12" t="s">
        <v>2406</v>
      </c>
      <c r="J933" s="9">
        <f t="shared" si="28"/>
        <v>2004</v>
      </c>
      <c r="K933" s="13">
        <f t="shared" ca="1" si="29"/>
        <v>13</v>
      </c>
      <c r="L933">
        <v>2004</v>
      </c>
      <c r="N933" s="20"/>
    </row>
    <row r="934" spans="1:14" ht="22.5" hidden="1" customHeight="1" x14ac:dyDescent="0.25">
      <c r="A934" s="17"/>
      <c r="B934" s="17"/>
      <c r="C934" s="10">
        <v>8</v>
      </c>
      <c r="D934" s="10" t="s">
        <v>1670</v>
      </c>
      <c r="E934" s="11" t="s">
        <v>1705</v>
      </c>
      <c r="F934" s="12" t="s">
        <v>940</v>
      </c>
      <c r="G934" s="15" t="s">
        <v>2997</v>
      </c>
      <c r="H934" s="10" t="s">
        <v>8</v>
      </c>
      <c r="I934" s="12" t="s">
        <v>2436</v>
      </c>
      <c r="J934" s="9">
        <f t="shared" si="28"/>
        <v>2000</v>
      </c>
      <c r="K934" s="13">
        <f t="shared" ca="1" si="29"/>
        <v>17</v>
      </c>
      <c r="L934">
        <v>2000</v>
      </c>
      <c r="N934" s="20"/>
    </row>
    <row r="935" spans="1:14" ht="22.5" hidden="1" customHeight="1" x14ac:dyDescent="0.25">
      <c r="A935" s="17" t="s">
        <v>3001</v>
      </c>
      <c r="B935" s="17"/>
      <c r="C935" s="10">
        <v>8</v>
      </c>
      <c r="D935" s="10" t="s">
        <v>1670</v>
      </c>
      <c r="E935" s="11" t="s">
        <v>1706</v>
      </c>
      <c r="F935" s="12" t="s">
        <v>941</v>
      </c>
      <c r="G935" s="15" t="s">
        <v>2998</v>
      </c>
      <c r="H935" s="10" t="s">
        <v>8</v>
      </c>
      <c r="I935" s="12" t="s">
        <v>2365</v>
      </c>
      <c r="J935" s="9">
        <f t="shared" si="28"/>
        <v>2004</v>
      </c>
      <c r="K935" s="13">
        <f t="shared" ca="1" si="29"/>
        <v>13</v>
      </c>
      <c r="L935">
        <v>2004</v>
      </c>
      <c r="N935" s="20"/>
    </row>
    <row r="936" spans="1:14" ht="22.5" hidden="1" customHeight="1" x14ac:dyDescent="0.25">
      <c r="A936" s="17" t="s">
        <v>3001</v>
      </c>
      <c r="B936" s="17"/>
      <c r="C936" s="10">
        <v>8</v>
      </c>
      <c r="D936" s="10" t="s">
        <v>1670</v>
      </c>
      <c r="E936" s="11" t="s">
        <v>1707</v>
      </c>
      <c r="F936" s="12" t="s">
        <v>942</v>
      </c>
      <c r="G936" s="15" t="s">
        <v>2998</v>
      </c>
      <c r="H936" s="10" t="s">
        <v>8</v>
      </c>
      <c r="I936" s="12" t="s">
        <v>2324</v>
      </c>
      <c r="J936" s="9">
        <f t="shared" si="28"/>
        <v>2004</v>
      </c>
      <c r="K936" s="13">
        <f t="shared" ca="1" si="29"/>
        <v>13</v>
      </c>
      <c r="L936">
        <v>2004</v>
      </c>
      <c r="N936" s="20"/>
    </row>
    <row r="937" spans="1:14" ht="22.5" hidden="1" customHeight="1" x14ac:dyDescent="0.25">
      <c r="A937" s="17" t="s">
        <v>3002</v>
      </c>
      <c r="B937" s="17"/>
      <c r="C937" s="10">
        <v>8</v>
      </c>
      <c r="D937" s="10" t="s">
        <v>1671</v>
      </c>
      <c r="E937" s="11" t="s">
        <v>1681</v>
      </c>
      <c r="F937" s="12" t="s">
        <v>943</v>
      </c>
      <c r="G937" s="15" t="s">
        <v>2998</v>
      </c>
      <c r="H937" s="10" t="s">
        <v>8</v>
      </c>
      <c r="I937" s="12" t="s">
        <v>2402</v>
      </c>
      <c r="J937" s="9">
        <f t="shared" si="28"/>
        <v>2004</v>
      </c>
      <c r="K937" s="13">
        <f t="shared" ca="1" si="29"/>
        <v>13</v>
      </c>
      <c r="L937">
        <v>2004</v>
      </c>
      <c r="N937" s="20"/>
    </row>
    <row r="938" spans="1:14" ht="22.5" hidden="1" customHeight="1" x14ac:dyDescent="0.25">
      <c r="A938" s="17" t="s">
        <v>3002</v>
      </c>
      <c r="B938" s="17"/>
      <c r="C938" s="10">
        <v>8</v>
      </c>
      <c r="D938" s="10" t="s">
        <v>1671</v>
      </c>
      <c r="E938" s="11" t="s">
        <v>1682</v>
      </c>
      <c r="F938" s="12" t="s">
        <v>944</v>
      </c>
      <c r="G938" s="15" t="s">
        <v>2998</v>
      </c>
      <c r="H938" s="10" t="s">
        <v>8</v>
      </c>
      <c r="I938" s="12" t="s">
        <v>2318</v>
      </c>
      <c r="J938" s="9">
        <f t="shared" si="28"/>
        <v>2004</v>
      </c>
      <c r="K938" s="13">
        <f t="shared" ca="1" si="29"/>
        <v>13</v>
      </c>
      <c r="L938">
        <v>2004</v>
      </c>
      <c r="N938" s="20"/>
    </row>
    <row r="939" spans="1:14" ht="22.5" hidden="1" customHeight="1" x14ac:dyDescent="0.25">
      <c r="A939" s="17"/>
      <c r="B939" s="17"/>
      <c r="C939" s="10">
        <v>8</v>
      </c>
      <c r="D939" s="10" t="s">
        <v>1671</v>
      </c>
      <c r="E939" s="11" t="s">
        <v>1683</v>
      </c>
      <c r="F939" s="12" t="s">
        <v>945</v>
      </c>
      <c r="G939" s="15" t="s">
        <v>2998</v>
      </c>
      <c r="H939" s="10" t="s">
        <v>8</v>
      </c>
      <c r="I939" s="12" t="s">
        <v>2311</v>
      </c>
      <c r="J939" s="9">
        <f t="shared" si="28"/>
        <v>2004</v>
      </c>
      <c r="K939" s="13">
        <f t="shared" ca="1" si="29"/>
        <v>13</v>
      </c>
      <c r="L939">
        <v>2004</v>
      </c>
      <c r="N939" s="20"/>
    </row>
    <row r="940" spans="1:14" ht="22.5" hidden="1" customHeight="1" x14ac:dyDescent="0.25">
      <c r="A940" s="17"/>
      <c r="B940" s="17"/>
      <c r="C940" s="10">
        <v>8</v>
      </c>
      <c r="D940" s="10" t="s">
        <v>1671</v>
      </c>
      <c r="E940" s="11" t="s">
        <v>1684</v>
      </c>
      <c r="F940" s="12" t="s">
        <v>946</v>
      </c>
      <c r="G940" s="15" t="s">
        <v>2998</v>
      </c>
      <c r="H940" s="10" t="s">
        <v>9</v>
      </c>
      <c r="I940" s="12" t="s">
        <v>2398</v>
      </c>
      <c r="J940" s="9">
        <f t="shared" si="28"/>
        <v>2004</v>
      </c>
      <c r="K940" s="13">
        <f t="shared" ca="1" si="29"/>
        <v>13</v>
      </c>
      <c r="L940">
        <v>2004</v>
      </c>
      <c r="N940" s="20"/>
    </row>
    <row r="941" spans="1:14" ht="22.5" hidden="1" customHeight="1" x14ac:dyDescent="0.25">
      <c r="A941" s="17" t="s">
        <v>3002</v>
      </c>
      <c r="B941" s="17"/>
      <c r="C941" s="10">
        <v>8</v>
      </c>
      <c r="D941" s="10" t="s">
        <v>1671</v>
      </c>
      <c r="E941" s="11" t="s">
        <v>1685</v>
      </c>
      <c r="F941" s="12" t="s">
        <v>947</v>
      </c>
      <c r="G941" s="15" t="s">
        <v>2998</v>
      </c>
      <c r="H941" s="10" t="s">
        <v>8</v>
      </c>
      <c r="I941" s="12" t="s">
        <v>2345</v>
      </c>
      <c r="J941" s="9">
        <f t="shared" si="28"/>
        <v>2004</v>
      </c>
      <c r="K941" s="13">
        <f t="shared" ca="1" si="29"/>
        <v>13</v>
      </c>
      <c r="L941">
        <v>2004</v>
      </c>
      <c r="N941" s="20"/>
    </row>
    <row r="942" spans="1:14" ht="22.5" hidden="1" customHeight="1" x14ac:dyDescent="0.25">
      <c r="A942" s="17"/>
      <c r="B942" s="17"/>
      <c r="C942" s="10">
        <v>8</v>
      </c>
      <c r="D942" s="10" t="s">
        <v>1671</v>
      </c>
      <c r="E942" s="11" t="s">
        <v>1686</v>
      </c>
      <c r="F942" s="12" t="s">
        <v>948</v>
      </c>
      <c r="G942" s="15" t="s">
        <v>2998</v>
      </c>
      <c r="H942" s="10" t="s">
        <v>9</v>
      </c>
      <c r="I942" s="12" t="s">
        <v>2437</v>
      </c>
      <c r="J942" s="9">
        <f t="shared" si="28"/>
        <v>2004</v>
      </c>
      <c r="K942" s="13">
        <f t="shared" ca="1" si="29"/>
        <v>13</v>
      </c>
      <c r="L942">
        <v>2004</v>
      </c>
      <c r="N942" s="20"/>
    </row>
    <row r="943" spans="1:14" ht="22.5" hidden="1" customHeight="1" x14ac:dyDescent="0.25">
      <c r="A943" s="17"/>
      <c r="B943" s="17"/>
      <c r="C943" s="10">
        <v>8</v>
      </c>
      <c r="D943" s="10" t="s">
        <v>1671</v>
      </c>
      <c r="E943" s="11" t="s">
        <v>1688</v>
      </c>
      <c r="F943" s="12" t="s">
        <v>949</v>
      </c>
      <c r="G943" s="15" t="s">
        <v>2998</v>
      </c>
      <c r="H943" s="10" t="s">
        <v>8</v>
      </c>
      <c r="I943" s="12" t="s">
        <v>2354</v>
      </c>
      <c r="J943" s="9">
        <f t="shared" si="28"/>
        <v>2004</v>
      </c>
      <c r="K943" s="13">
        <f t="shared" ca="1" si="29"/>
        <v>13</v>
      </c>
      <c r="L943">
        <v>2004</v>
      </c>
      <c r="N943" s="20"/>
    </row>
    <row r="944" spans="1:14" ht="22.5" hidden="1" customHeight="1" x14ac:dyDescent="0.25">
      <c r="A944" s="17" t="s">
        <v>3002</v>
      </c>
      <c r="B944" s="17"/>
      <c r="C944" s="10">
        <v>8</v>
      </c>
      <c r="D944" s="10" t="s">
        <v>1671</v>
      </c>
      <c r="E944" s="11" t="s">
        <v>1689</v>
      </c>
      <c r="F944" s="12" t="s">
        <v>950</v>
      </c>
      <c r="G944" s="15" t="s">
        <v>2998</v>
      </c>
      <c r="H944" s="10" t="s">
        <v>8</v>
      </c>
      <c r="I944" s="12" t="s">
        <v>2399</v>
      </c>
      <c r="J944" s="9">
        <f t="shared" si="28"/>
        <v>2004</v>
      </c>
      <c r="K944" s="13">
        <f t="shared" ca="1" si="29"/>
        <v>13</v>
      </c>
      <c r="L944">
        <v>2004</v>
      </c>
      <c r="N944" s="20"/>
    </row>
    <row r="945" spans="1:14" ht="22.5" hidden="1" customHeight="1" x14ac:dyDescent="0.25">
      <c r="A945" s="17"/>
      <c r="B945" s="17"/>
      <c r="C945" s="10">
        <v>8</v>
      </c>
      <c r="D945" s="10" t="s">
        <v>1671</v>
      </c>
      <c r="E945" s="11" t="s">
        <v>1690</v>
      </c>
      <c r="F945" s="12" t="s">
        <v>951</v>
      </c>
      <c r="G945" s="15" t="s">
        <v>2998</v>
      </c>
      <c r="H945" s="10" t="s">
        <v>8</v>
      </c>
      <c r="I945" s="12" t="s">
        <v>2438</v>
      </c>
      <c r="J945" s="9">
        <f t="shared" si="28"/>
        <v>2003</v>
      </c>
      <c r="K945" s="13">
        <f t="shared" ca="1" si="29"/>
        <v>14</v>
      </c>
      <c r="L945">
        <v>2003</v>
      </c>
      <c r="N945" s="20"/>
    </row>
    <row r="946" spans="1:14" ht="22.5" hidden="1" customHeight="1" x14ac:dyDescent="0.25">
      <c r="A946" s="17"/>
      <c r="B946" s="17"/>
      <c r="C946" s="10">
        <v>8</v>
      </c>
      <c r="D946" s="10" t="s">
        <v>1671</v>
      </c>
      <c r="E946" s="11" t="s">
        <v>1691</v>
      </c>
      <c r="F946" s="12" t="s">
        <v>952</v>
      </c>
      <c r="G946" s="15" t="s">
        <v>2998</v>
      </c>
      <c r="H946" s="10" t="s">
        <v>8</v>
      </c>
      <c r="I946" s="12" t="s">
        <v>2312</v>
      </c>
      <c r="J946" s="9">
        <f t="shared" si="28"/>
        <v>2004</v>
      </c>
      <c r="K946" s="13">
        <f t="shared" ca="1" si="29"/>
        <v>13</v>
      </c>
      <c r="L946">
        <v>2004</v>
      </c>
      <c r="N946" s="20"/>
    </row>
    <row r="947" spans="1:14" ht="22.5" hidden="1" customHeight="1" x14ac:dyDescent="0.25">
      <c r="A947" s="17" t="s">
        <v>3002</v>
      </c>
      <c r="B947" s="17"/>
      <c r="C947" s="10">
        <v>8</v>
      </c>
      <c r="D947" s="10" t="s">
        <v>1671</v>
      </c>
      <c r="E947" s="11" t="s">
        <v>1692</v>
      </c>
      <c r="F947" s="12" t="s">
        <v>953</v>
      </c>
      <c r="G947" s="15" t="s">
        <v>2998</v>
      </c>
      <c r="H947" s="10" t="s">
        <v>8</v>
      </c>
      <c r="I947" s="12" t="s">
        <v>2439</v>
      </c>
      <c r="J947" s="9">
        <f t="shared" si="28"/>
        <v>2004</v>
      </c>
      <c r="K947" s="13">
        <f t="shared" ca="1" si="29"/>
        <v>13</v>
      </c>
      <c r="L947">
        <v>2004</v>
      </c>
      <c r="N947" s="20"/>
    </row>
    <row r="948" spans="1:14" ht="22.5" hidden="1" customHeight="1" x14ac:dyDescent="0.25">
      <c r="A948" s="17"/>
      <c r="B948" s="17"/>
      <c r="C948" s="10">
        <v>8</v>
      </c>
      <c r="D948" s="10" t="s">
        <v>1671</v>
      </c>
      <c r="E948" s="11" t="s">
        <v>1693</v>
      </c>
      <c r="F948" s="12" t="s">
        <v>954</v>
      </c>
      <c r="G948" s="15" t="s">
        <v>2998</v>
      </c>
      <c r="H948" s="10" t="s">
        <v>8</v>
      </c>
      <c r="I948" s="12" t="s">
        <v>2440</v>
      </c>
      <c r="J948" s="9">
        <f t="shared" si="28"/>
        <v>2004</v>
      </c>
      <c r="K948" s="13">
        <f t="shared" ca="1" si="29"/>
        <v>13</v>
      </c>
      <c r="L948">
        <v>2004</v>
      </c>
      <c r="N948" s="20"/>
    </row>
    <row r="949" spans="1:14" ht="22.5" customHeight="1" x14ac:dyDescent="0.25">
      <c r="A949" s="17" t="s">
        <v>3001</v>
      </c>
      <c r="B949" s="17">
        <v>1</v>
      </c>
      <c r="C949" s="10">
        <v>11</v>
      </c>
      <c r="D949" s="10" t="s">
        <v>1679</v>
      </c>
      <c r="E949" s="11" t="s">
        <v>1699</v>
      </c>
      <c r="F949" s="12" t="s">
        <v>1478</v>
      </c>
      <c r="G949" s="15" t="s">
        <v>2997</v>
      </c>
      <c r="H949" s="10" t="s">
        <v>9</v>
      </c>
      <c r="I949" s="12" t="s">
        <v>2832</v>
      </c>
      <c r="J949" s="9">
        <f t="shared" ref="J949:J1012" si="30">YEAR(I949)</f>
        <v>2000</v>
      </c>
      <c r="K949" s="13">
        <f t="shared" ca="1" si="29"/>
        <v>17</v>
      </c>
      <c r="L949">
        <v>2002</v>
      </c>
      <c r="N949" s="20"/>
    </row>
    <row r="950" spans="1:14" ht="22.5" hidden="1" customHeight="1" x14ac:dyDescent="0.25">
      <c r="A950" s="17" t="s">
        <v>3002</v>
      </c>
      <c r="B950" s="17"/>
      <c r="C950" s="10">
        <v>8</v>
      </c>
      <c r="D950" s="10" t="s">
        <v>1671</v>
      </c>
      <c r="E950" s="11" t="s">
        <v>1695</v>
      </c>
      <c r="F950" s="12" t="s">
        <v>956</v>
      </c>
      <c r="G950" s="15" t="s">
        <v>2998</v>
      </c>
      <c r="H950" s="10" t="s">
        <v>9</v>
      </c>
      <c r="I950" s="12" t="s">
        <v>2350</v>
      </c>
      <c r="J950" s="9">
        <f t="shared" si="30"/>
        <v>2004</v>
      </c>
      <c r="K950" s="13">
        <f t="shared" ca="1" si="29"/>
        <v>13</v>
      </c>
      <c r="L950">
        <v>2004</v>
      </c>
      <c r="N950" s="20"/>
    </row>
    <row r="951" spans="1:14" ht="22.5" hidden="1" customHeight="1" x14ac:dyDescent="0.25">
      <c r="A951" s="17" t="s">
        <v>3002</v>
      </c>
      <c r="B951" s="17"/>
      <c r="C951" s="10">
        <v>8</v>
      </c>
      <c r="D951" s="10" t="s">
        <v>1671</v>
      </c>
      <c r="E951" s="11" t="s">
        <v>1696</v>
      </c>
      <c r="F951" s="12" t="s">
        <v>957</v>
      </c>
      <c r="G951" s="15" t="s">
        <v>2998</v>
      </c>
      <c r="H951" s="10" t="s">
        <v>8</v>
      </c>
      <c r="I951" s="12" t="s">
        <v>2442</v>
      </c>
      <c r="J951" s="9">
        <f t="shared" si="30"/>
        <v>2004</v>
      </c>
      <c r="K951" s="13">
        <f t="shared" ca="1" si="29"/>
        <v>13</v>
      </c>
      <c r="L951">
        <v>2004</v>
      </c>
      <c r="N951" s="20"/>
    </row>
    <row r="952" spans="1:14" ht="22.5" hidden="1" customHeight="1" x14ac:dyDescent="0.25">
      <c r="A952" s="17" t="s">
        <v>3002</v>
      </c>
      <c r="B952" s="17"/>
      <c r="C952" s="10">
        <v>8</v>
      </c>
      <c r="D952" s="10" t="s">
        <v>1671</v>
      </c>
      <c r="E952" s="11" t="s">
        <v>1697</v>
      </c>
      <c r="F952" s="12" t="s">
        <v>958</v>
      </c>
      <c r="G952" s="15" t="s">
        <v>2998</v>
      </c>
      <c r="H952" s="10" t="s">
        <v>8</v>
      </c>
      <c r="I952" s="12" t="s">
        <v>2443</v>
      </c>
      <c r="J952" s="9">
        <f t="shared" si="30"/>
        <v>2003</v>
      </c>
      <c r="K952" s="13">
        <f t="shared" ca="1" si="29"/>
        <v>14</v>
      </c>
      <c r="L952">
        <v>2003</v>
      </c>
      <c r="N952" s="20"/>
    </row>
    <row r="953" spans="1:14" ht="22.5" hidden="1" customHeight="1" x14ac:dyDescent="0.25">
      <c r="A953" s="17" t="s">
        <v>3002</v>
      </c>
      <c r="B953" s="17"/>
      <c r="C953" s="10">
        <v>8</v>
      </c>
      <c r="D953" s="10" t="s">
        <v>1671</v>
      </c>
      <c r="E953" s="11" t="s">
        <v>1698</v>
      </c>
      <c r="F953" s="12" t="s">
        <v>959</v>
      </c>
      <c r="G953" s="15" t="s">
        <v>2998</v>
      </c>
      <c r="H953" s="10" t="s">
        <v>8</v>
      </c>
      <c r="I953" s="12" t="s">
        <v>2094</v>
      </c>
      <c r="J953" s="9">
        <f t="shared" si="30"/>
        <v>2004</v>
      </c>
      <c r="K953" s="13">
        <f t="shared" ca="1" si="29"/>
        <v>13</v>
      </c>
      <c r="L953">
        <v>2004</v>
      </c>
      <c r="N953" s="20"/>
    </row>
    <row r="954" spans="1:14" ht="22.5" hidden="1" customHeight="1" x14ac:dyDescent="0.25">
      <c r="A954" s="17"/>
      <c r="B954" s="17"/>
      <c r="C954" s="10">
        <v>8</v>
      </c>
      <c r="D954" s="10" t="s">
        <v>1671</v>
      </c>
      <c r="E954" s="11" t="s">
        <v>1699</v>
      </c>
      <c r="F954" s="12" t="s">
        <v>960</v>
      </c>
      <c r="G954" s="15" t="s">
        <v>2998</v>
      </c>
      <c r="H954" s="10" t="s">
        <v>9</v>
      </c>
      <c r="I954" s="12" t="s">
        <v>2345</v>
      </c>
      <c r="J954" s="9">
        <f t="shared" si="30"/>
        <v>2004</v>
      </c>
      <c r="K954" s="13">
        <f t="shared" ca="1" si="29"/>
        <v>13</v>
      </c>
      <c r="L954">
        <v>2004</v>
      </c>
      <c r="N954" s="20"/>
    </row>
    <row r="955" spans="1:14" ht="22.5" hidden="1" customHeight="1" x14ac:dyDescent="0.25">
      <c r="A955" s="17"/>
      <c r="B955" s="17"/>
      <c r="C955" s="10">
        <v>8</v>
      </c>
      <c r="D955" s="10" t="s">
        <v>1671</v>
      </c>
      <c r="E955" s="11" t="s">
        <v>1700</v>
      </c>
      <c r="F955" s="12" t="s">
        <v>961</v>
      </c>
      <c r="G955" s="15" t="s">
        <v>2998</v>
      </c>
      <c r="H955" s="10" t="s">
        <v>9</v>
      </c>
      <c r="I955" s="12" t="s">
        <v>2378</v>
      </c>
      <c r="J955" s="9">
        <f t="shared" si="30"/>
        <v>2004</v>
      </c>
      <c r="K955" s="13">
        <f t="shared" ca="1" si="29"/>
        <v>13</v>
      </c>
      <c r="L955">
        <v>2004</v>
      </c>
      <c r="N955" s="20"/>
    </row>
    <row r="956" spans="1:14" ht="22.5" hidden="1" customHeight="1" x14ac:dyDescent="0.25">
      <c r="A956" s="17"/>
      <c r="B956" s="17"/>
      <c r="C956" s="10">
        <v>8</v>
      </c>
      <c r="D956" s="10" t="s">
        <v>1671</v>
      </c>
      <c r="E956" s="11" t="s">
        <v>1701</v>
      </c>
      <c r="F956" s="12" t="s">
        <v>962</v>
      </c>
      <c r="G956" s="15" t="s">
        <v>2998</v>
      </c>
      <c r="H956" s="10" t="s">
        <v>9</v>
      </c>
      <c r="I956" s="12" t="s">
        <v>2444</v>
      </c>
      <c r="J956" s="9">
        <f t="shared" si="30"/>
        <v>2004</v>
      </c>
      <c r="K956" s="13">
        <f t="shared" ca="1" si="29"/>
        <v>13</v>
      </c>
      <c r="L956">
        <v>2004</v>
      </c>
      <c r="N956" s="20"/>
    </row>
    <row r="957" spans="1:14" ht="22.5" hidden="1" customHeight="1" x14ac:dyDescent="0.25">
      <c r="A957" s="17" t="s">
        <v>3002</v>
      </c>
      <c r="B957" s="17"/>
      <c r="C957" s="10">
        <v>8</v>
      </c>
      <c r="D957" s="10" t="s">
        <v>1671</v>
      </c>
      <c r="E957" s="11" t="s">
        <v>1702</v>
      </c>
      <c r="F957" s="12" t="s">
        <v>963</v>
      </c>
      <c r="G957" s="15" t="s">
        <v>2998</v>
      </c>
      <c r="H957" s="10" t="s">
        <v>8</v>
      </c>
      <c r="I957" s="12" t="s">
        <v>2343</v>
      </c>
      <c r="J957" s="9">
        <f t="shared" si="30"/>
        <v>2004</v>
      </c>
      <c r="K957" s="13">
        <f t="shared" ca="1" si="29"/>
        <v>13</v>
      </c>
      <c r="L957">
        <v>2004</v>
      </c>
      <c r="N957" s="20"/>
    </row>
    <row r="958" spans="1:14" ht="22.5" hidden="1" customHeight="1" x14ac:dyDescent="0.25">
      <c r="A958" s="17" t="s">
        <v>3002</v>
      </c>
      <c r="B958" s="17"/>
      <c r="C958" s="10">
        <v>8</v>
      </c>
      <c r="D958" s="10" t="s">
        <v>1671</v>
      </c>
      <c r="E958" s="11" t="s">
        <v>1703</v>
      </c>
      <c r="F958" s="12" t="s">
        <v>964</v>
      </c>
      <c r="G958" s="15" t="s">
        <v>2998</v>
      </c>
      <c r="H958" s="10" t="s">
        <v>9</v>
      </c>
      <c r="I958" s="12" t="s">
        <v>2365</v>
      </c>
      <c r="J958" s="9">
        <f t="shared" si="30"/>
        <v>2004</v>
      </c>
      <c r="K958" s="13">
        <f t="shared" ca="1" si="29"/>
        <v>13</v>
      </c>
      <c r="L958">
        <v>2004</v>
      </c>
      <c r="N958" s="20"/>
    </row>
    <row r="959" spans="1:14" ht="22.5" hidden="1" customHeight="1" x14ac:dyDescent="0.25">
      <c r="A959" s="17" t="s">
        <v>3002</v>
      </c>
      <c r="B959" s="17"/>
      <c r="C959" s="10">
        <v>8</v>
      </c>
      <c r="D959" s="10" t="s">
        <v>1671</v>
      </c>
      <c r="E959" s="11" t="s">
        <v>1704</v>
      </c>
      <c r="F959" s="12" t="s">
        <v>965</v>
      </c>
      <c r="G959" s="15" t="s">
        <v>2998</v>
      </c>
      <c r="H959" s="10" t="s">
        <v>8</v>
      </c>
      <c r="I959" s="12" t="s">
        <v>2094</v>
      </c>
      <c r="J959" s="9">
        <f t="shared" si="30"/>
        <v>2004</v>
      </c>
      <c r="K959" s="13">
        <f t="shared" ca="1" si="29"/>
        <v>13</v>
      </c>
      <c r="L959">
        <v>2004</v>
      </c>
      <c r="N959" s="20"/>
    </row>
    <row r="960" spans="1:14" ht="22.5" hidden="1" customHeight="1" x14ac:dyDescent="0.25">
      <c r="A960" s="17" t="s">
        <v>3002</v>
      </c>
      <c r="B960" s="17"/>
      <c r="C960" s="10">
        <v>8</v>
      </c>
      <c r="D960" s="10" t="s">
        <v>1671</v>
      </c>
      <c r="E960" s="11" t="s">
        <v>1705</v>
      </c>
      <c r="F960" s="12" t="s">
        <v>966</v>
      </c>
      <c r="G960" s="15" t="s">
        <v>2998</v>
      </c>
      <c r="H960" s="10" t="s">
        <v>9</v>
      </c>
      <c r="I960" s="12" t="s">
        <v>2445</v>
      </c>
      <c r="J960" s="9">
        <f t="shared" si="30"/>
        <v>2004</v>
      </c>
      <c r="K960" s="13">
        <f t="shared" ca="1" si="29"/>
        <v>13</v>
      </c>
      <c r="L960">
        <v>2004</v>
      </c>
      <c r="N960" s="20"/>
    </row>
    <row r="961" spans="1:14" ht="22.5" hidden="1" customHeight="1" x14ac:dyDescent="0.25">
      <c r="A961" s="17" t="s">
        <v>3002</v>
      </c>
      <c r="B961" s="17"/>
      <c r="C961" s="10">
        <v>8</v>
      </c>
      <c r="D961" s="10" t="s">
        <v>1671</v>
      </c>
      <c r="E961" s="11" t="s">
        <v>1706</v>
      </c>
      <c r="F961" s="12" t="s">
        <v>967</v>
      </c>
      <c r="G961" s="15" t="s">
        <v>2998</v>
      </c>
      <c r="H961" s="10" t="s">
        <v>9</v>
      </c>
      <c r="I961" s="12" t="s">
        <v>2183</v>
      </c>
      <c r="J961" s="9">
        <f t="shared" si="30"/>
        <v>2004</v>
      </c>
      <c r="K961" s="13">
        <f t="shared" ca="1" si="29"/>
        <v>13</v>
      </c>
      <c r="L961">
        <v>2004</v>
      </c>
      <c r="N961" s="20"/>
    </row>
    <row r="962" spans="1:14" ht="22.5" hidden="1" customHeight="1" x14ac:dyDescent="0.25">
      <c r="A962" s="17"/>
      <c r="B962" s="17"/>
      <c r="C962" s="10">
        <v>8</v>
      </c>
      <c r="D962" s="10" t="s">
        <v>1671</v>
      </c>
      <c r="E962" s="11" t="s">
        <v>1707</v>
      </c>
      <c r="F962" s="12" t="s">
        <v>968</v>
      </c>
      <c r="G962" s="15" t="s">
        <v>2998</v>
      </c>
      <c r="H962" s="10" t="s">
        <v>8</v>
      </c>
      <c r="I962" s="12" t="s">
        <v>2315</v>
      </c>
      <c r="J962" s="9">
        <f t="shared" si="30"/>
        <v>2004</v>
      </c>
      <c r="K962" s="13">
        <f t="shared" ca="1" si="29"/>
        <v>13</v>
      </c>
      <c r="L962">
        <v>2004</v>
      </c>
      <c r="N962" s="20"/>
    </row>
    <row r="963" spans="1:14" ht="22.5" hidden="1" customHeight="1" x14ac:dyDescent="0.25">
      <c r="A963" s="17"/>
      <c r="B963" s="17"/>
      <c r="C963" s="10">
        <v>8</v>
      </c>
      <c r="D963" s="10" t="s">
        <v>1671</v>
      </c>
      <c r="E963" s="11" t="s">
        <v>1708</v>
      </c>
      <c r="F963" s="12" t="s">
        <v>969</v>
      </c>
      <c r="G963" s="15" t="s">
        <v>2998</v>
      </c>
      <c r="H963" s="10" t="s">
        <v>9</v>
      </c>
      <c r="I963" s="12" t="s">
        <v>2446</v>
      </c>
      <c r="J963" s="9">
        <f t="shared" si="30"/>
        <v>2004</v>
      </c>
      <c r="K963" s="13">
        <f t="shared" ca="1" si="29"/>
        <v>13</v>
      </c>
      <c r="L963">
        <v>2004</v>
      </c>
      <c r="N963" s="20"/>
    </row>
    <row r="964" spans="1:14" ht="22.5" hidden="1" customHeight="1" x14ac:dyDescent="0.25">
      <c r="A964" s="17" t="s">
        <v>3002</v>
      </c>
      <c r="B964" s="17"/>
      <c r="C964" s="10">
        <v>8</v>
      </c>
      <c r="D964" s="10" t="s">
        <v>1671</v>
      </c>
      <c r="E964" s="11" t="s">
        <v>1709</v>
      </c>
      <c r="F964" s="12" t="s">
        <v>970</v>
      </c>
      <c r="G964" s="15" t="s">
        <v>2998</v>
      </c>
      <c r="H964" s="10" t="s">
        <v>8</v>
      </c>
      <c r="I964" s="12" t="s">
        <v>2308</v>
      </c>
      <c r="J964" s="9">
        <f t="shared" si="30"/>
        <v>2004</v>
      </c>
      <c r="K964" s="13">
        <f t="shared" ref="K964:K1027" ca="1" si="31">(YEAR(NOW())-YEAR(I964))</f>
        <v>13</v>
      </c>
      <c r="L964">
        <v>2004</v>
      </c>
      <c r="N964" s="20"/>
    </row>
    <row r="965" spans="1:14" ht="22.5" hidden="1" customHeight="1" x14ac:dyDescent="0.25">
      <c r="A965" s="17" t="s">
        <v>3001</v>
      </c>
      <c r="B965" s="17"/>
      <c r="C965" s="10">
        <v>9</v>
      </c>
      <c r="D965" s="10" t="s">
        <v>1665</v>
      </c>
      <c r="E965" s="11" t="s">
        <v>1681</v>
      </c>
      <c r="F965" s="12" t="s">
        <v>971</v>
      </c>
      <c r="G965" s="15" t="s">
        <v>2998</v>
      </c>
      <c r="H965" s="10" t="s">
        <v>8</v>
      </c>
      <c r="I965" s="12" t="s">
        <v>2447</v>
      </c>
      <c r="J965" s="9">
        <f t="shared" si="30"/>
        <v>2003</v>
      </c>
      <c r="K965" s="13">
        <f t="shared" ca="1" si="31"/>
        <v>14</v>
      </c>
      <c r="L965">
        <v>2003</v>
      </c>
      <c r="N965" s="20"/>
    </row>
    <row r="966" spans="1:14" ht="22.5" hidden="1" customHeight="1" x14ac:dyDescent="0.25">
      <c r="A966" s="21" t="s">
        <v>3001</v>
      </c>
      <c r="B966" s="21"/>
      <c r="C966" s="10">
        <v>9</v>
      </c>
      <c r="D966" s="10" t="s">
        <v>1665</v>
      </c>
      <c r="E966" s="11" t="s">
        <v>1682</v>
      </c>
      <c r="F966" s="12" t="s">
        <v>972</v>
      </c>
      <c r="G966" s="15" t="s">
        <v>2998</v>
      </c>
      <c r="H966" s="10" t="s">
        <v>8</v>
      </c>
      <c r="I966" s="12" t="s">
        <v>2448</v>
      </c>
      <c r="J966" s="9">
        <f t="shared" si="30"/>
        <v>2003</v>
      </c>
      <c r="K966" s="13">
        <f t="shared" ca="1" si="31"/>
        <v>14</v>
      </c>
      <c r="L966">
        <v>2003</v>
      </c>
      <c r="N966" s="20"/>
    </row>
    <row r="967" spans="1:14" ht="22.5" hidden="1" customHeight="1" x14ac:dyDescent="0.25">
      <c r="A967" s="17"/>
      <c r="B967" s="17"/>
      <c r="C967" s="10">
        <v>9</v>
      </c>
      <c r="D967" s="10" t="s">
        <v>1665</v>
      </c>
      <c r="E967" s="11" t="s">
        <v>1683</v>
      </c>
      <c r="F967" s="12" t="s">
        <v>973</v>
      </c>
      <c r="G967" s="15" t="s">
        <v>2998</v>
      </c>
      <c r="H967" s="10" t="s">
        <v>9</v>
      </c>
      <c r="I967" s="12" t="s">
        <v>2449</v>
      </c>
      <c r="J967" s="9">
        <f t="shared" si="30"/>
        <v>2003</v>
      </c>
      <c r="K967" s="13">
        <f t="shared" ca="1" si="31"/>
        <v>14</v>
      </c>
      <c r="L967">
        <v>2003</v>
      </c>
      <c r="N967" s="20"/>
    </row>
    <row r="968" spans="1:14" ht="22.5" hidden="1" customHeight="1" x14ac:dyDescent="0.25">
      <c r="A968" s="17"/>
      <c r="B968" s="17"/>
      <c r="C968" s="10">
        <v>9</v>
      </c>
      <c r="D968" s="10" t="s">
        <v>1665</v>
      </c>
      <c r="E968" s="11" t="s">
        <v>1684</v>
      </c>
      <c r="F968" s="12" t="s">
        <v>974</v>
      </c>
      <c r="G968" s="15" t="s">
        <v>2997</v>
      </c>
      <c r="H968" s="10" t="s">
        <v>8</v>
      </c>
      <c r="I968" s="12" t="s">
        <v>2450</v>
      </c>
      <c r="J968" s="9">
        <f t="shared" si="30"/>
        <v>2002</v>
      </c>
      <c r="K968" s="13">
        <f t="shared" ca="1" si="31"/>
        <v>15</v>
      </c>
      <c r="L968">
        <v>2002</v>
      </c>
      <c r="N968" s="20"/>
    </row>
    <row r="969" spans="1:14" ht="22.5" hidden="1" customHeight="1" x14ac:dyDescent="0.25">
      <c r="A969" s="17" t="s">
        <v>3001</v>
      </c>
      <c r="B969" s="17"/>
      <c r="C969" s="10">
        <v>9</v>
      </c>
      <c r="D969" s="10" t="s">
        <v>1665</v>
      </c>
      <c r="E969" s="11" t="s">
        <v>1685</v>
      </c>
      <c r="F969" s="12" t="s">
        <v>975</v>
      </c>
      <c r="G969" s="15" t="s">
        <v>2998</v>
      </c>
      <c r="H969" s="10" t="s">
        <v>9</v>
      </c>
      <c r="I969" s="12" t="s">
        <v>2451</v>
      </c>
      <c r="J969" s="9">
        <f t="shared" si="30"/>
        <v>2003</v>
      </c>
      <c r="K969" s="13">
        <f t="shared" ca="1" si="31"/>
        <v>14</v>
      </c>
      <c r="L969">
        <v>2003</v>
      </c>
      <c r="N969" s="20"/>
    </row>
    <row r="970" spans="1:14" ht="22.5" hidden="1" customHeight="1" x14ac:dyDescent="0.25">
      <c r="A970" s="17" t="s">
        <v>3001</v>
      </c>
      <c r="B970" s="17"/>
      <c r="C970" s="10">
        <v>9</v>
      </c>
      <c r="D970" s="10" t="s">
        <v>1665</v>
      </c>
      <c r="E970" s="11" t="s">
        <v>1686</v>
      </c>
      <c r="F970" s="12" t="s">
        <v>976</v>
      </c>
      <c r="G970" s="15" t="s">
        <v>2998</v>
      </c>
      <c r="H970" s="10" t="s">
        <v>9</v>
      </c>
      <c r="I970" s="12" t="s">
        <v>2452</v>
      </c>
      <c r="J970" s="9">
        <f t="shared" si="30"/>
        <v>2003</v>
      </c>
      <c r="K970" s="13">
        <f t="shared" ca="1" si="31"/>
        <v>14</v>
      </c>
      <c r="L970">
        <v>2003</v>
      </c>
      <c r="N970" s="20"/>
    </row>
    <row r="971" spans="1:14" ht="22.5" hidden="1" customHeight="1" x14ac:dyDescent="0.25">
      <c r="A971" s="17" t="s">
        <v>3001</v>
      </c>
      <c r="B971" s="17"/>
      <c r="C971" s="10">
        <v>9</v>
      </c>
      <c r="D971" s="10" t="s">
        <v>1665</v>
      </c>
      <c r="E971" s="11" t="s">
        <v>1688</v>
      </c>
      <c r="F971" s="12" t="s">
        <v>977</v>
      </c>
      <c r="G971" s="15" t="s">
        <v>2998</v>
      </c>
      <c r="H971" s="10" t="s">
        <v>8</v>
      </c>
      <c r="I971" s="12" t="s">
        <v>2453</v>
      </c>
      <c r="J971" s="9">
        <f t="shared" si="30"/>
        <v>2003</v>
      </c>
      <c r="K971" s="13">
        <f t="shared" ca="1" si="31"/>
        <v>14</v>
      </c>
      <c r="L971">
        <v>2003</v>
      </c>
      <c r="N971" s="20"/>
    </row>
    <row r="972" spans="1:14" ht="22.5" hidden="1" customHeight="1" x14ac:dyDescent="0.25">
      <c r="A972" s="17" t="s">
        <v>3001</v>
      </c>
      <c r="B972" s="17"/>
      <c r="C972" s="10">
        <v>9</v>
      </c>
      <c r="D972" s="10" t="s">
        <v>1665</v>
      </c>
      <c r="E972" s="11" t="s">
        <v>1689</v>
      </c>
      <c r="F972" s="12" t="s">
        <v>978</v>
      </c>
      <c r="G972" s="15" t="s">
        <v>2997</v>
      </c>
      <c r="H972" s="10" t="s">
        <v>8</v>
      </c>
      <c r="I972" s="12" t="s">
        <v>2454</v>
      </c>
      <c r="J972" s="9">
        <f t="shared" si="30"/>
        <v>2001</v>
      </c>
      <c r="K972" s="13">
        <f t="shared" ca="1" si="31"/>
        <v>16</v>
      </c>
      <c r="L972">
        <v>2001</v>
      </c>
      <c r="N972" s="20"/>
    </row>
    <row r="973" spans="1:14" ht="22.5" hidden="1" customHeight="1" x14ac:dyDescent="0.25">
      <c r="A973" s="17"/>
      <c r="B973" s="17"/>
      <c r="C973" s="10">
        <v>9</v>
      </c>
      <c r="D973" s="10" t="s">
        <v>1665</v>
      </c>
      <c r="E973" s="11" t="s">
        <v>1690</v>
      </c>
      <c r="F973" s="12" t="s">
        <v>979</v>
      </c>
      <c r="G973" s="15" t="s">
        <v>2998</v>
      </c>
      <c r="H973" s="10" t="s">
        <v>9</v>
      </c>
      <c r="I973" s="12" t="s">
        <v>2455</v>
      </c>
      <c r="J973" s="9">
        <f t="shared" si="30"/>
        <v>2003</v>
      </c>
      <c r="K973" s="13">
        <f t="shared" ca="1" si="31"/>
        <v>14</v>
      </c>
      <c r="L973">
        <v>2003</v>
      </c>
      <c r="N973" s="20"/>
    </row>
    <row r="974" spans="1:14" ht="22.5" hidden="1" customHeight="1" x14ac:dyDescent="0.25">
      <c r="A974" s="17"/>
      <c r="B974" s="17"/>
      <c r="C974" s="10">
        <v>9</v>
      </c>
      <c r="D974" s="10" t="s">
        <v>1665</v>
      </c>
      <c r="E974" s="11" t="s">
        <v>1691</v>
      </c>
      <c r="F974" s="12" t="s">
        <v>980</v>
      </c>
      <c r="G974" s="15" t="s">
        <v>2998</v>
      </c>
      <c r="H974" s="10" t="s">
        <v>9</v>
      </c>
      <c r="I974" s="12" t="s">
        <v>2456</v>
      </c>
      <c r="J974" s="9">
        <f t="shared" si="30"/>
        <v>2003</v>
      </c>
      <c r="K974" s="13">
        <f t="shared" ca="1" si="31"/>
        <v>14</v>
      </c>
      <c r="L974">
        <v>2003</v>
      </c>
      <c r="N974" s="20"/>
    </row>
    <row r="975" spans="1:14" ht="22.5" hidden="1" customHeight="1" x14ac:dyDescent="0.25">
      <c r="A975" s="17" t="s">
        <v>3001</v>
      </c>
      <c r="B975" s="17"/>
      <c r="C975" s="10">
        <v>9</v>
      </c>
      <c r="D975" s="10" t="s">
        <v>1665</v>
      </c>
      <c r="E975" s="11" t="s">
        <v>1692</v>
      </c>
      <c r="F975" s="12" t="s">
        <v>981</v>
      </c>
      <c r="G975" s="15" t="s">
        <v>2998</v>
      </c>
      <c r="H975" s="10" t="s">
        <v>8</v>
      </c>
      <c r="I975" s="12" t="s">
        <v>2457</v>
      </c>
      <c r="J975" s="9">
        <f t="shared" si="30"/>
        <v>2003</v>
      </c>
      <c r="K975" s="13">
        <f t="shared" ca="1" si="31"/>
        <v>14</v>
      </c>
      <c r="L975">
        <v>2003</v>
      </c>
      <c r="N975" s="20"/>
    </row>
    <row r="976" spans="1:14" ht="22.5" hidden="1" customHeight="1" x14ac:dyDescent="0.25">
      <c r="A976" s="17"/>
      <c r="B976" s="17"/>
      <c r="C976" s="10">
        <v>9</v>
      </c>
      <c r="D976" s="10" t="s">
        <v>1665</v>
      </c>
      <c r="E976" s="11" t="s">
        <v>1693</v>
      </c>
      <c r="F976" s="12" t="s">
        <v>982</v>
      </c>
      <c r="G976" s="15" t="s">
        <v>2998</v>
      </c>
      <c r="H976" s="10" t="s">
        <v>8</v>
      </c>
      <c r="I976" s="12" t="s">
        <v>2327</v>
      </c>
      <c r="J976" s="9">
        <f t="shared" si="30"/>
        <v>2003</v>
      </c>
      <c r="K976" s="13">
        <f t="shared" ca="1" si="31"/>
        <v>14</v>
      </c>
      <c r="L976">
        <v>2003</v>
      </c>
      <c r="N976" s="20"/>
    </row>
    <row r="977" spans="1:14" ht="22.5" hidden="1" customHeight="1" x14ac:dyDescent="0.25">
      <c r="A977" s="17"/>
      <c r="B977" s="17"/>
      <c r="C977" s="10">
        <v>9</v>
      </c>
      <c r="D977" s="10" t="s">
        <v>1665</v>
      </c>
      <c r="E977" s="11" t="s">
        <v>1694</v>
      </c>
      <c r="F977" s="12" t="s">
        <v>983</v>
      </c>
      <c r="G977" s="15" t="s">
        <v>2998</v>
      </c>
      <c r="H977" s="10" t="s">
        <v>8</v>
      </c>
      <c r="I977" s="12" t="s">
        <v>2455</v>
      </c>
      <c r="J977" s="9">
        <f t="shared" si="30"/>
        <v>2003</v>
      </c>
      <c r="K977" s="13">
        <f t="shared" ca="1" si="31"/>
        <v>14</v>
      </c>
      <c r="L977">
        <v>2003</v>
      </c>
      <c r="N977" s="20"/>
    </row>
    <row r="978" spans="1:14" ht="22.5" hidden="1" customHeight="1" x14ac:dyDescent="0.25">
      <c r="A978" s="17"/>
      <c r="B978" s="17"/>
      <c r="C978" s="10">
        <v>9</v>
      </c>
      <c r="D978" s="10" t="s">
        <v>1665</v>
      </c>
      <c r="E978" s="11" t="s">
        <v>1695</v>
      </c>
      <c r="F978" s="12" t="s">
        <v>984</v>
      </c>
      <c r="G978" s="15" t="s">
        <v>2998</v>
      </c>
      <c r="H978" s="10" t="s">
        <v>9</v>
      </c>
      <c r="I978" s="12" t="s">
        <v>2449</v>
      </c>
      <c r="J978" s="9">
        <f t="shared" si="30"/>
        <v>2003</v>
      </c>
      <c r="K978" s="13">
        <f t="shared" ca="1" si="31"/>
        <v>14</v>
      </c>
      <c r="L978">
        <v>2003</v>
      </c>
      <c r="N978" s="20"/>
    </row>
    <row r="979" spans="1:14" ht="22.5" hidden="1" customHeight="1" x14ac:dyDescent="0.25">
      <c r="A979" s="17" t="s">
        <v>3001</v>
      </c>
      <c r="B979" s="17"/>
      <c r="C979" s="10">
        <v>9</v>
      </c>
      <c r="D979" s="10" t="s">
        <v>1665</v>
      </c>
      <c r="E979" s="11" t="s">
        <v>1696</v>
      </c>
      <c r="F979" s="12" t="s">
        <v>985</v>
      </c>
      <c r="G979" s="15" t="s">
        <v>2998</v>
      </c>
      <c r="H979" s="10" t="s">
        <v>9</v>
      </c>
      <c r="I979" s="12" t="s">
        <v>2458</v>
      </c>
      <c r="J979" s="9">
        <f t="shared" si="30"/>
        <v>2003</v>
      </c>
      <c r="K979" s="13">
        <f t="shared" ca="1" si="31"/>
        <v>14</v>
      </c>
      <c r="L979">
        <v>2003</v>
      </c>
      <c r="N979" s="20"/>
    </row>
    <row r="980" spans="1:14" ht="22.5" customHeight="1" x14ac:dyDescent="0.25">
      <c r="A980" s="17" t="s">
        <v>3002</v>
      </c>
      <c r="B980" s="17">
        <v>2</v>
      </c>
      <c r="C980" s="10">
        <v>11</v>
      </c>
      <c r="D980" s="10" t="s">
        <v>1674</v>
      </c>
      <c r="E980" s="11" t="s">
        <v>1695</v>
      </c>
      <c r="F980" s="12" t="s">
        <v>1404</v>
      </c>
      <c r="G980" s="15" t="s">
        <v>2997</v>
      </c>
      <c r="H980" s="10" t="s">
        <v>9</v>
      </c>
      <c r="I980" s="12" t="s">
        <v>2776</v>
      </c>
      <c r="J980" s="9">
        <f t="shared" si="30"/>
        <v>2001</v>
      </c>
      <c r="K980" s="13">
        <f t="shared" ca="1" si="31"/>
        <v>16</v>
      </c>
      <c r="L980">
        <v>2002</v>
      </c>
      <c r="N980" s="20"/>
    </row>
    <row r="981" spans="1:14" ht="22.5" hidden="1" customHeight="1" x14ac:dyDescent="0.25">
      <c r="A981" s="17" t="s">
        <v>3001</v>
      </c>
      <c r="B981" s="17"/>
      <c r="C981" s="10">
        <v>9</v>
      </c>
      <c r="D981" s="10" t="s">
        <v>1665</v>
      </c>
      <c r="E981" s="11" t="s">
        <v>1698</v>
      </c>
      <c r="F981" s="12" t="s">
        <v>987</v>
      </c>
      <c r="G981" s="15" t="s">
        <v>2998</v>
      </c>
      <c r="H981" s="10" t="s">
        <v>9</v>
      </c>
      <c r="I981" s="12" t="s">
        <v>2460</v>
      </c>
      <c r="J981" s="9">
        <f t="shared" si="30"/>
        <v>2003</v>
      </c>
      <c r="K981" s="13">
        <f t="shared" ca="1" si="31"/>
        <v>14</v>
      </c>
      <c r="L981">
        <v>2003</v>
      </c>
      <c r="N981" s="20"/>
    </row>
    <row r="982" spans="1:14" ht="22.5" hidden="1" customHeight="1" x14ac:dyDescent="0.25">
      <c r="A982" s="17"/>
      <c r="B982" s="17"/>
      <c r="C982" s="10">
        <v>9</v>
      </c>
      <c r="D982" s="10" t="s">
        <v>1665</v>
      </c>
      <c r="E982" s="11" t="s">
        <v>1699</v>
      </c>
      <c r="F982" s="12" t="s">
        <v>988</v>
      </c>
      <c r="G982" s="15" t="s">
        <v>2998</v>
      </c>
      <c r="H982" s="10" t="s">
        <v>9</v>
      </c>
      <c r="I982" s="12" t="s">
        <v>2333</v>
      </c>
      <c r="J982" s="9">
        <f t="shared" si="30"/>
        <v>2003</v>
      </c>
      <c r="K982" s="13">
        <f t="shared" ca="1" si="31"/>
        <v>14</v>
      </c>
      <c r="L982">
        <v>2003</v>
      </c>
      <c r="N982" s="20"/>
    </row>
    <row r="983" spans="1:14" ht="22.5" hidden="1" customHeight="1" x14ac:dyDescent="0.25">
      <c r="A983" s="17" t="s">
        <v>3001</v>
      </c>
      <c r="B983" s="17"/>
      <c r="C983" s="10">
        <v>9</v>
      </c>
      <c r="D983" s="10" t="s">
        <v>1665</v>
      </c>
      <c r="E983" s="11" t="s">
        <v>1700</v>
      </c>
      <c r="F983" s="12" t="s">
        <v>989</v>
      </c>
      <c r="G983" s="15" t="s">
        <v>2998</v>
      </c>
      <c r="H983" s="10" t="s">
        <v>9</v>
      </c>
      <c r="I983" s="12" t="s">
        <v>2461</v>
      </c>
      <c r="J983" s="9">
        <f t="shared" si="30"/>
        <v>2003</v>
      </c>
      <c r="K983" s="13">
        <f t="shared" ca="1" si="31"/>
        <v>14</v>
      </c>
      <c r="L983">
        <v>2003</v>
      </c>
      <c r="N983" s="20"/>
    </row>
    <row r="984" spans="1:14" ht="22.5" hidden="1" customHeight="1" x14ac:dyDescent="0.25">
      <c r="A984" s="17" t="s">
        <v>3001</v>
      </c>
      <c r="B984" s="17"/>
      <c r="C984" s="10">
        <v>9</v>
      </c>
      <c r="D984" s="10" t="s">
        <v>1665</v>
      </c>
      <c r="E984" s="11" t="s">
        <v>1701</v>
      </c>
      <c r="F984" s="12" t="s">
        <v>990</v>
      </c>
      <c r="G984" s="15" t="s">
        <v>2998</v>
      </c>
      <c r="H984" s="10" t="s">
        <v>9</v>
      </c>
      <c r="I984" s="12" t="s">
        <v>2462</v>
      </c>
      <c r="J984" s="9">
        <f t="shared" si="30"/>
        <v>2003</v>
      </c>
      <c r="K984" s="13">
        <f t="shared" ca="1" si="31"/>
        <v>14</v>
      </c>
      <c r="L984">
        <v>2003</v>
      </c>
      <c r="N984" s="20"/>
    </row>
    <row r="985" spans="1:14" ht="22.5" hidden="1" customHeight="1" x14ac:dyDescent="0.25">
      <c r="A985" s="17" t="s">
        <v>3001</v>
      </c>
      <c r="B985" s="17"/>
      <c r="C985" s="10">
        <v>9</v>
      </c>
      <c r="D985" s="10" t="s">
        <v>1665</v>
      </c>
      <c r="E985" s="11" t="s">
        <v>1702</v>
      </c>
      <c r="F985" s="12" t="s">
        <v>991</v>
      </c>
      <c r="G985" s="15" t="s">
        <v>2998</v>
      </c>
      <c r="H985" s="10" t="s">
        <v>9</v>
      </c>
      <c r="I985" s="12" t="s">
        <v>2463</v>
      </c>
      <c r="J985" s="9">
        <f t="shared" si="30"/>
        <v>2003</v>
      </c>
      <c r="K985" s="13">
        <f t="shared" ca="1" si="31"/>
        <v>14</v>
      </c>
      <c r="L985">
        <v>2003</v>
      </c>
      <c r="N985" s="20"/>
    </row>
    <row r="986" spans="1:14" ht="22.5" hidden="1" customHeight="1" x14ac:dyDescent="0.25">
      <c r="A986" s="17" t="s">
        <v>3001</v>
      </c>
      <c r="B986" s="17"/>
      <c r="C986" s="10">
        <v>9</v>
      </c>
      <c r="D986" s="10" t="s">
        <v>1665</v>
      </c>
      <c r="E986" s="11" t="s">
        <v>1703</v>
      </c>
      <c r="F986" s="12" t="s">
        <v>992</v>
      </c>
      <c r="G986" s="15" t="s">
        <v>2998</v>
      </c>
      <c r="H986" s="10" t="s">
        <v>8</v>
      </c>
      <c r="I986" s="12" t="s">
        <v>2464</v>
      </c>
      <c r="J986" s="9">
        <f t="shared" si="30"/>
        <v>2003</v>
      </c>
      <c r="K986" s="13">
        <f t="shared" ca="1" si="31"/>
        <v>14</v>
      </c>
      <c r="L986">
        <v>2003</v>
      </c>
      <c r="N986" s="20"/>
    </row>
    <row r="987" spans="1:14" ht="22.5" hidden="1" customHeight="1" x14ac:dyDescent="0.25">
      <c r="A987" s="17" t="s">
        <v>3001</v>
      </c>
      <c r="B987" s="17"/>
      <c r="C987" s="10">
        <v>9</v>
      </c>
      <c r="D987" s="10" t="s">
        <v>1665</v>
      </c>
      <c r="E987" s="11" t="s">
        <v>1704</v>
      </c>
      <c r="F987" s="12" t="s">
        <v>993</v>
      </c>
      <c r="G987" s="15" t="s">
        <v>2998</v>
      </c>
      <c r="H987" s="10" t="s">
        <v>8</v>
      </c>
      <c r="I987" s="12" t="s">
        <v>2368</v>
      </c>
      <c r="J987" s="9">
        <f t="shared" si="30"/>
        <v>2004</v>
      </c>
      <c r="K987" s="13">
        <f t="shared" ca="1" si="31"/>
        <v>13</v>
      </c>
      <c r="L987">
        <v>2004</v>
      </c>
      <c r="N987" s="20"/>
    </row>
    <row r="988" spans="1:14" ht="22.5" hidden="1" customHeight="1" x14ac:dyDescent="0.25">
      <c r="A988" s="17" t="s">
        <v>3001</v>
      </c>
      <c r="B988" s="17"/>
      <c r="C988" s="10">
        <v>9</v>
      </c>
      <c r="D988" s="10" t="s">
        <v>1665</v>
      </c>
      <c r="E988" s="11" t="s">
        <v>1705</v>
      </c>
      <c r="F988" s="12" t="s">
        <v>994</v>
      </c>
      <c r="G988" s="15" t="s">
        <v>2998</v>
      </c>
      <c r="H988" s="10" t="s">
        <v>8</v>
      </c>
      <c r="I988" s="12" t="s">
        <v>2465</v>
      </c>
      <c r="J988" s="9">
        <f t="shared" si="30"/>
        <v>2003</v>
      </c>
      <c r="K988" s="13">
        <f t="shared" ca="1" si="31"/>
        <v>14</v>
      </c>
      <c r="L988">
        <v>2003</v>
      </c>
      <c r="N988" s="20"/>
    </row>
    <row r="989" spans="1:14" ht="22.5" hidden="1" customHeight="1" x14ac:dyDescent="0.25">
      <c r="A989" s="17"/>
      <c r="B989" s="17"/>
      <c r="C989" s="10">
        <v>9</v>
      </c>
      <c r="D989" s="10" t="s">
        <v>1665</v>
      </c>
      <c r="E989" s="11" t="s">
        <v>1706</v>
      </c>
      <c r="F989" s="12" t="s">
        <v>995</v>
      </c>
      <c r="G989" s="15" t="s">
        <v>2998</v>
      </c>
      <c r="H989" s="10" t="s">
        <v>9</v>
      </c>
      <c r="I989" s="12" t="s">
        <v>2455</v>
      </c>
      <c r="J989" s="9">
        <f t="shared" si="30"/>
        <v>2003</v>
      </c>
      <c r="K989" s="13">
        <f t="shared" ca="1" si="31"/>
        <v>14</v>
      </c>
      <c r="L989">
        <v>2003</v>
      </c>
      <c r="N989" s="20"/>
    </row>
    <row r="990" spans="1:14" ht="22.5" hidden="1" customHeight="1" x14ac:dyDescent="0.25">
      <c r="A990" s="17" t="s">
        <v>3001</v>
      </c>
      <c r="B990" s="17"/>
      <c r="C990" s="10">
        <v>9</v>
      </c>
      <c r="D990" s="10" t="s">
        <v>1665</v>
      </c>
      <c r="E990" s="11" t="s">
        <v>1707</v>
      </c>
      <c r="F990" s="12" t="s">
        <v>996</v>
      </c>
      <c r="G990" s="15" t="s">
        <v>2998</v>
      </c>
      <c r="H990" s="10" t="s">
        <v>8</v>
      </c>
      <c r="I990" s="12" t="s">
        <v>2466</v>
      </c>
      <c r="J990" s="9">
        <f t="shared" si="30"/>
        <v>2003</v>
      </c>
      <c r="K990" s="13">
        <f t="shared" ca="1" si="31"/>
        <v>14</v>
      </c>
      <c r="L990">
        <v>2003</v>
      </c>
      <c r="N990" s="20"/>
    </row>
    <row r="991" spans="1:14" ht="22.5" hidden="1" customHeight="1" x14ac:dyDescent="0.25">
      <c r="A991" s="17"/>
      <c r="B991" s="17"/>
      <c r="C991" s="10">
        <v>9</v>
      </c>
      <c r="D991" s="10" t="s">
        <v>1665</v>
      </c>
      <c r="E991" s="11" t="s">
        <v>1708</v>
      </c>
      <c r="F991" s="12" t="s">
        <v>997</v>
      </c>
      <c r="G991" s="15" t="s">
        <v>2998</v>
      </c>
      <c r="H991" s="10" t="s">
        <v>8</v>
      </c>
      <c r="I991" s="12" t="s">
        <v>2467</v>
      </c>
      <c r="J991" s="9">
        <f t="shared" si="30"/>
        <v>2003</v>
      </c>
      <c r="K991" s="13">
        <f t="shared" ca="1" si="31"/>
        <v>14</v>
      </c>
      <c r="L991">
        <v>2003</v>
      </c>
      <c r="N991" s="20"/>
    </row>
    <row r="992" spans="1:14" ht="22.5" hidden="1" customHeight="1" x14ac:dyDescent="0.25">
      <c r="A992" s="17" t="s">
        <v>3002</v>
      </c>
      <c r="B992" s="17"/>
      <c r="C992" s="10">
        <v>9</v>
      </c>
      <c r="D992" s="10" t="s">
        <v>1666</v>
      </c>
      <c r="E992" s="11" t="s">
        <v>1681</v>
      </c>
      <c r="F992" s="12" t="s">
        <v>998</v>
      </c>
      <c r="G992" s="15" t="s">
        <v>2998</v>
      </c>
      <c r="H992" s="10" t="s">
        <v>8</v>
      </c>
      <c r="I992" s="12" t="s">
        <v>2468</v>
      </c>
      <c r="J992" s="9">
        <f t="shared" si="30"/>
        <v>2003</v>
      </c>
      <c r="K992" s="13">
        <f t="shared" ca="1" si="31"/>
        <v>14</v>
      </c>
      <c r="L992">
        <v>2003</v>
      </c>
      <c r="N992" s="20"/>
    </row>
    <row r="993" spans="1:14" ht="22.5" hidden="1" customHeight="1" x14ac:dyDescent="0.25">
      <c r="A993" s="17"/>
      <c r="B993" s="17"/>
      <c r="C993" s="10">
        <v>9</v>
      </c>
      <c r="D993" s="10" t="s">
        <v>1666</v>
      </c>
      <c r="E993" s="11" t="s">
        <v>1682</v>
      </c>
      <c r="F993" s="12" t="s">
        <v>999</v>
      </c>
      <c r="G993" s="15" t="s">
        <v>2998</v>
      </c>
      <c r="H993" s="10" t="s">
        <v>9</v>
      </c>
      <c r="I993" s="12" t="s">
        <v>2469</v>
      </c>
      <c r="J993" s="9">
        <f t="shared" si="30"/>
        <v>2003</v>
      </c>
      <c r="K993" s="13">
        <f t="shared" ca="1" si="31"/>
        <v>14</v>
      </c>
      <c r="L993">
        <v>2003</v>
      </c>
      <c r="N993" s="20"/>
    </row>
    <row r="994" spans="1:14" ht="22.5" hidden="1" customHeight="1" x14ac:dyDescent="0.25">
      <c r="A994" s="17"/>
      <c r="B994" s="17"/>
      <c r="C994" s="10">
        <v>9</v>
      </c>
      <c r="D994" s="10" t="s">
        <v>1666</v>
      </c>
      <c r="E994" s="11" t="s">
        <v>1683</v>
      </c>
      <c r="F994" s="12" t="s">
        <v>1000</v>
      </c>
      <c r="G994" s="15" t="s">
        <v>2998</v>
      </c>
      <c r="H994" s="10" t="s">
        <v>9</v>
      </c>
      <c r="I994" s="12" t="s">
        <v>2470</v>
      </c>
      <c r="J994" s="9">
        <f t="shared" si="30"/>
        <v>2003</v>
      </c>
      <c r="K994" s="13">
        <f t="shared" ca="1" si="31"/>
        <v>14</v>
      </c>
      <c r="L994">
        <v>2003</v>
      </c>
      <c r="N994" s="20"/>
    </row>
    <row r="995" spans="1:14" ht="22.5" hidden="1" customHeight="1" x14ac:dyDescent="0.25">
      <c r="A995" s="17"/>
      <c r="B995" s="17"/>
      <c r="C995" s="10">
        <v>9</v>
      </c>
      <c r="D995" s="10" t="s">
        <v>1666</v>
      </c>
      <c r="E995" s="11" t="s">
        <v>1684</v>
      </c>
      <c r="F995" s="12" t="s">
        <v>1001</v>
      </c>
      <c r="G995" s="15" t="s">
        <v>2998</v>
      </c>
      <c r="H995" s="10" t="s">
        <v>8</v>
      </c>
      <c r="I995" s="12" t="s">
        <v>2471</v>
      </c>
      <c r="J995" s="9">
        <f t="shared" si="30"/>
        <v>2003</v>
      </c>
      <c r="K995" s="13">
        <f t="shared" ca="1" si="31"/>
        <v>14</v>
      </c>
      <c r="L995">
        <v>2003</v>
      </c>
      <c r="N995" s="20"/>
    </row>
    <row r="996" spans="1:14" ht="22.5" hidden="1" customHeight="1" x14ac:dyDescent="0.25">
      <c r="A996" s="17"/>
      <c r="B996" s="17"/>
      <c r="C996" s="10">
        <v>9</v>
      </c>
      <c r="D996" s="10" t="s">
        <v>1666</v>
      </c>
      <c r="E996" s="11" t="s">
        <v>1685</v>
      </c>
      <c r="F996" s="12" t="s">
        <v>1002</v>
      </c>
      <c r="G996" s="15" t="s">
        <v>2997</v>
      </c>
      <c r="H996" s="10" t="s">
        <v>9</v>
      </c>
      <c r="I996" s="12" t="s">
        <v>2472</v>
      </c>
      <c r="J996" s="9">
        <f t="shared" si="30"/>
        <v>2001</v>
      </c>
      <c r="K996" s="13">
        <f t="shared" ca="1" si="31"/>
        <v>16</v>
      </c>
      <c r="L996">
        <v>2001</v>
      </c>
      <c r="N996" s="20"/>
    </row>
    <row r="997" spans="1:14" ht="22.5" hidden="1" customHeight="1" x14ac:dyDescent="0.25">
      <c r="A997" s="17"/>
      <c r="B997" s="17"/>
      <c r="C997" s="10">
        <v>9</v>
      </c>
      <c r="D997" s="10" t="s">
        <v>1666</v>
      </c>
      <c r="E997" s="11" t="s">
        <v>1686</v>
      </c>
      <c r="F997" s="12" t="s">
        <v>1003</v>
      </c>
      <c r="G997" s="15" t="s">
        <v>2998</v>
      </c>
      <c r="H997" s="10" t="s">
        <v>9</v>
      </c>
      <c r="I997" s="12" t="s">
        <v>2473</v>
      </c>
      <c r="J997" s="9">
        <f t="shared" si="30"/>
        <v>2003</v>
      </c>
      <c r="K997" s="13">
        <f t="shared" ca="1" si="31"/>
        <v>14</v>
      </c>
      <c r="L997">
        <v>2003</v>
      </c>
      <c r="N997" s="20"/>
    </row>
    <row r="998" spans="1:14" ht="22.5" hidden="1" customHeight="1" x14ac:dyDescent="0.25">
      <c r="A998" s="17" t="s">
        <v>3002</v>
      </c>
      <c r="B998" s="17"/>
      <c r="C998" s="10">
        <v>9</v>
      </c>
      <c r="D998" s="10" t="s">
        <v>1666</v>
      </c>
      <c r="E998" s="11" t="s">
        <v>1687</v>
      </c>
      <c r="F998" s="12" t="s">
        <v>1004</v>
      </c>
      <c r="G998" s="15" t="s">
        <v>2998</v>
      </c>
      <c r="H998" s="10" t="s">
        <v>8</v>
      </c>
      <c r="I998" s="12" t="s">
        <v>2474</v>
      </c>
      <c r="J998" s="9">
        <f t="shared" si="30"/>
        <v>2003</v>
      </c>
      <c r="K998" s="13">
        <f t="shared" ca="1" si="31"/>
        <v>14</v>
      </c>
      <c r="L998">
        <v>2003</v>
      </c>
      <c r="N998" s="20"/>
    </row>
    <row r="999" spans="1:14" ht="22.5" hidden="1" customHeight="1" x14ac:dyDescent="0.25">
      <c r="A999" s="17" t="s">
        <v>3002</v>
      </c>
      <c r="B999" s="17"/>
      <c r="C999" s="10">
        <v>9</v>
      </c>
      <c r="D999" s="10" t="s">
        <v>1666</v>
      </c>
      <c r="E999" s="11" t="s">
        <v>1688</v>
      </c>
      <c r="F999" s="12" t="s">
        <v>1005</v>
      </c>
      <c r="G999" s="15" t="s">
        <v>2998</v>
      </c>
      <c r="H999" s="10" t="s">
        <v>8</v>
      </c>
      <c r="I999" s="12" t="s">
        <v>2475</v>
      </c>
      <c r="J999" s="9">
        <f t="shared" si="30"/>
        <v>2003</v>
      </c>
      <c r="K999" s="13">
        <f t="shared" ca="1" si="31"/>
        <v>14</v>
      </c>
      <c r="L999">
        <v>2003</v>
      </c>
      <c r="N999" s="20"/>
    </row>
    <row r="1000" spans="1:14" ht="22.5" hidden="1" customHeight="1" x14ac:dyDescent="0.25">
      <c r="A1000" s="17"/>
      <c r="B1000" s="17"/>
      <c r="C1000" s="10">
        <v>9</v>
      </c>
      <c r="D1000" s="10" t="s">
        <v>1666</v>
      </c>
      <c r="E1000" s="11" t="s">
        <v>1689</v>
      </c>
      <c r="F1000" s="12" t="s">
        <v>1006</v>
      </c>
      <c r="G1000" s="15" t="s">
        <v>2997</v>
      </c>
      <c r="H1000" s="10" t="s">
        <v>9</v>
      </c>
      <c r="I1000" s="12" t="s">
        <v>2476</v>
      </c>
      <c r="J1000" s="9">
        <f t="shared" si="30"/>
        <v>2001</v>
      </c>
      <c r="K1000" s="13">
        <f t="shared" ca="1" si="31"/>
        <v>16</v>
      </c>
      <c r="L1000">
        <v>2001</v>
      </c>
      <c r="N1000" s="20"/>
    </row>
    <row r="1001" spans="1:14" ht="22.5" hidden="1" customHeight="1" x14ac:dyDescent="0.25">
      <c r="A1001" s="17" t="s">
        <v>3002</v>
      </c>
      <c r="B1001" s="17"/>
      <c r="C1001" s="10">
        <v>9</v>
      </c>
      <c r="D1001" s="10" t="s">
        <v>1666</v>
      </c>
      <c r="E1001" s="11" t="s">
        <v>1690</v>
      </c>
      <c r="F1001" s="12" t="s">
        <v>1007</v>
      </c>
      <c r="G1001" s="15" t="s">
        <v>2998</v>
      </c>
      <c r="H1001" s="10" t="s">
        <v>9</v>
      </c>
      <c r="I1001" s="12" t="s">
        <v>2477</v>
      </c>
      <c r="J1001" s="9">
        <f t="shared" si="30"/>
        <v>2003</v>
      </c>
      <c r="K1001" s="13">
        <f t="shared" ca="1" si="31"/>
        <v>14</v>
      </c>
      <c r="L1001">
        <v>2003</v>
      </c>
      <c r="N1001" s="20"/>
    </row>
    <row r="1002" spans="1:14" ht="22.5" hidden="1" customHeight="1" x14ac:dyDescent="0.25">
      <c r="A1002" s="17"/>
      <c r="B1002" s="17"/>
      <c r="C1002" s="10">
        <v>9</v>
      </c>
      <c r="D1002" s="10" t="s">
        <v>1666</v>
      </c>
      <c r="E1002" s="11" t="s">
        <v>1691</v>
      </c>
      <c r="F1002" s="12" t="s">
        <v>1008</v>
      </c>
      <c r="G1002" s="15" t="s">
        <v>2997</v>
      </c>
      <c r="H1002" s="10" t="s">
        <v>8</v>
      </c>
      <c r="I1002" s="12" t="s">
        <v>2478</v>
      </c>
      <c r="J1002" s="9">
        <f t="shared" si="30"/>
        <v>2002</v>
      </c>
      <c r="K1002" s="13">
        <f t="shared" ca="1" si="31"/>
        <v>15</v>
      </c>
      <c r="L1002">
        <v>2002</v>
      </c>
      <c r="N1002" s="20"/>
    </row>
    <row r="1003" spans="1:14" ht="22.5" hidden="1" customHeight="1" x14ac:dyDescent="0.25">
      <c r="A1003" s="17" t="s">
        <v>3002</v>
      </c>
      <c r="B1003" s="17"/>
      <c r="C1003" s="10">
        <v>9</v>
      </c>
      <c r="D1003" s="10" t="s">
        <v>1666</v>
      </c>
      <c r="E1003" s="11" t="s">
        <v>1692</v>
      </c>
      <c r="F1003" s="12" t="s">
        <v>1009</v>
      </c>
      <c r="G1003" s="15" t="s">
        <v>2998</v>
      </c>
      <c r="H1003" s="10" t="s">
        <v>9</v>
      </c>
      <c r="I1003" s="12" t="s">
        <v>2479</v>
      </c>
      <c r="J1003" s="9">
        <f t="shared" si="30"/>
        <v>2003</v>
      </c>
      <c r="K1003" s="13">
        <f t="shared" ca="1" si="31"/>
        <v>14</v>
      </c>
      <c r="L1003">
        <v>2003</v>
      </c>
      <c r="N1003" s="20"/>
    </row>
    <row r="1004" spans="1:14" ht="22.5" hidden="1" customHeight="1" x14ac:dyDescent="0.25">
      <c r="A1004" s="17" t="s">
        <v>3002</v>
      </c>
      <c r="B1004" s="17"/>
      <c r="C1004" s="10">
        <v>9</v>
      </c>
      <c r="D1004" s="10" t="s">
        <v>1666</v>
      </c>
      <c r="E1004" s="11" t="s">
        <v>1693</v>
      </c>
      <c r="F1004" s="12" t="s">
        <v>1010</v>
      </c>
      <c r="G1004" s="15" t="s">
        <v>2998</v>
      </c>
      <c r="H1004" s="10" t="s">
        <v>9</v>
      </c>
      <c r="I1004" s="12" t="s">
        <v>2480</v>
      </c>
      <c r="J1004" s="9">
        <f t="shared" si="30"/>
        <v>2003</v>
      </c>
      <c r="K1004" s="13">
        <f t="shared" ca="1" si="31"/>
        <v>14</v>
      </c>
      <c r="L1004">
        <v>2003</v>
      </c>
      <c r="N1004" s="20"/>
    </row>
    <row r="1005" spans="1:14" ht="22.5" hidden="1" customHeight="1" x14ac:dyDescent="0.25">
      <c r="A1005" s="17" t="s">
        <v>3002</v>
      </c>
      <c r="B1005" s="17"/>
      <c r="C1005" s="10">
        <v>9</v>
      </c>
      <c r="D1005" s="10" t="s">
        <v>1666</v>
      </c>
      <c r="E1005" s="11" t="s">
        <v>1694</v>
      </c>
      <c r="F1005" s="12" t="s">
        <v>1011</v>
      </c>
      <c r="G1005" s="15" t="s">
        <v>2998</v>
      </c>
      <c r="H1005" s="10" t="s">
        <v>9</v>
      </c>
      <c r="I1005" s="12" t="s">
        <v>2481</v>
      </c>
      <c r="J1005" s="9">
        <f t="shared" si="30"/>
        <v>2003</v>
      </c>
      <c r="K1005" s="13">
        <f t="shared" ca="1" si="31"/>
        <v>14</v>
      </c>
      <c r="L1005">
        <v>2003</v>
      </c>
      <c r="N1005" s="20"/>
    </row>
    <row r="1006" spans="1:14" ht="22.5" hidden="1" customHeight="1" x14ac:dyDescent="0.25">
      <c r="A1006" s="17"/>
      <c r="B1006" s="17"/>
      <c r="C1006" s="10">
        <v>9</v>
      </c>
      <c r="D1006" s="10" t="s">
        <v>1666</v>
      </c>
      <c r="E1006" s="11" t="s">
        <v>1695</v>
      </c>
      <c r="F1006" s="12" t="s">
        <v>1012</v>
      </c>
      <c r="G1006" s="15" t="s">
        <v>2998</v>
      </c>
      <c r="H1006" s="10" t="s">
        <v>9</v>
      </c>
      <c r="I1006" s="12" t="s">
        <v>2482</v>
      </c>
      <c r="J1006" s="9">
        <f t="shared" si="30"/>
        <v>2003</v>
      </c>
      <c r="K1006" s="13">
        <f t="shared" ca="1" si="31"/>
        <v>14</v>
      </c>
      <c r="L1006">
        <v>2003</v>
      </c>
      <c r="N1006" s="20"/>
    </row>
    <row r="1007" spans="1:14" ht="22.5" hidden="1" customHeight="1" x14ac:dyDescent="0.25">
      <c r="A1007" s="17" t="s">
        <v>3002</v>
      </c>
      <c r="B1007" s="17"/>
      <c r="C1007" s="10">
        <v>9</v>
      </c>
      <c r="D1007" s="10" t="s">
        <v>1666</v>
      </c>
      <c r="E1007" s="11" t="s">
        <v>1696</v>
      </c>
      <c r="F1007" s="12" t="s">
        <v>1013</v>
      </c>
      <c r="G1007" s="15" t="s">
        <v>2998</v>
      </c>
      <c r="H1007" s="10" t="s">
        <v>9</v>
      </c>
      <c r="I1007" s="12" t="s">
        <v>2483</v>
      </c>
      <c r="J1007" s="9">
        <f t="shared" si="30"/>
        <v>2003</v>
      </c>
      <c r="K1007" s="13">
        <f t="shared" ca="1" si="31"/>
        <v>14</v>
      </c>
      <c r="L1007">
        <v>2003</v>
      </c>
      <c r="N1007" s="20"/>
    </row>
    <row r="1008" spans="1:14" ht="22.5" hidden="1" customHeight="1" x14ac:dyDescent="0.25">
      <c r="A1008" s="17" t="s">
        <v>3002</v>
      </c>
      <c r="B1008" s="17"/>
      <c r="C1008" s="10">
        <v>9</v>
      </c>
      <c r="D1008" s="10" t="s">
        <v>1666</v>
      </c>
      <c r="E1008" s="11" t="s">
        <v>1697</v>
      </c>
      <c r="F1008" s="12" t="s">
        <v>1014</v>
      </c>
      <c r="G1008" s="15" t="s">
        <v>2998</v>
      </c>
      <c r="H1008" s="10" t="s">
        <v>8</v>
      </c>
      <c r="I1008" s="12" t="s">
        <v>2484</v>
      </c>
      <c r="J1008" s="9">
        <f t="shared" si="30"/>
        <v>2003</v>
      </c>
      <c r="K1008" s="13">
        <f t="shared" ca="1" si="31"/>
        <v>14</v>
      </c>
      <c r="L1008">
        <v>2003</v>
      </c>
      <c r="N1008" s="20"/>
    </row>
    <row r="1009" spans="1:14" ht="22.5" hidden="1" customHeight="1" x14ac:dyDescent="0.25">
      <c r="A1009" s="17" t="s">
        <v>3002</v>
      </c>
      <c r="B1009" s="17"/>
      <c r="C1009" s="10">
        <v>9</v>
      </c>
      <c r="D1009" s="10" t="s">
        <v>1666</v>
      </c>
      <c r="E1009" s="11" t="s">
        <v>1698</v>
      </c>
      <c r="F1009" s="12" t="s">
        <v>1015</v>
      </c>
      <c r="G1009" s="15" t="s">
        <v>2998</v>
      </c>
      <c r="H1009" s="10" t="s">
        <v>9</v>
      </c>
      <c r="I1009" s="12" t="s">
        <v>2485</v>
      </c>
      <c r="J1009" s="9">
        <f t="shared" si="30"/>
        <v>2003</v>
      </c>
      <c r="K1009" s="13">
        <f t="shared" ca="1" si="31"/>
        <v>14</v>
      </c>
      <c r="L1009">
        <v>2003</v>
      </c>
      <c r="N1009" s="20"/>
    </row>
    <row r="1010" spans="1:14" ht="22.5" hidden="1" customHeight="1" x14ac:dyDescent="0.25">
      <c r="A1010" s="17" t="s">
        <v>3002</v>
      </c>
      <c r="B1010" s="17"/>
      <c r="C1010" s="10">
        <v>9</v>
      </c>
      <c r="D1010" s="10" t="s">
        <v>1666</v>
      </c>
      <c r="E1010" s="11" t="s">
        <v>1699</v>
      </c>
      <c r="F1010" s="12" t="s">
        <v>1016</v>
      </c>
      <c r="G1010" s="15" t="s">
        <v>2997</v>
      </c>
      <c r="H1010" s="10" t="s">
        <v>8</v>
      </c>
      <c r="I1010" s="12" t="s">
        <v>2486</v>
      </c>
      <c r="J1010" s="9">
        <f t="shared" si="30"/>
        <v>2002</v>
      </c>
      <c r="K1010" s="13">
        <f t="shared" ca="1" si="31"/>
        <v>15</v>
      </c>
      <c r="L1010">
        <v>2002</v>
      </c>
      <c r="N1010" s="20"/>
    </row>
    <row r="1011" spans="1:14" ht="22.5" hidden="1" customHeight="1" x14ac:dyDescent="0.25">
      <c r="A1011" s="17" t="s">
        <v>3002</v>
      </c>
      <c r="B1011" s="17"/>
      <c r="C1011" s="10">
        <v>9</v>
      </c>
      <c r="D1011" s="10" t="s">
        <v>1666</v>
      </c>
      <c r="E1011" s="11" t="s">
        <v>1700</v>
      </c>
      <c r="F1011" s="12" t="s">
        <v>1017</v>
      </c>
      <c r="G1011" s="15" t="s">
        <v>2998</v>
      </c>
      <c r="H1011" s="10" t="s">
        <v>9</v>
      </c>
      <c r="I1011" s="12" t="s">
        <v>2487</v>
      </c>
      <c r="J1011" s="9">
        <f t="shared" si="30"/>
        <v>2003</v>
      </c>
      <c r="K1011" s="13">
        <f t="shared" ca="1" si="31"/>
        <v>14</v>
      </c>
      <c r="L1011">
        <v>2003</v>
      </c>
      <c r="N1011" s="20"/>
    </row>
    <row r="1012" spans="1:14" ht="22.5" hidden="1" customHeight="1" x14ac:dyDescent="0.25">
      <c r="A1012" s="17"/>
      <c r="B1012" s="17"/>
      <c r="C1012" s="10">
        <v>9</v>
      </c>
      <c r="D1012" s="10" t="s">
        <v>1666</v>
      </c>
      <c r="E1012" s="11" t="s">
        <v>1701</v>
      </c>
      <c r="F1012" s="12" t="s">
        <v>1018</v>
      </c>
      <c r="G1012" s="15" t="s">
        <v>2997</v>
      </c>
      <c r="H1012" s="10" t="s">
        <v>8</v>
      </c>
      <c r="I1012" s="12" t="s">
        <v>2459</v>
      </c>
      <c r="J1012" s="9">
        <f t="shared" si="30"/>
        <v>2002</v>
      </c>
      <c r="K1012" s="13">
        <f t="shared" ca="1" si="31"/>
        <v>15</v>
      </c>
      <c r="L1012">
        <v>2002</v>
      </c>
      <c r="N1012" s="20"/>
    </row>
    <row r="1013" spans="1:14" ht="22.5" hidden="1" customHeight="1" x14ac:dyDescent="0.25">
      <c r="A1013" s="17" t="s">
        <v>3002</v>
      </c>
      <c r="B1013" s="17"/>
      <c r="C1013" s="10">
        <v>9</v>
      </c>
      <c r="D1013" s="10" t="s">
        <v>1666</v>
      </c>
      <c r="E1013" s="11" t="s">
        <v>1702</v>
      </c>
      <c r="F1013" s="12" t="s">
        <v>1019</v>
      </c>
      <c r="G1013" s="15" t="s">
        <v>2998</v>
      </c>
      <c r="H1013" s="10" t="s">
        <v>8</v>
      </c>
      <c r="I1013" s="12" t="s">
        <v>2488</v>
      </c>
      <c r="J1013" s="9">
        <f t="shared" ref="J1013:J1076" si="32">YEAR(I1013)</f>
        <v>2003</v>
      </c>
      <c r="K1013" s="13">
        <f t="shared" ca="1" si="31"/>
        <v>14</v>
      </c>
      <c r="L1013">
        <v>2003</v>
      </c>
      <c r="N1013" s="20"/>
    </row>
    <row r="1014" spans="1:14" ht="22.5" hidden="1" customHeight="1" x14ac:dyDescent="0.25">
      <c r="A1014" s="17"/>
      <c r="B1014" s="17"/>
      <c r="C1014" s="10">
        <v>9</v>
      </c>
      <c r="D1014" s="10" t="s">
        <v>1666</v>
      </c>
      <c r="E1014" s="11" t="s">
        <v>1703</v>
      </c>
      <c r="F1014" s="12" t="s">
        <v>1020</v>
      </c>
      <c r="G1014" s="15" t="s">
        <v>2998</v>
      </c>
      <c r="H1014" s="10" t="s">
        <v>8</v>
      </c>
      <c r="I1014" s="12" t="s">
        <v>2489</v>
      </c>
      <c r="J1014" s="9">
        <f t="shared" si="32"/>
        <v>2003</v>
      </c>
      <c r="K1014" s="13">
        <f t="shared" ca="1" si="31"/>
        <v>14</v>
      </c>
      <c r="L1014">
        <v>2003</v>
      </c>
      <c r="N1014" s="20"/>
    </row>
    <row r="1015" spans="1:14" ht="22.5" hidden="1" customHeight="1" x14ac:dyDescent="0.25">
      <c r="A1015" s="17" t="s">
        <v>3002</v>
      </c>
      <c r="B1015" s="17"/>
      <c r="C1015" s="10">
        <v>9</v>
      </c>
      <c r="D1015" s="10" t="s">
        <v>1666</v>
      </c>
      <c r="E1015" s="11" t="s">
        <v>1704</v>
      </c>
      <c r="F1015" s="12" t="s">
        <v>1021</v>
      </c>
      <c r="G1015" s="15" t="s">
        <v>2998</v>
      </c>
      <c r="H1015" s="10" t="s">
        <v>8</v>
      </c>
      <c r="I1015" s="12" t="s">
        <v>2488</v>
      </c>
      <c r="J1015" s="9">
        <f t="shared" si="32"/>
        <v>2003</v>
      </c>
      <c r="K1015" s="13">
        <f t="shared" ca="1" si="31"/>
        <v>14</v>
      </c>
      <c r="L1015">
        <v>2003</v>
      </c>
      <c r="N1015" s="20"/>
    </row>
    <row r="1016" spans="1:14" ht="22.5" hidden="1" customHeight="1" x14ac:dyDescent="0.25">
      <c r="A1016" s="17"/>
      <c r="B1016" s="17"/>
      <c r="C1016" s="10">
        <v>9</v>
      </c>
      <c r="D1016" s="10" t="s">
        <v>1666</v>
      </c>
      <c r="E1016" s="11" t="s">
        <v>1705</v>
      </c>
      <c r="F1016" s="12" t="s">
        <v>1022</v>
      </c>
      <c r="G1016" s="15" t="s">
        <v>2998</v>
      </c>
      <c r="H1016" s="10" t="s">
        <v>8</v>
      </c>
      <c r="I1016" s="12" t="s">
        <v>2482</v>
      </c>
      <c r="J1016" s="9">
        <f t="shared" si="32"/>
        <v>2003</v>
      </c>
      <c r="K1016" s="13">
        <f t="shared" ca="1" si="31"/>
        <v>14</v>
      </c>
      <c r="L1016">
        <v>2003</v>
      </c>
      <c r="N1016" s="20"/>
    </row>
    <row r="1017" spans="1:14" ht="22.5" hidden="1" customHeight="1" x14ac:dyDescent="0.25">
      <c r="A1017" s="17"/>
      <c r="B1017" s="17"/>
      <c r="C1017" s="10">
        <v>9</v>
      </c>
      <c r="D1017" s="10" t="s">
        <v>1666</v>
      </c>
      <c r="E1017" s="11" t="s">
        <v>1706</v>
      </c>
      <c r="F1017" s="12" t="s">
        <v>1023</v>
      </c>
      <c r="G1017" s="15" t="s">
        <v>2998</v>
      </c>
      <c r="H1017" s="10" t="s">
        <v>8</v>
      </c>
      <c r="I1017" s="12" t="s">
        <v>2490</v>
      </c>
      <c r="J1017" s="9">
        <f t="shared" si="32"/>
        <v>2003</v>
      </c>
      <c r="K1017" s="13">
        <f t="shared" ca="1" si="31"/>
        <v>14</v>
      </c>
      <c r="L1017">
        <v>2003</v>
      </c>
      <c r="N1017" s="20"/>
    </row>
    <row r="1018" spans="1:14" ht="22.5" hidden="1" customHeight="1" x14ac:dyDescent="0.25">
      <c r="A1018" s="17" t="s">
        <v>3002</v>
      </c>
      <c r="B1018" s="17"/>
      <c r="C1018" s="10">
        <v>9</v>
      </c>
      <c r="D1018" s="10" t="s">
        <v>1666</v>
      </c>
      <c r="E1018" s="11" t="s">
        <v>1707</v>
      </c>
      <c r="F1018" s="12" t="s">
        <v>1024</v>
      </c>
      <c r="G1018" s="15" t="s">
        <v>2998</v>
      </c>
      <c r="H1018" s="10" t="s">
        <v>8</v>
      </c>
      <c r="I1018" s="12" t="s">
        <v>2491</v>
      </c>
      <c r="J1018" s="9">
        <f t="shared" si="32"/>
        <v>2003</v>
      </c>
      <c r="K1018" s="13">
        <f t="shared" ca="1" si="31"/>
        <v>14</v>
      </c>
      <c r="L1018">
        <v>2003</v>
      </c>
      <c r="N1018" s="20"/>
    </row>
    <row r="1019" spans="1:14" ht="22.5" hidden="1" customHeight="1" x14ac:dyDescent="0.25">
      <c r="A1019" s="17" t="s">
        <v>3001</v>
      </c>
      <c r="B1019" s="17"/>
      <c r="C1019" s="10">
        <v>9</v>
      </c>
      <c r="D1019" s="10" t="s">
        <v>1667</v>
      </c>
      <c r="E1019" s="11" t="s">
        <v>1681</v>
      </c>
      <c r="F1019" s="12" t="s">
        <v>1025</v>
      </c>
      <c r="G1019" s="15" t="s">
        <v>2998</v>
      </c>
      <c r="H1019" s="10" t="s">
        <v>8</v>
      </c>
      <c r="I1019" s="12" t="s">
        <v>2492</v>
      </c>
      <c r="J1019" s="9">
        <f t="shared" si="32"/>
        <v>2003</v>
      </c>
      <c r="K1019" s="13">
        <f t="shared" ca="1" si="31"/>
        <v>14</v>
      </c>
      <c r="L1019">
        <v>2003</v>
      </c>
      <c r="N1019" s="20"/>
    </row>
    <row r="1020" spans="1:14" ht="22.5" hidden="1" customHeight="1" x14ac:dyDescent="0.25">
      <c r="A1020" s="17" t="s">
        <v>3001</v>
      </c>
      <c r="B1020" s="17"/>
      <c r="C1020" s="10">
        <v>9</v>
      </c>
      <c r="D1020" s="10" t="s">
        <v>1667</v>
      </c>
      <c r="E1020" s="11" t="s">
        <v>1682</v>
      </c>
      <c r="F1020" s="12" t="s">
        <v>1026</v>
      </c>
      <c r="G1020" s="15" t="s">
        <v>2998</v>
      </c>
      <c r="H1020" s="10" t="s">
        <v>9</v>
      </c>
      <c r="I1020" s="12" t="s">
        <v>2493</v>
      </c>
      <c r="J1020" s="9">
        <f t="shared" si="32"/>
        <v>2003</v>
      </c>
      <c r="K1020" s="13">
        <f t="shared" ca="1" si="31"/>
        <v>14</v>
      </c>
      <c r="L1020">
        <v>2003</v>
      </c>
      <c r="N1020" s="20"/>
    </row>
    <row r="1021" spans="1:14" ht="22.5" hidden="1" customHeight="1" x14ac:dyDescent="0.25">
      <c r="A1021" s="17"/>
      <c r="B1021" s="17"/>
      <c r="C1021" s="10">
        <v>9</v>
      </c>
      <c r="D1021" s="10" t="s">
        <v>1667</v>
      </c>
      <c r="E1021" s="11" t="s">
        <v>1683</v>
      </c>
      <c r="F1021" s="12" t="s">
        <v>1027</v>
      </c>
      <c r="G1021" s="15" t="s">
        <v>2998</v>
      </c>
      <c r="H1021" s="10" t="s">
        <v>9</v>
      </c>
      <c r="I1021" s="12" t="s">
        <v>2494</v>
      </c>
      <c r="J1021" s="9">
        <f t="shared" si="32"/>
        <v>2003</v>
      </c>
      <c r="K1021" s="13">
        <f t="shared" ca="1" si="31"/>
        <v>14</v>
      </c>
      <c r="L1021">
        <v>2003</v>
      </c>
      <c r="N1021" s="20"/>
    </row>
    <row r="1022" spans="1:14" ht="22.5" hidden="1" customHeight="1" x14ac:dyDescent="0.25">
      <c r="A1022" s="17"/>
      <c r="B1022" s="17"/>
      <c r="C1022" s="10">
        <v>9</v>
      </c>
      <c r="D1022" s="10" t="s">
        <v>1667</v>
      </c>
      <c r="E1022" s="11" t="s">
        <v>1684</v>
      </c>
      <c r="F1022" s="12" t="s">
        <v>1028</v>
      </c>
      <c r="G1022" s="15" t="s">
        <v>2998</v>
      </c>
      <c r="H1022" s="10" t="s">
        <v>9</v>
      </c>
      <c r="I1022" s="12" t="s">
        <v>2495</v>
      </c>
      <c r="J1022" s="9">
        <f t="shared" si="32"/>
        <v>2003</v>
      </c>
      <c r="K1022" s="13">
        <f t="shared" ca="1" si="31"/>
        <v>14</v>
      </c>
      <c r="L1022">
        <v>2003</v>
      </c>
      <c r="N1022" s="20"/>
    </row>
    <row r="1023" spans="1:14" ht="22.5" hidden="1" customHeight="1" x14ac:dyDescent="0.25">
      <c r="A1023" s="17" t="s">
        <v>3001</v>
      </c>
      <c r="B1023" s="17"/>
      <c r="C1023" s="10">
        <v>9</v>
      </c>
      <c r="D1023" s="10" t="s">
        <v>1667</v>
      </c>
      <c r="E1023" s="11" t="s">
        <v>1685</v>
      </c>
      <c r="F1023" s="12" t="s">
        <v>1029</v>
      </c>
      <c r="G1023" s="15" t="s">
        <v>2998</v>
      </c>
      <c r="H1023" s="10" t="s">
        <v>9</v>
      </c>
      <c r="I1023" s="12" t="s">
        <v>2496</v>
      </c>
      <c r="J1023" s="9">
        <f t="shared" si="32"/>
        <v>2003</v>
      </c>
      <c r="K1023" s="13">
        <f t="shared" ca="1" si="31"/>
        <v>14</v>
      </c>
      <c r="L1023">
        <v>2003</v>
      </c>
      <c r="N1023" s="20"/>
    </row>
    <row r="1024" spans="1:14" ht="22.5" hidden="1" customHeight="1" x14ac:dyDescent="0.25">
      <c r="A1024" s="17"/>
      <c r="B1024" s="17"/>
      <c r="C1024" s="10">
        <v>9</v>
      </c>
      <c r="D1024" s="10" t="s">
        <v>1667</v>
      </c>
      <c r="E1024" s="11" t="s">
        <v>1686</v>
      </c>
      <c r="F1024" s="12" t="s">
        <v>1030</v>
      </c>
      <c r="G1024" s="15" t="s">
        <v>2998</v>
      </c>
      <c r="H1024" s="10" t="s">
        <v>8</v>
      </c>
      <c r="I1024" s="12" t="s">
        <v>2497</v>
      </c>
      <c r="J1024" s="9">
        <f t="shared" si="32"/>
        <v>2003</v>
      </c>
      <c r="K1024" s="13">
        <f t="shared" ca="1" si="31"/>
        <v>14</v>
      </c>
      <c r="L1024">
        <v>2003</v>
      </c>
      <c r="N1024" s="20"/>
    </row>
    <row r="1025" spans="1:14" ht="22.5" hidden="1" customHeight="1" x14ac:dyDescent="0.25">
      <c r="A1025" s="17" t="s">
        <v>3001</v>
      </c>
      <c r="B1025" s="17"/>
      <c r="C1025" s="10">
        <v>9</v>
      </c>
      <c r="D1025" s="10" t="s">
        <v>1667</v>
      </c>
      <c r="E1025" s="11" t="s">
        <v>1687</v>
      </c>
      <c r="F1025" s="12" t="s">
        <v>1031</v>
      </c>
      <c r="G1025" s="15" t="s">
        <v>2998</v>
      </c>
      <c r="H1025" s="10" t="s">
        <v>8</v>
      </c>
      <c r="I1025" s="12" t="s">
        <v>2498</v>
      </c>
      <c r="J1025" s="9">
        <f t="shared" si="32"/>
        <v>2003</v>
      </c>
      <c r="K1025" s="13">
        <f t="shared" ca="1" si="31"/>
        <v>14</v>
      </c>
      <c r="L1025">
        <v>2003</v>
      </c>
      <c r="N1025" s="20"/>
    </row>
    <row r="1026" spans="1:14" ht="22.5" hidden="1" customHeight="1" x14ac:dyDescent="0.25">
      <c r="A1026" s="17" t="s">
        <v>3001</v>
      </c>
      <c r="B1026" s="17"/>
      <c r="C1026" s="10">
        <v>9</v>
      </c>
      <c r="D1026" s="10" t="s">
        <v>1667</v>
      </c>
      <c r="E1026" s="11" t="s">
        <v>1688</v>
      </c>
      <c r="F1026" s="12" t="s">
        <v>1032</v>
      </c>
      <c r="G1026" s="15" t="s">
        <v>2998</v>
      </c>
      <c r="H1026" s="10" t="s">
        <v>8</v>
      </c>
      <c r="I1026" s="12" t="s">
        <v>2499</v>
      </c>
      <c r="J1026" s="9">
        <f t="shared" si="32"/>
        <v>2003</v>
      </c>
      <c r="K1026" s="13">
        <f t="shared" ca="1" si="31"/>
        <v>14</v>
      </c>
      <c r="L1026">
        <v>2003</v>
      </c>
      <c r="N1026" s="20"/>
    </row>
    <row r="1027" spans="1:14" ht="22.5" hidden="1" customHeight="1" x14ac:dyDescent="0.25">
      <c r="A1027" s="17" t="s">
        <v>3001</v>
      </c>
      <c r="B1027" s="17"/>
      <c r="C1027" s="10">
        <v>9</v>
      </c>
      <c r="D1027" s="10" t="s">
        <v>1667</v>
      </c>
      <c r="E1027" s="11" t="s">
        <v>1689</v>
      </c>
      <c r="F1027" s="12" t="s">
        <v>1033</v>
      </c>
      <c r="G1027" s="15" t="s">
        <v>2998</v>
      </c>
      <c r="H1027" s="10" t="s">
        <v>8</v>
      </c>
      <c r="I1027" s="12" t="s">
        <v>2500</v>
      </c>
      <c r="J1027" s="9">
        <f t="shared" si="32"/>
        <v>2003</v>
      </c>
      <c r="K1027" s="13">
        <f t="shared" ca="1" si="31"/>
        <v>14</v>
      </c>
      <c r="L1027">
        <v>2003</v>
      </c>
      <c r="N1027" s="20"/>
    </row>
    <row r="1028" spans="1:14" ht="22.5" hidden="1" customHeight="1" x14ac:dyDescent="0.25">
      <c r="A1028" s="17" t="s">
        <v>3001</v>
      </c>
      <c r="B1028" s="17"/>
      <c r="C1028" s="10">
        <v>9</v>
      </c>
      <c r="D1028" s="10" t="s">
        <v>1667</v>
      </c>
      <c r="E1028" s="11" t="s">
        <v>1690</v>
      </c>
      <c r="F1028" s="12" t="s">
        <v>1034</v>
      </c>
      <c r="G1028" s="15" t="s">
        <v>2998</v>
      </c>
      <c r="H1028" s="10" t="s">
        <v>8</v>
      </c>
      <c r="I1028" s="12" t="s">
        <v>2501</v>
      </c>
      <c r="J1028" s="9">
        <f t="shared" si="32"/>
        <v>2003</v>
      </c>
      <c r="K1028" s="13">
        <f t="shared" ref="K1028:K1091" ca="1" si="33">(YEAR(NOW())-YEAR(I1028))</f>
        <v>14</v>
      </c>
      <c r="L1028">
        <v>2003</v>
      </c>
      <c r="N1028" s="20"/>
    </row>
    <row r="1029" spans="1:14" ht="22.5" hidden="1" customHeight="1" x14ac:dyDescent="0.25">
      <c r="A1029" s="17"/>
      <c r="B1029" s="17"/>
      <c r="C1029" s="10">
        <v>9</v>
      </c>
      <c r="D1029" s="10" t="s">
        <v>1667</v>
      </c>
      <c r="E1029" s="11" t="s">
        <v>1691</v>
      </c>
      <c r="F1029" s="12" t="s">
        <v>1035</v>
      </c>
      <c r="G1029" s="15" t="s">
        <v>2998</v>
      </c>
      <c r="H1029" s="10" t="s">
        <v>8</v>
      </c>
      <c r="I1029" s="12" t="s">
        <v>2502</v>
      </c>
      <c r="J1029" s="9">
        <f t="shared" si="32"/>
        <v>2003</v>
      </c>
      <c r="K1029" s="13">
        <f t="shared" ca="1" si="33"/>
        <v>14</v>
      </c>
      <c r="L1029">
        <v>2003</v>
      </c>
      <c r="N1029" s="20"/>
    </row>
    <row r="1030" spans="1:14" ht="22.5" hidden="1" customHeight="1" x14ac:dyDescent="0.25">
      <c r="A1030" s="17" t="s">
        <v>3001</v>
      </c>
      <c r="B1030" s="17"/>
      <c r="C1030" s="10">
        <v>9</v>
      </c>
      <c r="D1030" s="10" t="s">
        <v>1667</v>
      </c>
      <c r="E1030" s="11" t="s">
        <v>1692</v>
      </c>
      <c r="F1030" s="12" t="s">
        <v>1036</v>
      </c>
      <c r="G1030" s="15" t="s">
        <v>2998</v>
      </c>
      <c r="H1030" s="10" t="s">
        <v>8</v>
      </c>
      <c r="I1030" s="12" t="s">
        <v>2503</v>
      </c>
      <c r="J1030" s="9">
        <f t="shared" si="32"/>
        <v>2003</v>
      </c>
      <c r="K1030" s="13">
        <f t="shared" ca="1" si="33"/>
        <v>14</v>
      </c>
      <c r="L1030">
        <v>2003</v>
      </c>
      <c r="N1030" s="20"/>
    </row>
    <row r="1031" spans="1:14" ht="22.5" hidden="1" customHeight="1" x14ac:dyDescent="0.25">
      <c r="A1031" s="17" t="s">
        <v>3001</v>
      </c>
      <c r="B1031" s="17"/>
      <c r="C1031" s="10">
        <v>9</v>
      </c>
      <c r="D1031" s="10" t="s">
        <v>1667</v>
      </c>
      <c r="E1031" s="11" t="s">
        <v>1693</v>
      </c>
      <c r="F1031" s="12" t="s">
        <v>1037</v>
      </c>
      <c r="G1031" s="15" t="s">
        <v>2998</v>
      </c>
      <c r="H1031" s="10" t="s">
        <v>9</v>
      </c>
      <c r="I1031" s="12" t="s">
        <v>2172</v>
      </c>
      <c r="J1031" s="9">
        <f t="shared" si="32"/>
        <v>2003</v>
      </c>
      <c r="K1031" s="13">
        <f t="shared" ca="1" si="33"/>
        <v>14</v>
      </c>
      <c r="L1031">
        <v>2003</v>
      </c>
      <c r="N1031" s="20"/>
    </row>
    <row r="1032" spans="1:14" ht="22.5" hidden="1" customHeight="1" x14ac:dyDescent="0.25">
      <c r="A1032" s="17" t="s">
        <v>3001</v>
      </c>
      <c r="B1032" s="17"/>
      <c r="C1032" s="10">
        <v>9</v>
      </c>
      <c r="D1032" s="10" t="s">
        <v>1667</v>
      </c>
      <c r="E1032" s="11" t="s">
        <v>1694</v>
      </c>
      <c r="F1032" s="12" t="s">
        <v>1038</v>
      </c>
      <c r="G1032" s="15" t="s">
        <v>2998</v>
      </c>
      <c r="H1032" s="10" t="s">
        <v>9</v>
      </c>
      <c r="I1032" s="12" t="s">
        <v>2465</v>
      </c>
      <c r="J1032" s="9">
        <f t="shared" si="32"/>
        <v>2003</v>
      </c>
      <c r="K1032" s="13">
        <f t="shared" ca="1" si="33"/>
        <v>14</v>
      </c>
      <c r="L1032">
        <v>2003</v>
      </c>
      <c r="N1032" s="20"/>
    </row>
    <row r="1033" spans="1:14" ht="22.5" hidden="1" customHeight="1" x14ac:dyDescent="0.25">
      <c r="A1033" s="17"/>
      <c r="B1033" s="17"/>
      <c r="C1033" s="10">
        <v>9</v>
      </c>
      <c r="D1033" s="10" t="s">
        <v>1667</v>
      </c>
      <c r="E1033" s="11" t="s">
        <v>1695</v>
      </c>
      <c r="F1033" s="12" t="s">
        <v>1039</v>
      </c>
      <c r="G1033" s="15" t="s">
        <v>2998</v>
      </c>
      <c r="H1033" s="10" t="s">
        <v>9</v>
      </c>
      <c r="I1033" s="12" t="s">
        <v>2504</v>
      </c>
      <c r="J1033" s="9">
        <f t="shared" si="32"/>
        <v>2003</v>
      </c>
      <c r="K1033" s="13">
        <f t="shared" ca="1" si="33"/>
        <v>14</v>
      </c>
      <c r="L1033">
        <v>2003</v>
      </c>
      <c r="N1033" s="20"/>
    </row>
    <row r="1034" spans="1:14" ht="22.5" hidden="1" customHeight="1" x14ac:dyDescent="0.25">
      <c r="A1034" s="17"/>
      <c r="B1034" s="17"/>
      <c r="C1034" s="10">
        <v>9</v>
      </c>
      <c r="D1034" s="10" t="s">
        <v>1667</v>
      </c>
      <c r="E1034" s="11" t="s">
        <v>1696</v>
      </c>
      <c r="F1034" s="12" t="s">
        <v>1040</v>
      </c>
      <c r="G1034" s="15" t="s">
        <v>2998</v>
      </c>
      <c r="H1034" s="10" t="s">
        <v>9</v>
      </c>
      <c r="I1034" s="12" t="s">
        <v>2505</v>
      </c>
      <c r="J1034" s="9">
        <f t="shared" si="32"/>
        <v>2003</v>
      </c>
      <c r="K1034" s="13">
        <f t="shared" ca="1" si="33"/>
        <v>14</v>
      </c>
      <c r="L1034">
        <v>2003</v>
      </c>
      <c r="N1034" s="20"/>
    </row>
    <row r="1035" spans="1:14" ht="22.5" hidden="1" customHeight="1" x14ac:dyDescent="0.25">
      <c r="A1035" s="17"/>
      <c r="B1035" s="17"/>
      <c r="C1035" s="10">
        <v>9</v>
      </c>
      <c r="D1035" s="10" t="s">
        <v>1667</v>
      </c>
      <c r="E1035" s="11" t="s">
        <v>1697</v>
      </c>
      <c r="F1035" s="12" t="s">
        <v>1041</v>
      </c>
      <c r="G1035" s="15" t="s">
        <v>2998</v>
      </c>
      <c r="H1035" s="10" t="s">
        <v>9</v>
      </c>
      <c r="I1035" s="12" t="s">
        <v>2506</v>
      </c>
      <c r="J1035" s="9">
        <f t="shared" si="32"/>
        <v>2003</v>
      </c>
      <c r="K1035" s="13">
        <f t="shared" ca="1" si="33"/>
        <v>14</v>
      </c>
      <c r="L1035">
        <v>2003</v>
      </c>
      <c r="N1035" s="20"/>
    </row>
    <row r="1036" spans="1:14" ht="22.5" hidden="1" customHeight="1" x14ac:dyDescent="0.25">
      <c r="A1036" s="17"/>
      <c r="B1036" s="17"/>
      <c r="C1036" s="10">
        <v>9</v>
      </c>
      <c r="D1036" s="10" t="s">
        <v>1667</v>
      </c>
      <c r="E1036" s="11" t="s">
        <v>1698</v>
      </c>
      <c r="F1036" s="12" t="s">
        <v>1042</v>
      </c>
      <c r="G1036" s="15" t="s">
        <v>2998</v>
      </c>
      <c r="H1036" s="10" t="s">
        <v>9</v>
      </c>
      <c r="I1036" s="12" t="s">
        <v>2507</v>
      </c>
      <c r="J1036" s="9">
        <f t="shared" si="32"/>
        <v>2003</v>
      </c>
      <c r="K1036" s="13">
        <f t="shared" ca="1" si="33"/>
        <v>14</v>
      </c>
      <c r="L1036">
        <v>2003</v>
      </c>
      <c r="N1036" s="20"/>
    </row>
    <row r="1037" spans="1:14" ht="22.5" hidden="1" customHeight="1" x14ac:dyDescent="0.25">
      <c r="A1037" s="17" t="s">
        <v>3001</v>
      </c>
      <c r="B1037" s="17"/>
      <c r="C1037" s="10">
        <v>9</v>
      </c>
      <c r="D1037" s="10" t="s">
        <v>1667</v>
      </c>
      <c r="E1037" s="11" t="s">
        <v>1699</v>
      </c>
      <c r="F1037" s="12" t="s">
        <v>1043</v>
      </c>
      <c r="G1037" s="15" t="s">
        <v>2998</v>
      </c>
      <c r="H1037" s="10" t="s">
        <v>9</v>
      </c>
      <c r="I1037" s="12" t="s">
        <v>2171</v>
      </c>
      <c r="J1037" s="9">
        <f t="shared" si="32"/>
        <v>2003</v>
      </c>
      <c r="K1037" s="13">
        <f t="shared" ca="1" si="33"/>
        <v>14</v>
      </c>
      <c r="L1037">
        <v>2003</v>
      </c>
      <c r="N1037" s="20"/>
    </row>
    <row r="1038" spans="1:14" ht="22.5" hidden="1" customHeight="1" x14ac:dyDescent="0.25">
      <c r="A1038" s="17"/>
      <c r="B1038" s="17"/>
      <c r="C1038" s="10">
        <v>9</v>
      </c>
      <c r="D1038" s="10" t="s">
        <v>1667</v>
      </c>
      <c r="E1038" s="11" t="s">
        <v>1700</v>
      </c>
      <c r="F1038" s="12" t="s">
        <v>1044</v>
      </c>
      <c r="G1038" s="15" t="s">
        <v>2998</v>
      </c>
      <c r="H1038" s="10" t="s">
        <v>9</v>
      </c>
      <c r="I1038" s="12" t="s">
        <v>2508</v>
      </c>
      <c r="J1038" s="9">
        <f t="shared" si="32"/>
        <v>2003</v>
      </c>
      <c r="K1038" s="13">
        <f t="shared" ca="1" si="33"/>
        <v>14</v>
      </c>
      <c r="L1038">
        <v>2003</v>
      </c>
      <c r="N1038" s="20"/>
    </row>
    <row r="1039" spans="1:14" ht="22.5" hidden="1" customHeight="1" x14ac:dyDescent="0.25">
      <c r="A1039" s="17"/>
      <c r="B1039" s="17"/>
      <c r="C1039" s="10">
        <v>9</v>
      </c>
      <c r="D1039" s="10" t="s">
        <v>1667</v>
      </c>
      <c r="E1039" s="11" t="s">
        <v>1701</v>
      </c>
      <c r="F1039" s="12" t="s">
        <v>1045</v>
      </c>
      <c r="G1039" s="15" t="s">
        <v>2998</v>
      </c>
      <c r="H1039" s="10" t="s">
        <v>9</v>
      </c>
      <c r="I1039" s="12" t="s">
        <v>2509</v>
      </c>
      <c r="J1039" s="9">
        <f t="shared" si="32"/>
        <v>2003</v>
      </c>
      <c r="K1039" s="13">
        <f t="shared" ca="1" si="33"/>
        <v>14</v>
      </c>
      <c r="L1039">
        <v>2003</v>
      </c>
      <c r="N1039" s="20"/>
    </row>
    <row r="1040" spans="1:14" ht="22.5" hidden="1" customHeight="1" x14ac:dyDescent="0.25">
      <c r="A1040" s="17" t="s">
        <v>3001</v>
      </c>
      <c r="B1040" s="17"/>
      <c r="C1040" s="10">
        <v>9</v>
      </c>
      <c r="D1040" s="10" t="s">
        <v>1667</v>
      </c>
      <c r="E1040" s="11" t="s">
        <v>1702</v>
      </c>
      <c r="F1040" s="12" t="s">
        <v>1046</v>
      </c>
      <c r="G1040" s="15" t="s">
        <v>2998</v>
      </c>
      <c r="H1040" s="10" t="s">
        <v>8</v>
      </c>
      <c r="I1040" s="12" t="s">
        <v>2510</v>
      </c>
      <c r="J1040" s="9">
        <f t="shared" si="32"/>
        <v>2003</v>
      </c>
      <c r="K1040" s="13">
        <f t="shared" ca="1" si="33"/>
        <v>14</v>
      </c>
      <c r="L1040">
        <v>2003</v>
      </c>
      <c r="N1040" s="20"/>
    </row>
    <row r="1041" spans="1:14" ht="22.5" hidden="1" customHeight="1" x14ac:dyDescent="0.25">
      <c r="A1041" s="17"/>
      <c r="B1041" s="17"/>
      <c r="C1041" s="10">
        <v>9</v>
      </c>
      <c r="D1041" s="10" t="s">
        <v>1667</v>
      </c>
      <c r="E1041" s="11" t="s">
        <v>1703</v>
      </c>
      <c r="F1041" s="12" t="s">
        <v>1047</v>
      </c>
      <c r="G1041" s="15" t="s">
        <v>2997</v>
      </c>
      <c r="H1041" s="10" t="s">
        <v>9</v>
      </c>
      <c r="I1041" s="12" t="s">
        <v>2511</v>
      </c>
      <c r="J1041" s="9">
        <f t="shared" si="32"/>
        <v>2002</v>
      </c>
      <c r="K1041" s="13">
        <f t="shared" ca="1" si="33"/>
        <v>15</v>
      </c>
      <c r="L1041">
        <v>2002</v>
      </c>
      <c r="N1041" s="20"/>
    </row>
    <row r="1042" spans="1:14" ht="22.5" hidden="1" customHeight="1" x14ac:dyDescent="0.25">
      <c r="A1042" s="17" t="s">
        <v>3001</v>
      </c>
      <c r="B1042" s="17"/>
      <c r="C1042" s="10">
        <v>9</v>
      </c>
      <c r="D1042" s="10" t="s">
        <v>1667</v>
      </c>
      <c r="E1042" s="11" t="s">
        <v>1704</v>
      </c>
      <c r="F1042" s="12" t="s">
        <v>1048</v>
      </c>
      <c r="G1042" s="15" t="s">
        <v>2998</v>
      </c>
      <c r="H1042" s="10" t="s">
        <v>8</v>
      </c>
      <c r="I1042" s="12" t="s">
        <v>2509</v>
      </c>
      <c r="J1042" s="9">
        <f t="shared" si="32"/>
        <v>2003</v>
      </c>
      <c r="K1042" s="13">
        <f t="shared" ca="1" si="33"/>
        <v>14</v>
      </c>
      <c r="L1042">
        <v>2003</v>
      </c>
      <c r="N1042" s="20"/>
    </row>
    <row r="1043" spans="1:14" ht="22.5" hidden="1" customHeight="1" x14ac:dyDescent="0.25">
      <c r="A1043" s="17"/>
      <c r="B1043" s="17"/>
      <c r="C1043" s="10">
        <v>9</v>
      </c>
      <c r="D1043" s="10" t="s">
        <v>1667</v>
      </c>
      <c r="E1043" s="11" t="s">
        <v>1705</v>
      </c>
      <c r="F1043" s="12" t="s">
        <v>1049</v>
      </c>
      <c r="G1043" s="15" t="s">
        <v>2998</v>
      </c>
      <c r="H1043" s="10" t="s">
        <v>9</v>
      </c>
      <c r="I1043" s="12" t="s">
        <v>2498</v>
      </c>
      <c r="J1043" s="9">
        <f t="shared" si="32"/>
        <v>2003</v>
      </c>
      <c r="K1043" s="13">
        <f t="shared" ca="1" si="33"/>
        <v>14</v>
      </c>
      <c r="L1043">
        <v>2003</v>
      </c>
      <c r="N1043" s="20"/>
    </row>
    <row r="1044" spans="1:14" ht="22.5" hidden="1" customHeight="1" x14ac:dyDescent="0.25">
      <c r="A1044" s="17" t="s">
        <v>3001</v>
      </c>
      <c r="B1044" s="17"/>
      <c r="C1044" s="10">
        <v>9</v>
      </c>
      <c r="D1044" s="10" t="s">
        <v>1667</v>
      </c>
      <c r="E1044" s="11" t="s">
        <v>1706</v>
      </c>
      <c r="F1044" s="12" t="s">
        <v>1050</v>
      </c>
      <c r="G1044" s="15" t="s">
        <v>2998</v>
      </c>
      <c r="H1044" s="10" t="s">
        <v>8</v>
      </c>
      <c r="I1044" s="12" t="s">
        <v>2471</v>
      </c>
      <c r="J1044" s="9">
        <f t="shared" si="32"/>
        <v>2003</v>
      </c>
      <c r="K1044" s="13">
        <f t="shared" ca="1" si="33"/>
        <v>14</v>
      </c>
      <c r="L1044">
        <v>2003</v>
      </c>
      <c r="N1044" s="20"/>
    </row>
    <row r="1045" spans="1:14" ht="22.5" hidden="1" customHeight="1" x14ac:dyDescent="0.25">
      <c r="A1045" s="17"/>
      <c r="B1045" s="17"/>
      <c r="C1045" s="10">
        <v>9</v>
      </c>
      <c r="D1045" s="10" t="s">
        <v>1667</v>
      </c>
      <c r="E1045" s="11" t="s">
        <v>1707</v>
      </c>
      <c r="F1045" s="12" t="s">
        <v>1051</v>
      </c>
      <c r="G1045" s="15" t="s">
        <v>2998</v>
      </c>
      <c r="H1045" s="10" t="s">
        <v>8</v>
      </c>
      <c r="I1045" s="12" t="s">
        <v>2512</v>
      </c>
      <c r="J1045" s="9">
        <f t="shared" si="32"/>
        <v>2003</v>
      </c>
      <c r="K1045" s="13">
        <f t="shared" ca="1" si="33"/>
        <v>14</v>
      </c>
      <c r="L1045">
        <v>2003</v>
      </c>
      <c r="N1045" s="20"/>
    </row>
    <row r="1046" spans="1:14" ht="22.5" hidden="1" customHeight="1" x14ac:dyDescent="0.25">
      <c r="A1046" s="17"/>
      <c r="B1046" s="17"/>
      <c r="C1046" s="10">
        <v>9</v>
      </c>
      <c r="D1046" s="10" t="s">
        <v>1668</v>
      </c>
      <c r="E1046" s="11" t="s">
        <v>1681</v>
      </c>
      <c r="F1046" s="12" t="s">
        <v>1052</v>
      </c>
      <c r="G1046" s="15" t="s">
        <v>2997</v>
      </c>
      <c r="H1046" s="10" t="s">
        <v>8</v>
      </c>
      <c r="I1046" s="12" t="s">
        <v>2513</v>
      </c>
      <c r="J1046" s="9">
        <f t="shared" si="32"/>
        <v>2002</v>
      </c>
      <c r="K1046" s="13">
        <f t="shared" ca="1" si="33"/>
        <v>15</v>
      </c>
      <c r="L1046">
        <v>2002</v>
      </c>
      <c r="N1046" s="20"/>
    </row>
    <row r="1047" spans="1:14" ht="22.5" hidden="1" customHeight="1" x14ac:dyDescent="0.25">
      <c r="A1047" s="17" t="s">
        <v>3001</v>
      </c>
      <c r="B1047" s="17"/>
      <c r="C1047" s="10">
        <v>9</v>
      </c>
      <c r="D1047" s="10" t="s">
        <v>1668</v>
      </c>
      <c r="E1047" s="11" t="s">
        <v>1682</v>
      </c>
      <c r="F1047" s="12" t="s">
        <v>1053</v>
      </c>
      <c r="G1047" s="15" t="s">
        <v>2998</v>
      </c>
      <c r="H1047" s="10" t="s">
        <v>9</v>
      </c>
      <c r="I1047" s="12" t="s">
        <v>2510</v>
      </c>
      <c r="J1047" s="9">
        <f t="shared" si="32"/>
        <v>2003</v>
      </c>
      <c r="K1047" s="13">
        <f t="shared" ca="1" si="33"/>
        <v>14</v>
      </c>
      <c r="L1047">
        <v>2003</v>
      </c>
      <c r="N1047" s="20"/>
    </row>
    <row r="1048" spans="1:14" ht="22.5" hidden="1" customHeight="1" x14ac:dyDescent="0.25">
      <c r="A1048" s="17"/>
      <c r="B1048" s="17"/>
      <c r="C1048" s="10">
        <v>9</v>
      </c>
      <c r="D1048" s="10" t="s">
        <v>1668</v>
      </c>
      <c r="E1048" s="11" t="s">
        <v>1683</v>
      </c>
      <c r="F1048" s="12" t="s">
        <v>1054</v>
      </c>
      <c r="G1048" s="15" t="s">
        <v>2997</v>
      </c>
      <c r="H1048" s="10" t="s">
        <v>9</v>
      </c>
      <c r="I1048" s="12" t="s">
        <v>2514</v>
      </c>
      <c r="J1048" s="9">
        <f t="shared" si="32"/>
        <v>2002</v>
      </c>
      <c r="K1048" s="13">
        <f t="shared" ca="1" si="33"/>
        <v>15</v>
      </c>
      <c r="L1048">
        <v>2002</v>
      </c>
      <c r="N1048" s="20"/>
    </row>
    <row r="1049" spans="1:14" ht="22.5" hidden="1" customHeight="1" x14ac:dyDescent="0.25">
      <c r="A1049" s="17" t="s">
        <v>3001</v>
      </c>
      <c r="B1049" s="17"/>
      <c r="C1049" s="10">
        <v>9</v>
      </c>
      <c r="D1049" s="10" t="s">
        <v>1668</v>
      </c>
      <c r="E1049" s="11" t="s">
        <v>1684</v>
      </c>
      <c r="F1049" s="12" t="s">
        <v>1055</v>
      </c>
      <c r="G1049" s="15" t="s">
        <v>2998</v>
      </c>
      <c r="H1049" s="10" t="s">
        <v>8</v>
      </c>
      <c r="I1049" s="12" t="s">
        <v>2515</v>
      </c>
      <c r="J1049" s="9">
        <f t="shared" si="32"/>
        <v>2003</v>
      </c>
      <c r="K1049" s="13">
        <f t="shared" ca="1" si="33"/>
        <v>14</v>
      </c>
      <c r="L1049">
        <v>2003</v>
      </c>
      <c r="N1049" s="20"/>
    </row>
    <row r="1050" spans="1:14" ht="22.5" hidden="1" customHeight="1" x14ac:dyDescent="0.25">
      <c r="A1050" s="17" t="s">
        <v>3001</v>
      </c>
      <c r="B1050" s="17"/>
      <c r="C1050" s="10">
        <v>9</v>
      </c>
      <c r="D1050" s="10" t="s">
        <v>1668</v>
      </c>
      <c r="E1050" s="11" t="s">
        <v>1685</v>
      </c>
      <c r="F1050" s="12" t="s">
        <v>1056</v>
      </c>
      <c r="G1050" s="15" t="s">
        <v>2998</v>
      </c>
      <c r="H1050" s="10" t="s">
        <v>9</v>
      </c>
      <c r="I1050" s="12" t="s">
        <v>2516</v>
      </c>
      <c r="J1050" s="9">
        <f t="shared" si="32"/>
        <v>2003</v>
      </c>
      <c r="K1050" s="13">
        <f t="shared" ca="1" si="33"/>
        <v>14</v>
      </c>
      <c r="L1050">
        <v>2003</v>
      </c>
      <c r="N1050" s="20"/>
    </row>
    <row r="1051" spans="1:14" ht="22.5" hidden="1" customHeight="1" x14ac:dyDescent="0.25">
      <c r="A1051" s="17" t="s">
        <v>3001</v>
      </c>
      <c r="B1051" s="17"/>
      <c r="C1051" s="10">
        <v>9</v>
      </c>
      <c r="D1051" s="10" t="s">
        <v>1668</v>
      </c>
      <c r="E1051" s="11" t="s">
        <v>1686</v>
      </c>
      <c r="F1051" s="12" t="s">
        <v>1057</v>
      </c>
      <c r="G1051" s="15" t="s">
        <v>2998</v>
      </c>
      <c r="H1051" s="10" t="s">
        <v>8</v>
      </c>
      <c r="I1051" s="12" t="s">
        <v>2517</v>
      </c>
      <c r="J1051" s="9">
        <f t="shared" si="32"/>
        <v>2003</v>
      </c>
      <c r="K1051" s="13">
        <f t="shared" ca="1" si="33"/>
        <v>14</v>
      </c>
      <c r="L1051">
        <v>2003</v>
      </c>
      <c r="N1051" s="20"/>
    </row>
    <row r="1052" spans="1:14" ht="22.5" hidden="1" customHeight="1" x14ac:dyDescent="0.25">
      <c r="A1052" s="17" t="s">
        <v>3001</v>
      </c>
      <c r="B1052" s="17"/>
      <c r="C1052" s="10">
        <v>9</v>
      </c>
      <c r="D1052" s="10" t="s">
        <v>1668</v>
      </c>
      <c r="E1052" s="11" t="s">
        <v>1687</v>
      </c>
      <c r="F1052" s="12" t="s">
        <v>1058</v>
      </c>
      <c r="G1052" s="15" t="s">
        <v>2998</v>
      </c>
      <c r="H1052" s="10" t="s">
        <v>8</v>
      </c>
      <c r="I1052" s="12" t="s">
        <v>2518</v>
      </c>
      <c r="J1052" s="9">
        <f t="shared" si="32"/>
        <v>2004</v>
      </c>
      <c r="K1052" s="13">
        <f t="shared" ca="1" si="33"/>
        <v>13</v>
      </c>
      <c r="L1052">
        <v>2004</v>
      </c>
      <c r="N1052" s="20"/>
    </row>
    <row r="1053" spans="1:14" ht="22.5" hidden="1" customHeight="1" x14ac:dyDescent="0.25">
      <c r="A1053" s="17"/>
      <c r="B1053" s="17"/>
      <c r="C1053" s="10">
        <v>9</v>
      </c>
      <c r="D1053" s="10" t="s">
        <v>1668</v>
      </c>
      <c r="E1053" s="11" t="s">
        <v>1688</v>
      </c>
      <c r="F1053" s="12" t="s">
        <v>1059</v>
      </c>
      <c r="G1053" s="15" t="s">
        <v>2998</v>
      </c>
      <c r="H1053" s="10" t="s">
        <v>8</v>
      </c>
      <c r="I1053" s="12" t="s">
        <v>2519</v>
      </c>
      <c r="J1053" s="9">
        <f t="shared" si="32"/>
        <v>2003</v>
      </c>
      <c r="K1053" s="13">
        <f t="shared" ca="1" si="33"/>
        <v>14</v>
      </c>
      <c r="L1053">
        <v>2003</v>
      </c>
      <c r="N1053" s="20"/>
    </row>
    <row r="1054" spans="1:14" ht="22.5" customHeight="1" x14ac:dyDescent="0.25">
      <c r="A1054" s="17" t="s">
        <v>3001</v>
      </c>
      <c r="B1054" s="17">
        <v>3</v>
      </c>
      <c r="C1054" s="10">
        <v>11</v>
      </c>
      <c r="D1054" s="10" t="s">
        <v>1675</v>
      </c>
      <c r="E1054" s="11" t="s">
        <v>1686</v>
      </c>
      <c r="F1054" s="12" t="s">
        <v>1415</v>
      </c>
      <c r="G1054" s="15" t="s">
        <v>2997</v>
      </c>
      <c r="H1054" s="10" t="s">
        <v>9</v>
      </c>
      <c r="I1054" s="12" t="s">
        <v>2766</v>
      </c>
      <c r="J1054" s="9">
        <f t="shared" si="32"/>
        <v>2001</v>
      </c>
      <c r="K1054" s="13">
        <f t="shared" ca="1" si="33"/>
        <v>16</v>
      </c>
      <c r="L1054">
        <v>2002</v>
      </c>
      <c r="N1054" s="20"/>
    </row>
    <row r="1055" spans="1:14" ht="22.5" hidden="1" customHeight="1" x14ac:dyDescent="0.25">
      <c r="A1055" s="17"/>
      <c r="B1055" s="17"/>
      <c r="C1055" s="10">
        <v>9</v>
      </c>
      <c r="D1055" s="10" t="s">
        <v>1668</v>
      </c>
      <c r="E1055" s="11" t="s">
        <v>1690</v>
      </c>
      <c r="F1055" s="12" t="s">
        <v>1061</v>
      </c>
      <c r="G1055" s="15" t="s">
        <v>2998</v>
      </c>
      <c r="H1055" s="10" t="s">
        <v>9</v>
      </c>
      <c r="I1055" s="12" t="s">
        <v>2520</v>
      </c>
      <c r="J1055" s="9">
        <f t="shared" si="32"/>
        <v>2003</v>
      </c>
      <c r="K1055" s="13">
        <f t="shared" ca="1" si="33"/>
        <v>14</v>
      </c>
      <c r="L1055">
        <v>2003</v>
      </c>
      <c r="N1055" s="20"/>
    </row>
    <row r="1056" spans="1:14" ht="22.5" hidden="1" customHeight="1" x14ac:dyDescent="0.25">
      <c r="A1056" s="17" t="s">
        <v>3001</v>
      </c>
      <c r="B1056" s="17"/>
      <c r="C1056" s="10">
        <v>9</v>
      </c>
      <c r="D1056" s="10" t="s">
        <v>1668</v>
      </c>
      <c r="E1056" s="11" t="s">
        <v>1691</v>
      </c>
      <c r="F1056" s="12" t="s">
        <v>1062</v>
      </c>
      <c r="G1056" s="15" t="s">
        <v>2998</v>
      </c>
      <c r="H1056" s="10" t="s">
        <v>8</v>
      </c>
      <c r="I1056" s="12" t="s">
        <v>2477</v>
      </c>
      <c r="J1056" s="9">
        <f t="shared" si="32"/>
        <v>2003</v>
      </c>
      <c r="K1056" s="13">
        <f t="shared" ca="1" si="33"/>
        <v>14</v>
      </c>
      <c r="L1056">
        <v>2003</v>
      </c>
      <c r="N1056" s="20"/>
    </row>
    <row r="1057" spans="1:14" ht="22.5" hidden="1" customHeight="1" x14ac:dyDescent="0.25">
      <c r="A1057" s="17" t="s">
        <v>3001</v>
      </c>
      <c r="B1057" s="17"/>
      <c r="C1057" s="10">
        <v>9</v>
      </c>
      <c r="D1057" s="10" t="s">
        <v>1668</v>
      </c>
      <c r="E1057" s="11" t="s">
        <v>1692</v>
      </c>
      <c r="F1057" s="12" t="s">
        <v>1063</v>
      </c>
      <c r="G1057" s="15" t="s">
        <v>2998</v>
      </c>
      <c r="H1057" s="10" t="s">
        <v>9</v>
      </c>
      <c r="I1057" s="12" t="s">
        <v>2521</v>
      </c>
      <c r="J1057" s="9">
        <f t="shared" si="32"/>
        <v>2003</v>
      </c>
      <c r="K1057" s="13">
        <f t="shared" ca="1" si="33"/>
        <v>14</v>
      </c>
      <c r="L1057">
        <v>2003</v>
      </c>
      <c r="N1057" s="20"/>
    </row>
    <row r="1058" spans="1:14" ht="22.5" hidden="1" customHeight="1" x14ac:dyDescent="0.25">
      <c r="A1058" s="17" t="s">
        <v>3001</v>
      </c>
      <c r="B1058" s="17"/>
      <c r="C1058" s="10">
        <v>9</v>
      </c>
      <c r="D1058" s="10" t="s">
        <v>1668</v>
      </c>
      <c r="E1058" s="11" t="s">
        <v>1693</v>
      </c>
      <c r="F1058" s="12" t="s">
        <v>1064</v>
      </c>
      <c r="G1058" s="15" t="s">
        <v>2998</v>
      </c>
      <c r="H1058" s="10" t="s">
        <v>9</v>
      </c>
      <c r="I1058" s="12" t="s">
        <v>2522</v>
      </c>
      <c r="J1058" s="9">
        <f t="shared" si="32"/>
        <v>2003</v>
      </c>
      <c r="K1058" s="13">
        <f t="shared" ca="1" si="33"/>
        <v>14</v>
      </c>
      <c r="L1058">
        <v>2003</v>
      </c>
      <c r="N1058" s="20"/>
    </row>
    <row r="1059" spans="1:14" ht="22.5" hidden="1" customHeight="1" x14ac:dyDescent="0.25">
      <c r="A1059" s="17" t="s">
        <v>3001</v>
      </c>
      <c r="B1059" s="17"/>
      <c r="C1059" s="10">
        <v>9</v>
      </c>
      <c r="D1059" s="10" t="s">
        <v>1668</v>
      </c>
      <c r="E1059" s="11" t="s">
        <v>1694</v>
      </c>
      <c r="F1059" s="12" t="s">
        <v>1065</v>
      </c>
      <c r="G1059" s="15" t="s">
        <v>2998</v>
      </c>
      <c r="H1059" s="10" t="s">
        <v>8</v>
      </c>
      <c r="I1059" s="12" t="s">
        <v>2330</v>
      </c>
      <c r="J1059" s="9">
        <f t="shared" si="32"/>
        <v>2003</v>
      </c>
      <c r="K1059" s="13">
        <f t="shared" ca="1" si="33"/>
        <v>14</v>
      </c>
      <c r="L1059">
        <v>2003</v>
      </c>
      <c r="N1059" s="20"/>
    </row>
    <row r="1060" spans="1:14" ht="22.5" hidden="1" customHeight="1" x14ac:dyDescent="0.25">
      <c r="A1060" s="17"/>
      <c r="B1060" s="17"/>
      <c r="C1060" s="10">
        <v>9</v>
      </c>
      <c r="D1060" s="10" t="s">
        <v>1668</v>
      </c>
      <c r="E1060" s="11" t="s">
        <v>1695</v>
      </c>
      <c r="F1060" s="12" t="s">
        <v>1066</v>
      </c>
      <c r="G1060" s="15" t="s">
        <v>2998</v>
      </c>
      <c r="H1060" s="10" t="s">
        <v>9</v>
      </c>
      <c r="I1060" s="12" t="s">
        <v>2455</v>
      </c>
      <c r="J1060" s="9">
        <f t="shared" si="32"/>
        <v>2003</v>
      </c>
      <c r="K1060" s="13">
        <f t="shared" ca="1" si="33"/>
        <v>14</v>
      </c>
      <c r="L1060">
        <v>2003</v>
      </c>
      <c r="N1060" s="20"/>
    </row>
    <row r="1061" spans="1:14" ht="22.5" customHeight="1" x14ac:dyDescent="0.25">
      <c r="A1061" s="17" t="s">
        <v>3001</v>
      </c>
      <c r="B1061" s="17">
        <v>4</v>
      </c>
      <c r="C1061" s="10">
        <v>10</v>
      </c>
      <c r="D1061" s="10" t="s">
        <v>1678</v>
      </c>
      <c r="E1061" s="11" t="s">
        <v>1701</v>
      </c>
      <c r="F1061" s="12" t="s">
        <v>1338</v>
      </c>
      <c r="G1061" s="15" t="s">
        <v>2997</v>
      </c>
      <c r="H1061" s="10" t="s">
        <v>9</v>
      </c>
      <c r="I1061" s="12" t="s">
        <v>2719</v>
      </c>
      <c r="J1061" s="9">
        <f t="shared" si="32"/>
        <v>2001</v>
      </c>
      <c r="K1061" s="13">
        <f t="shared" ca="1" si="33"/>
        <v>16</v>
      </c>
      <c r="L1061">
        <v>2002</v>
      </c>
      <c r="N1061" s="20"/>
    </row>
    <row r="1062" spans="1:14" ht="22.5" hidden="1" customHeight="1" x14ac:dyDescent="0.25">
      <c r="A1062" s="17" t="s">
        <v>3001</v>
      </c>
      <c r="B1062" s="17"/>
      <c r="C1062" s="10">
        <v>9</v>
      </c>
      <c r="D1062" s="10" t="s">
        <v>1668</v>
      </c>
      <c r="E1062" s="11" t="s">
        <v>1697</v>
      </c>
      <c r="F1062" s="12" t="s">
        <v>1068</v>
      </c>
      <c r="G1062" s="15" t="s">
        <v>2998</v>
      </c>
      <c r="H1062" s="10" t="s">
        <v>9</v>
      </c>
      <c r="I1062" s="12" t="s">
        <v>2524</v>
      </c>
      <c r="J1062" s="9">
        <f t="shared" si="32"/>
        <v>2003</v>
      </c>
      <c r="K1062" s="13">
        <f t="shared" ca="1" si="33"/>
        <v>14</v>
      </c>
      <c r="L1062">
        <v>2003</v>
      </c>
      <c r="N1062" s="20"/>
    </row>
    <row r="1063" spans="1:14" ht="22.5" hidden="1" customHeight="1" x14ac:dyDescent="0.25">
      <c r="A1063" s="17" t="s">
        <v>3001</v>
      </c>
      <c r="B1063" s="17"/>
      <c r="C1063" s="10">
        <v>9</v>
      </c>
      <c r="D1063" s="10" t="s">
        <v>1668</v>
      </c>
      <c r="E1063" s="11" t="s">
        <v>1698</v>
      </c>
      <c r="F1063" s="12" t="s">
        <v>1069</v>
      </c>
      <c r="G1063" s="15" t="s">
        <v>2998</v>
      </c>
      <c r="H1063" s="10" t="s">
        <v>9</v>
      </c>
      <c r="I1063" s="12" t="s">
        <v>2525</v>
      </c>
      <c r="J1063" s="9">
        <f t="shared" si="32"/>
        <v>2003</v>
      </c>
      <c r="K1063" s="13">
        <f t="shared" ca="1" si="33"/>
        <v>14</v>
      </c>
      <c r="L1063">
        <v>2003</v>
      </c>
      <c r="N1063" s="20"/>
    </row>
    <row r="1064" spans="1:14" ht="22.5" hidden="1" customHeight="1" x14ac:dyDescent="0.25">
      <c r="A1064" s="17" t="s">
        <v>3001</v>
      </c>
      <c r="B1064" s="17"/>
      <c r="C1064" s="10">
        <v>9</v>
      </c>
      <c r="D1064" s="10" t="s">
        <v>1668</v>
      </c>
      <c r="E1064" s="11" t="s">
        <v>1699</v>
      </c>
      <c r="F1064" s="12" t="s">
        <v>1070</v>
      </c>
      <c r="G1064" s="15" t="s">
        <v>2997</v>
      </c>
      <c r="H1064" s="10" t="s">
        <v>8</v>
      </c>
      <c r="I1064" s="12" t="s">
        <v>2526</v>
      </c>
      <c r="J1064" s="9">
        <f t="shared" si="32"/>
        <v>2002</v>
      </c>
      <c r="K1064" s="13">
        <f t="shared" ca="1" si="33"/>
        <v>15</v>
      </c>
      <c r="L1064">
        <v>2002</v>
      </c>
      <c r="N1064" s="20"/>
    </row>
    <row r="1065" spans="1:14" ht="22.5" hidden="1" customHeight="1" x14ac:dyDescent="0.25">
      <c r="A1065" s="17" t="s">
        <v>3001</v>
      </c>
      <c r="B1065" s="17"/>
      <c r="C1065" s="10">
        <v>9</v>
      </c>
      <c r="D1065" s="10" t="s">
        <v>1668</v>
      </c>
      <c r="E1065" s="11" t="s">
        <v>1700</v>
      </c>
      <c r="F1065" s="12" t="s">
        <v>1071</v>
      </c>
      <c r="G1065" s="15" t="s">
        <v>2997</v>
      </c>
      <c r="H1065" s="10" t="s">
        <v>8</v>
      </c>
      <c r="I1065" s="12" t="s">
        <v>2527</v>
      </c>
      <c r="J1065" s="9">
        <f t="shared" si="32"/>
        <v>2002</v>
      </c>
      <c r="K1065" s="13">
        <f t="shared" ca="1" si="33"/>
        <v>15</v>
      </c>
      <c r="L1065">
        <v>2002</v>
      </c>
      <c r="N1065" s="20"/>
    </row>
    <row r="1066" spans="1:14" ht="22.5" hidden="1" customHeight="1" x14ac:dyDescent="0.25">
      <c r="A1066" s="17" t="s">
        <v>3001</v>
      </c>
      <c r="B1066" s="17"/>
      <c r="C1066" s="10">
        <v>9</v>
      </c>
      <c r="D1066" s="10" t="s">
        <v>1668</v>
      </c>
      <c r="E1066" s="11" t="s">
        <v>1701</v>
      </c>
      <c r="F1066" s="12" t="s">
        <v>1072</v>
      </c>
      <c r="G1066" s="15" t="s">
        <v>2998</v>
      </c>
      <c r="H1066" s="10" t="s">
        <v>8</v>
      </c>
      <c r="I1066" s="12" t="s">
        <v>2507</v>
      </c>
      <c r="J1066" s="9">
        <f t="shared" si="32"/>
        <v>2003</v>
      </c>
      <c r="K1066" s="13">
        <f t="shared" ca="1" si="33"/>
        <v>14</v>
      </c>
      <c r="L1066">
        <v>2003</v>
      </c>
      <c r="N1066" s="20"/>
    </row>
    <row r="1067" spans="1:14" ht="22.5" customHeight="1" x14ac:dyDescent="0.25">
      <c r="A1067" s="17" t="s">
        <v>3002</v>
      </c>
      <c r="B1067" s="17">
        <v>5</v>
      </c>
      <c r="C1067" s="10">
        <v>11</v>
      </c>
      <c r="D1067" s="10" t="s">
        <v>1673</v>
      </c>
      <c r="E1067" s="11" t="s">
        <v>1682</v>
      </c>
      <c r="F1067" s="12" t="s">
        <v>1371</v>
      </c>
      <c r="G1067" s="15" t="s">
        <v>2997</v>
      </c>
      <c r="H1067" s="10" t="s">
        <v>9</v>
      </c>
      <c r="I1067" s="12" t="s">
        <v>2749</v>
      </c>
      <c r="J1067" s="9">
        <f t="shared" si="32"/>
        <v>2001</v>
      </c>
      <c r="K1067" s="13">
        <f t="shared" ca="1" si="33"/>
        <v>16</v>
      </c>
      <c r="L1067">
        <v>2002</v>
      </c>
      <c r="N1067" s="20"/>
    </row>
    <row r="1068" spans="1:14" ht="22.5" hidden="1" customHeight="1" x14ac:dyDescent="0.25">
      <c r="A1068" s="17" t="s">
        <v>3001</v>
      </c>
      <c r="B1068" s="17"/>
      <c r="C1068" s="10">
        <v>9</v>
      </c>
      <c r="D1068" s="10" t="s">
        <v>1668</v>
      </c>
      <c r="E1068" s="11" t="s">
        <v>1703</v>
      </c>
      <c r="F1068" s="12" t="s">
        <v>1074</v>
      </c>
      <c r="G1068" s="15" t="s">
        <v>2998</v>
      </c>
      <c r="H1068" s="10" t="s">
        <v>8</v>
      </c>
      <c r="I1068" s="12" t="s">
        <v>2474</v>
      </c>
      <c r="J1068" s="9">
        <f t="shared" si="32"/>
        <v>2003</v>
      </c>
      <c r="K1068" s="13">
        <f t="shared" ca="1" si="33"/>
        <v>14</v>
      </c>
      <c r="L1068">
        <v>2003</v>
      </c>
      <c r="N1068" s="20"/>
    </row>
    <row r="1069" spans="1:14" ht="22.5" customHeight="1" x14ac:dyDescent="0.25">
      <c r="A1069" s="17" t="s">
        <v>3001</v>
      </c>
      <c r="B1069" s="17">
        <v>6</v>
      </c>
      <c r="C1069" s="10">
        <v>11</v>
      </c>
      <c r="D1069" s="10" t="s">
        <v>1679</v>
      </c>
      <c r="E1069" s="11" t="s">
        <v>1701</v>
      </c>
      <c r="F1069" s="12" t="s">
        <v>1480</v>
      </c>
      <c r="G1069" s="15" t="s">
        <v>2997</v>
      </c>
      <c r="H1069" s="10" t="s">
        <v>9</v>
      </c>
      <c r="I1069" s="12" t="s">
        <v>2834</v>
      </c>
      <c r="J1069" s="9">
        <f t="shared" si="32"/>
        <v>2001</v>
      </c>
      <c r="K1069" s="13">
        <f t="shared" ca="1" si="33"/>
        <v>16</v>
      </c>
      <c r="L1069">
        <v>2002</v>
      </c>
      <c r="N1069" s="20"/>
    </row>
    <row r="1070" spans="1:14" ht="22.5" hidden="1" customHeight="1" x14ac:dyDescent="0.25">
      <c r="A1070" s="17" t="s">
        <v>3001</v>
      </c>
      <c r="B1070" s="17"/>
      <c r="C1070" s="10">
        <v>9</v>
      </c>
      <c r="D1070" s="10" t="s">
        <v>1668</v>
      </c>
      <c r="E1070" s="11" t="s">
        <v>1705</v>
      </c>
      <c r="F1070" s="12" t="s">
        <v>1076</v>
      </c>
      <c r="G1070" s="15" t="s">
        <v>2998</v>
      </c>
      <c r="H1070" s="10" t="s">
        <v>9</v>
      </c>
      <c r="I1070" s="12" t="s">
        <v>2530</v>
      </c>
      <c r="J1070" s="9">
        <f t="shared" si="32"/>
        <v>2003</v>
      </c>
      <c r="K1070" s="13">
        <f t="shared" ca="1" si="33"/>
        <v>14</v>
      </c>
      <c r="L1070">
        <v>2003</v>
      </c>
      <c r="N1070" s="20"/>
    </row>
    <row r="1071" spans="1:14" ht="22.5" hidden="1" customHeight="1" x14ac:dyDescent="0.25">
      <c r="A1071" s="17" t="s">
        <v>3001</v>
      </c>
      <c r="B1071" s="17"/>
      <c r="C1071" s="10">
        <v>9</v>
      </c>
      <c r="D1071" s="10" t="s">
        <v>1668</v>
      </c>
      <c r="E1071" s="11" t="s">
        <v>1706</v>
      </c>
      <c r="F1071" s="12" t="s">
        <v>1077</v>
      </c>
      <c r="G1071" s="15" t="s">
        <v>2998</v>
      </c>
      <c r="H1071" s="10" t="s">
        <v>8</v>
      </c>
      <c r="I1071" s="12" t="s">
        <v>2457</v>
      </c>
      <c r="J1071" s="9">
        <f t="shared" si="32"/>
        <v>2003</v>
      </c>
      <c r="K1071" s="13">
        <f t="shared" ca="1" si="33"/>
        <v>14</v>
      </c>
      <c r="L1071">
        <v>2003</v>
      </c>
      <c r="N1071" s="20"/>
    </row>
    <row r="1072" spans="1:14" ht="22.5" hidden="1" customHeight="1" x14ac:dyDescent="0.25">
      <c r="A1072" s="17" t="s">
        <v>3001</v>
      </c>
      <c r="B1072" s="17"/>
      <c r="C1072" s="10">
        <v>9</v>
      </c>
      <c r="D1072" s="10" t="s">
        <v>1668</v>
      </c>
      <c r="E1072" s="11" t="s">
        <v>1707</v>
      </c>
      <c r="F1072" s="12" t="s">
        <v>1078</v>
      </c>
      <c r="G1072" s="15" t="s">
        <v>2998</v>
      </c>
      <c r="H1072" s="10" t="s">
        <v>9</v>
      </c>
      <c r="I1072" s="12" t="s">
        <v>2474</v>
      </c>
      <c r="J1072" s="9">
        <f t="shared" si="32"/>
        <v>2003</v>
      </c>
      <c r="K1072" s="13">
        <f t="shared" ca="1" si="33"/>
        <v>14</v>
      </c>
      <c r="L1072">
        <v>2003</v>
      </c>
      <c r="N1072" s="20"/>
    </row>
    <row r="1073" spans="1:14" ht="22.5" hidden="1" customHeight="1" x14ac:dyDescent="0.25">
      <c r="A1073" s="17" t="s">
        <v>3001</v>
      </c>
      <c r="B1073" s="17"/>
      <c r="C1073" s="10">
        <v>9</v>
      </c>
      <c r="D1073" s="10" t="s">
        <v>1668</v>
      </c>
      <c r="E1073" s="11" t="s">
        <v>1708</v>
      </c>
      <c r="F1073" s="12" t="s">
        <v>1079</v>
      </c>
      <c r="G1073" s="15" t="s">
        <v>2998</v>
      </c>
      <c r="H1073" s="10" t="s">
        <v>9</v>
      </c>
      <c r="I1073" s="12" t="s">
        <v>2531</v>
      </c>
      <c r="J1073" s="9">
        <f t="shared" si="32"/>
        <v>2003</v>
      </c>
      <c r="K1073" s="13">
        <f t="shared" ca="1" si="33"/>
        <v>14</v>
      </c>
      <c r="L1073">
        <v>2003</v>
      </c>
      <c r="N1073" s="20"/>
    </row>
    <row r="1074" spans="1:14" ht="22.5" hidden="1" customHeight="1" x14ac:dyDescent="0.25">
      <c r="A1074" s="17" t="s">
        <v>3001</v>
      </c>
      <c r="B1074" s="17"/>
      <c r="C1074" s="10">
        <v>9</v>
      </c>
      <c r="D1074" s="10" t="s">
        <v>1668</v>
      </c>
      <c r="E1074" s="11" t="s">
        <v>1709</v>
      </c>
      <c r="F1074" s="12" t="s">
        <v>1080</v>
      </c>
      <c r="G1074" s="15" t="s">
        <v>2998</v>
      </c>
      <c r="H1074" s="10" t="s">
        <v>8</v>
      </c>
      <c r="I1074" s="12" t="s">
        <v>2532</v>
      </c>
      <c r="J1074" s="9">
        <f t="shared" si="32"/>
        <v>2003</v>
      </c>
      <c r="K1074" s="13">
        <f t="shared" ca="1" si="33"/>
        <v>14</v>
      </c>
      <c r="L1074">
        <v>2003</v>
      </c>
      <c r="N1074" s="20"/>
    </row>
    <row r="1075" spans="1:14" ht="22.5" hidden="1" customHeight="1" x14ac:dyDescent="0.25">
      <c r="A1075" s="17"/>
      <c r="B1075" s="17"/>
      <c r="C1075" s="10">
        <v>9</v>
      </c>
      <c r="D1075" s="10" t="s">
        <v>1669</v>
      </c>
      <c r="E1075" s="11" t="s">
        <v>1681</v>
      </c>
      <c r="F1075" s="12" t="s">
        <v>1081</v>
      </c>
      <c r="G1075" s="15" t="s">
        <v>2998</v>
      </c>
      <c r="H1075" s="10" t="s">
        <v>9</v>
      </c>
      <c r="I1075" s="12" t="s">
        <v>2247</v>
      </c>
      <c r="J1075" s="9">
        <f t="shared" si="32"/>
        <v>2003</v>
      </c>
      <c r="K1075" s="13">
        <f t="shared" ca="1" si="33"/>
        <v>14</v>
      </c>
      <c r="L1075">
        <v>2003</v>
      </c>
      <c r="N1075" s="20"/>
    </row>
    <row r="1076" spans="1:14" ht="22.5" hidden="1" customHeight="1" x14ac:dyDescent="0.25">
      <c r="A1076" s="17"/>
      <c r="B1076" s="17"/>
      <c r="C1076" s="10">
        <v>9</v>
      </c>
      <c r="D1076" s="10" t="s">
        <v>1669</v>
      </c>
      <c r="E1076" s="11" t="s">
        <v>1682</v>
      </c>
      <c r="F1076" s="12" t="s">
        <v>1082</v>
      </c>
      <c r="G1076" s="15" t="s">
        <v>2997</v>
      </c>
      <c r="H1076" s="10" t="s">
        <v>9</v>
      </c>
      <c r="I1076" s="12" t="s">
        <v>2533</v>
      </c>
      <c r="J1076" s="9">
        <f t="shared" si="32"/>
        <v>2002</v>
      </c>
      <c r="K1076" s="13">
        <f t="shared" ca="1" si="33"/>
        <v>15</v>
      </c>
      <c r="L1076">
        <v>2002</v>
      </c>
      <c r="N1076" s="20"/>
    </row>
    <row r="1077" spans="1:14" ht="22.5" hidden="1" customHeight="1" x14ac:dyDescent="0.25">
      <c r="A1077" s="17" t="s">
        <v>3001</v>
      </c>
      <c r="B1077" s="17"/>
      <c r="C1077" s="10">
        <v>9</v>
      </c>
      <c r="D1077" s="10" t="s">
        <v>1669</v>
      </c>
      <c r="E1077" s="11" t="s">
        <v>1683</v>
      </c>
      <c r="F1077" s="12" t="s">
        <v>1083</v>
      </c>
      <c r="G1077" s="15" t="s">
        <v>2997</v>
      </c>
      <c r="H1077" s="10" t="s">
        <v>8</v>
      </c>
      <c r="I1077" s="12" t="s">
        <v>2534</v>
      </c>
      <c r="J1077" s="9">
        <f t="shared" ref="J1077:J1140" si="34">YEAR(I1077)</f>
        <v>2002</v>
      </c>
      <c r="K1077" s="13">
        <f t="shared" ca="1" si="33"/>
        <v>15</v>
      </c>
      <c r="L1077">
        <v>2002</v>
      </c>
      <c r="N1077" s="20"/>
    </row>
    <row r="1078" spans="1:14" ht="22.5" hidden="1" customHeight="1" x14ac:dyDescent="0.25">
      <c r="A1078" s="17" t="s">
        <v>3001</v>
      </c>
      <c r="B1078" s="17"/>
      <c r="C1078" s="10">
        <v>9</v>
      </c>
      <c r="D1078" s="10" t="s">
        <v>1669</v>
      </c>
      <c r="E1078" s="11" t="s">
        <v>1684</v>
      </c>
      <c r="F1078" s="12" t="s">
        <v>1084</v>
      </c>
      <c r="G1078" s="15" t="s">
        <v>2998</v>
      </c>
      <c r="H1078" s="10" t="s">
        <v>8</v>
      </c>
      <c r="I1078" s="12" t="s">
        <v>2535</v>
      </c>
      <c r="J1078" s="9">
        <f t="shared" si="34"/>
        <v>2003</v>
      </c>
      <c r="K1078" s="13">
        <f t="shared" ca="1" si="33"/>
        <v>14</v>
      </c>
      <c r="L1078">
        <v>2003</v>
      </c>
      <c r="N1078" s="20"/>
    </row>
    <row r="1079" spans="1:14" ht="22.5" hidden="1" customHeight="1" x14ac:dyDescent="0.25">
      <c r="A1079" s="17" t="s">
        <v>3001</v>
      </c>
      <c r="B1079" s="17"/>
      <c r="C1079" s="10">
        <v>9</v>
      </c>
      <c r="D1079" s="10" t="s">
        <v>1669</v>
      </c>
      <c r="E1079" s="11" t="s">
        <v>1685</v>
      </c>
      <c r="F1079" s="12" t="s">
        <v>1085</v>
      </c>
      <c r="G1079" s="15" t="s">
        <v>2998</v>
      </c>
      <c r="H1079" s="10" t="s">
        <v>8</v>
      </c>
      <c r="I1079" s="12" t="s">
        <v>2536</v>
      </c>
      <c r="J1079" s="9">
        <f t="shared" si="34"/>
        <v>2003</v>
      </c>
      <c r="K1079" s="13">
        <f t="shared" ca="1" si="33"/>
        <v>14</v>
      </c>
      <c r="L1079">
        <v>2003</v>
      </c>
      <c r="N1079" s="20"/>
    </row>
    <row r="1080" spans="1:14" ht="22.5" hidden="1" customHeight="1" x14ac:dyDescent="0.25">
      <c r="A1080" s="17"/>
      <c r="B1080" s="17"/>
      <c r="C1080" s="10">
        <v>9</v>
      </c>
      <c r="D1080" s="10" t="s">
        <v>1669</v>
      </c>
      <c r="E1080" s="11" t="s">
        <v>1686</v>
      </c>
      <c r="F1080" s="12" t="s">
        <v>1086</v>
      </c>
      <c r="G1080" s="15" t="s">
        <v>2997</v>
      </c>
      <c r="H1080" s="10" t="s">
        <v>8</v>
      </c>
      <c r="I1080" s="12" t="s">
        <v>2537</v>
      </c>
      <c r="J1080" s="9">
        <f t="shared" si="34"/>
        <v>2002</v>
      </c>
      <c r="K1080" s="13">
        <f t="shared" ca="1" si="33"/>
        <v>15</v>
      </c>
      <c r="L1080">
        <v>2002</v>
      </c>
      <c r="N1080" s="20"/>
    </row>
    <row r="1081" spans="1:14" ht="22.5" hidden="1" customHeight="1" x14ac:dyDescent="0.25">
      <c r="A1081" s="17"/>
      <c r="B1081" s="17"/>
      <c r="C1081" s="10">
        <v>9</v>
      </c>
      <c r="D1081" s="10" t="s">
        <v>1669</v>
      </c>
      <c r="E1081" s="11" t="s">
        <v>1687</v>
      </c>
      <c r="F1081" s="12" t="s">
        <v>1087</v>
      </c>
      <c r="G1081" s="15" t="s">
        <v>2998</v>
      </c>
      <c r="H1081" s="10" t="s">
        <v>8</v>
      </c>
      <c r="I1081" s="12" t="s">
        <v>2538</v>
      </c>
      <c r="J1081" s="9">
        <f t="shared" si="34"/>
        <v>2003</v>
      </c>
      <c r="K1081" s="13">
        <f t="shared" ca="1" si="33"/>
        <v>14</v>
      </c>
      <c r="L1081">
        <v>2003</v>
      </c>
      <c r="N1081" s="20"/>
    </row>
    <row r="1082" spans="1:14" ht="22.5" hidden="1" customHeight="1" x14ac:dyDescent="0.25">
      <c r="A1082" s="17"/>
      <c r="B1082" s="17"/>
      <c r="C1082" s="10">
        <v>9</v>
      </c>
      <c r="D1082" s="10" t="s">
        <v>1669</v>
      </c>
      <c r="E1082" s="11" t="s">
        <v>1688</v>
      </c>
      <c r="F1082" s="12" t="s">
        <v>1088</v>
      </c>
      <c r="G1082" s="15" t="s">
        <v>2998</v>
      </c>
      <c r="H1082" s="10" t="s">
        <v>9</v>
      </c>
      <c r="I1082" s="12" t="s">
        <v>2469</v>
      </c>
      <c r="J1082" s="9">
        <f t="shared" si="34"/>
        <v>2003</v>
      </c>
      <c r="K1082" s="13">
        <f t="shared" ca="1" si="33"/>
        <v>14</v>
      </c>
      <c r="L1082">
        <v>2003</v>
      </c>
      <c r="N1082" s="20"/>
    </row>
    <row r="1083" spans="1:14" ht="22.5" hidden="1" customHeight="1" x14ac:dyDescent="0.25">
      <c r="A1083" s="17" t="s">
        <v>3001</v>
      </c>
      <c r="B1083" s="17"/>
      <c r="C1083" s="10">
        <v>9</v>
      </c>
      <c r="D1083" s="10" t="s">
        <v>1669</v>
      </c>
      <c r="E1083" s="11" t="s">
        <v>1689</v>
      </c>
      <c r="F1083" s="12" t="s">
        <v>1089</v>
      </c>
      <c r="G1083" s="15" t="s">
        <v>2998</v>
      </c>
      <c r="H1083" s="10" t="s">
        <v>9</v>
      </c>
      <c r="I1083" s="12" t="s">
        <v>2539</v>
      </c>
      <c r="J1083" s="9">
        <f t="shared" si="34"/>
        <v>2003</v>
      </c>
      <c r="K1083" s="13">
        <f t="shared" ca="1" si="33"/>
        <v>14</v>
      </c>
      <c r="L1083">
        <v>2003</v>
      </c>
      <c r="N1083" s="20"/>
    </row>
    <row r="1084" spans="1:14" ht="22.5" hidden="1" customHeight="1" x14ac:dyDescent="0.25">
      <c r="A1084" s="17"/>
      <c r="B1084" s="17"/>
      <c r="C1084" s="10">
        <v>9</v>
      </c>
      <c r="D1084" s="10" t="s">
        <v>1669</v>
      </c>
      <c r="E1084" s="11" t="s">
        <v>1690</v>
      </c>
      <c r="F1084" s="12" t="s">
        <v>1090</v>
      </c>
      <c r="G1084" s="15" t="s">
        <v>2997</v>
      </c>
      <c r="H1084" s="10" t="s">
        <v>9</v>
      </c>
      <c r="I1084" s="12" t="s">
        <v>2540</v>
      </c>
      <c r="J1084" s="9">
        <f t="shared" si="34"/>
        <v>2002</v>
      </c>
      <c r="K1084" s="13">
        <f t="shared" ca="1" si="33"/>
        <v>15</v>
      </c>
      <c r="L1084">
        <v>2002</v>
      </c>
      <c r="N1084" s="20"/>
    </row>
    <row r="1085" spans="1:14" ht="22.5" hidden="1" customHeight="1" x14ac:dyDescent="0.25">
      <c r="A1085" s="17" t="s">
        <v>3001</v>
      </c>
      <c r="B1085" s="17"/>
      <c r="C1085" s="10">
        <v>9</v>
      </c>
      <c r="D1085" s="10" t="s">
        <v>1669</v>
      </c>
      <c r="E1085" s="11" t="s">
        <v>1691</v>
      </c>
      <c r="F1085" s="12" t="s">
        <v>1091</v>
      </c>
      <c r="G1085" s="15" t="s">
        <v>2998</v>
      </c>
      <c r="H1085" s="10" t="s">
        <v>9</v>
      </c>
      <c r="I1085" s="12" t="s">
        <v>2464</v>
      </c>
      <c r="J1085" s="9">
        <f t="shared" si="34"/>
        <v>2003</v>
      </c>
      <c r="K1085" s="13">
        <f t="shared" ca="1" si="33"/>
        <v>14</v>
      </c>
      <c r="L1085">
        <v>2003</v>
      </c>
      <c r="N1085" s="20"/>
    </row>
    <row r="1086" spans="1:14" ht="22.5" hidden="1" customHeight="1" x14ac:dyDescent="0.25">
      <c r="A1086" s="17"/>
      <c r="B1086" s="17"/>
      <c r="C1086" s="10">
        <v>9</v>
      </c>
      <c r="D1086" s="10" t="s">
        <v>1669</v>
      </c>
      <c r="E1086" s="11" t="s">
        <v>1692</v>
      </c>
      <c r="F1086" s="12" t="s">
        <v>1092</v>
      </c>
      <c r="G1086" s="15" t="s">
        <v>2998</v>
      </c>
      <c r="H1086" s="10" t="s">
        <v>8</v>
      </c>
      <c r="I1086" s="12" t="s">
        <v>2483</v>
      </c>
      <c r="J1086" s="9">
        <f t="shared" si="34"/>
        <v>2003</v>
      </c>
      <c r="K1086" s="13">
        <f t="shared" ca="1" si="33"/>
        <v>14</v>
      </c>
      <c r="L1086">
        <v>2003</v>
      </c>
      <c r="N1086" s="20"/>
    </row>
    <row r="1087" spans="1:14" ht="22.5" hidden="1" customHeight="1" x14ac:dyDescent="0.25">
      <c r="A1087" s="17" t="s">
        <v>3001</v>
      </c>
      <c r="B1087" s="17"/>
      <c r="C1087" s="10">
        <v>9</v>
      </c>
      <c r="D1087" s="10" t="s">
        <v>1669</v>
      </c>
      <c r="E1087" s="11" t="s">
        <v>1693</v>
      </c>
      <c r="F1087" s="12" t="s">
        <v>1093</v>
      </c>
      <c r="G1087" s="15" t="s">
        <v>2998</v>
      </c>
      <c r="H1087" s="10" t="s">
        <v>8</v>
      </c>
      <c r="I1087" s="12" t="s">
        <v>2541</v>
      </c>
      <c r="J1087" s="9">
        <f t="shared" si="34"/>
        <v>2003</v>
      </c>
      <c r="K1087" s="13">
        <f t="shared" ca="1" si="33"/>
        <v>14</v>
      </c>
      <c r="L1087">
        <v>2003</v>
      </c>
      <c r="N1087" s="20"/>
    </row>
    <row r="1088" spans="1:14" ht="22.5" hidden="1" customHeight="1" x14ac:dyDescent="0.25">
      <c r="A1088" s="17"/>
      <c r="B1088" s="17"/>
      <c r="C1088" s="10">
        <v>9</v>
      </c>
      <c r="D1088" s="10" t="s">
        <v>1669</v>
      </c>
      <c r="E1088" s="11" t="s">
        <v>1694</v>
      </c>
      <c r="F1088" s="12" t="s">
        <v>1094</v>
      </c>
      <c r="G1088" s="15" t="s">
        <v>2998</v>
      </c>
      <c r="H1088" s="10" t="s">
        <v>8</v>
      </c>
      <c r="I1088" s="12" t="s">
        <v>2509</v>
      </c>
      <c r="J1088" s="9">
        <f t="shared" si="34"/>
        <v>2003</v>
      </c>
      <c r="K1088" s="13">
        <f t="shared" ca="1" si="33"/>
        <v>14</v>
      </c>
      <c r="L1088">
        <v>2003</v>
      </c>
      <c r="N1088" s="20"/>
    </row>
    <row r="1089" spans="1:14" ht="22.5" hidden="1" customHeight="1" x14ac:dyDescent="0.25">
      <c r="A1089" s="17"/>
      <c r="B1089" s="17"/>
      <c r="C1089" s="10">
        <v>9</v>
      </c>
      <c r="D1089" s="10" t="s">
        <v>1669</v>
      </c>
      <c r="E1089" s="11" t="s">
        <v>1695</v>
      </c>
      <c r="F1089" s="12" t="s">
        <v>1095</v>
      </c>
      <c r="G1089" s="15" t="s">
        <v>2997</v>
      </c>
      <c r="H1089" s="10" t="s">
        <v>9</v>
      </c>
      <c r="I1089" s="12" t="s">
        <v>2542</v>
      </c>
      <c r="J1089" s="9">
        <f t="shared" si="34"/>
        <v>2002</v>
      </c>
      <c r="K1089" s="13">
        <f t="shared" ca="1" si="33"/>
        <v>15</v>
      </c>
      <c r="L1089">
        <v>2002</v>
      </c>
      <c r="N1089" s="20"/>
    </row>
    <row r="1090" spans="1:14" ht="22.5" hidden="1" customHeight="1" x14ac:dyDescent="0.25">
      <c r="A1090" s="17" t="s">
        <v>3001</v>
      </c>
      <c r="B1090" s="17"/>
      <c r="C1090" s="10">
        <v>9</v>
      </c>
      <c r="D1090" s="10" t="s">
        <v>1669</v>
      </c>
      <c r="E1090" s="11" t="s">
        <v>1696</v>
      </c>
      <c r="F1090" s="12" t="s">
        <v>1096</v>
      </c>
      <c r="G1090" s="15" t="s">
        <v>2998</v>
      </c>
      <c r="H1090" s="10" t="s">
        <v>9</v>
      </c>
      <c r="I1090" s="12" t="s">
        <v>2327</v>
      </c>
      <c r="J1090" s="9">
        <f t="shared" si="34"/>
        <v>2003</v>
      </c>
      <c r="K1090" s="13">
        <f t="shared" ca="1" si="33"/>
        <v>14</v>
      </c>
      <c r="L1090">
        <v>2003</v>
      </c>
      <c r="N1090" s="20"/>
    </row>
    <row r="1091" spans="1:14" ht="22.5" hidden="1" customHeight="1" x14ac:dyDescent="0.25">
      <c r="A1091" s="17" t="s">
        <v>3001</v>
      </c>
      <c r="B1091" s="17"/>
      <c r="C1091" s="10">
        <v>9</v>
      </c>
      <c r="D1091" s="10" t="s">
        <v>1669</v>
      </c>
      <c r="E1091" s="11" t="s">
        <v>1697</v>
      </c>
      <c r="F1091" s="12" t="s">
        <v>1097</v>
      </c>
      <c r="G1091" s="15" t="s">
        <v>2998</v>
      </c>
      <c r="H1091" s="10" t="s">
        <v>9</v>
      </c>
      <c r="I1091" s="12" t="s">
        <v>2543</v>
      </c>
      <c r="J1091" s="9">
        <f t="shared" si="34"/>
        <v>2003</v>
      </c>
      <c r="K1091" s="13">
        <f t="shared" ca="1" si="33"/>
        <v>14</v>
      </c>
      <c r="L1091">
        <v>2003</v>
      </c>
      <c r="N1091" s="20"/>
    </row>
    <row r="1092" spans="1:14" ht="22.5" hidden="1" customHeight="1" x14ac:dyDescent="0.25">
      <c r="A1092" s="17" t="s">
        <v>3001</v>
      </c>
      <c r="B1092" s="17"/>
      <c r="C1092" s="10">
        <v>9</v>
      </c>
      <c r="D1092" s="10" t="s">
        <v>1669</v>
      </c>
      <c r="E1092" s="11" t="s">
        <v>1698</v>
      </c>
      <c r="F1092" s="12" t="s">
        <v>1098</v>
      </c>
      <c r="G1092" s="15" t="s">
        <v>2998</v>
      </c>
      <c r="H1092" s="10" t="s">
        <v>9</v>
      </c>
      <c r="I1092" s="12" t="s">
        <v>2544</v>
      </c>
      <c r="J1092" s="9">
        <f t="shared" si="34"/>
        <v>2003</v>
      </c>
      <c r="K1092" s="13">
        <f t="shared" ref="K1092:K1155" ca="1" si="35">(YEAR(NOW())-YEAR(I1092))</f>
        <v>14</v>
      </c>
      <c r="L1092">
        <v>2003</v>
      </c>
      <c r="N1092" s="20"/>
    </row>
    <row r="1093" spans="1:14" ht="22.5" hidden="1" customHeight="1" x14ac:dyDescent="0.25">
      <c r="A1093" s="17" t="s">
        <v>3001</v>
      </c>
      <c r="B1093" s="17"/>
      <c r="C1093" s="10">
        <v>9</v>
      </c>
      <c r="D1093" s="10" t="s">
        <v>1669</v>
      </c>
      <c r="E1093" s="11" t="s">
        <v>1699</v>
      </c>
      <c r="F1093" s="12" t="s">
        <v>1099</v>
      </c>
      <c r="G1093" s="15" t="s">
        <v>2998</v>
      </c>
      <c r="H1093" s="10" t="s">
        <v>9</v>
      </c>
      <c r="I1093" s="12" t="s">
        <v>2479</v>
      </c>
      <c r="J1093" s="9">
        <f t="shared" si="34"/>
        <v>2003</v>
      </c>
      <c r="K1093" s="13">
        <f t="shared" ca="1" si="35"/>
        <v>14</v>
      </c>
      <c r="L1093">
        <v>2003</v>
      </c>
      <c r="N1093" s="20"/>
    </row>
    <row r="1094" spans="1:14" ht="22.5" hidden="1" customHeight="1" x14ac:dyDescent="0.25">
      <c r="A1094" s="17" t="s">
        <v>3001</v>
      </c>
      <c r="B1094" s="17"/>
      <c r="C1094" s="10">
        <v>9</v>
      </c>
      <c r="D1094" s="10" t="s">
        <v>1669</v>
      </c>
      <c r="E1094" s="11" t="s">
        <v>1700</v>
      </c>
      <c r="F1094" s="12" t="s">
        <v>1100</v>
      </c>
      <c r="G1094" s="15" t="s">
        <v>2998</v>
      </c>
      <c r="H1094" s="10" t="s">
        <v>9</v>
      </c>
      <c r="I1094" s="12" t="s">
        <v>2545</v>
      </c>
      <c r="J1094" s="9">
        <f t="shared" si="34"/>
        <v>2003</v>
      </c>
      <c r="K1094" s="13">
        <f t="shared" ca="1" si="35"/>
        <v>14</v>
      </c>
      <c r="L1094">
        <v>2003</v>
      </c>
      <c r="N1094" s="20"/>
    </row>
    <row r="1095" spans="1:14" ht="22.5" hidden="1" customHeight="1" x14ac:dyDescent="0.25">
      <c r="A1095" s="17" t="s">
        <v>3001</v>
      </c>
      <c r="B1095" s="17"/>
      <c r="C1095" s="10">
        <v>9</v>
      </c>
      <c r="D1095" s="10" t="s">
        <v>1669</v>
      </c>
      <c r="E1095" s="11" t="s">
        <v>1701</v>
      </c>
      <c r="F1095" s="12" t="s">
        <v>1101</v>
      </c>
      <c r="G1095" s="15" t="s">
        <v>2998</v>
      </c>
      <c r="H1095" s="10" t="s">
        <v>8</v>
      </c>
      <c r="I1095" s="12" t="s">
        <v>2522</v>
      </c>
      <c r="J1095" s="9">
        <f t="shared" si="34"/>
        <v>2003</v>
      </c>
      <c r="K1095" s="13">
        <f t="shared" ca="1" si="35"/>
        <v>14</v>
      </c>
      <c r="L1095">
        <v>2003</v>
      </c>
      <c r="N1095" s="20"/>
    </row>
    <row r="1096" spans="1:14" ht="22.5" hidden="1" customHeight="1" x14ac:dyDescent="0.25">
      <c r="A1096" s="17" t="s">
        <v>3001</v>
      </c>
      <c r="B1096" s="17"/>
      <c r="C1096" s="10">
        <v>9</v>
      </c>
      <c r="D1096" s="10" t="s">
        <v>1669</v>
      </c>
      <c r="E1096" s="11" t="s">
        <v>1702</v>
      </c>
      <c r="F1096" s="12" t="s">
        <v>1102</v>
      </c>
      <c r="G1096" s="15" t="s">
        <v>2998</v>
      </c>
      <c r="H1096" s="10" t="s">
        <v>8</v>
      </c>
      <c r="I1096" s="12" t="s">
        <v>2546</v>
      </c>
      <c r="J1096" s="9">
        <f t="shared" si="34"/>
        <v>2003</v>
      </c>
      <c r="K1096" s="13">
        <f t="shared" ca="1" si="35"/>
        <v>14</v>
      </c>
      <c r="L1096">
        <v>2003</v>
      </c>
      <c r="N1096" s="20"/>
    </row>
    <row r="1097" spans="1:14" ht="22.5" hidden="1" customHeight="1" x14ac:dyDescent="0.25">
      <c r="A1097" s="17"/>
      <c r="B1097" s="17"/>
      <c r="C1097" s="10">
        <v>9</v>
      </c>
      <c r="D1097" s="10" t="s">
        <v>1669</v>
      </c>
      <c r="E1097" s="11" t="s">
        <v>1703</v>
      </c>
      <c r="F1097" s="12" t="s">
        <v>1103</v>
      </c>
      <c r="G1097" s="15" t="s">
        <v>2998</v>
      </c>
      <c r="H1097" s="10" t="s">
        <v>8</v>
      </c>
      <c r="I1097" s="12" t="s">
        <v>2547</v>
      </c>
      <c r="J1097" s="9">
        <f t="shared" si="34"/>
        <v>2003</v>
      </c>
      <c r="K1097" s="13">
        <f t="shared" ca="1" si="35"/>
        <v>14</v>
      </c>
      <c r="L1097">
        <v>2003</v>
      </c>
      <c r="N1097" s="20"/>
    </row>
    <row r="1098" spans="1:14" ht="22.5" hidden="1" customHeight="1" x14ac:dyDescent="0.25">
      <c r="A1098" s="17" t="s">
        <v>3001</v>
      </c>
      <c r="B1098" s="17"/>
      <c r="C1098" s="10">
        <v>9</v>
      </c>
      <c r="D1098" s="10" t="s">
        <v>1669</v>
      </c>
      <c r="E1098" s="11" t="s">
        <v>1704</v>
      </c>
      <c r="F1098" s="12" t="s">
        <v>1104</v>
      </c>
      <c r="G1098" s="15" t="s">
        <v>2998</v>
      </c>
      <c r="H1098" s="10" t="s">
        <v>8</v>
      </c>
      <c r="I1098" s="12" t="s">
        <v>2548</v>
      </c>
      <c r="J1098" s="9">
        <f t="shared" si="34"/>
        <v>2003</v>
      </c>
      <c r="K1098" s="13">
        <f t="shared" ca="1" si="35"/>
        <v>14</v>
      </c>
      <c r="L1098">
        <v>2003</v>
      </c>
      <c r="N1098" s="20"/>
    </row>
    <row r="1099" spans="1:14" ht="22.5" hidden="1" customHeight="1" x14ac:dyDescent="0.25">
      <c r="A1099" s="17" t="s">
        <v>3001</v>
      </c>
      <c r="B1099" s="17"/>
      <c r="C1099" s="10">
        <v>9</v>
      </c>
      <c r="D1099" s="10" t="s">
        <v>1669</v>
      </c>
      <c r="E1099" s="11" t="s">
        <v>1705</v>
      </c>
      <c r="F1099" s="12" t="s">
        <v>1105</v>
      </c>
      <c r="G1099" s="15" t="s">
        <v>2997</v>
      </c>
      <c r="H1099" s="10" t="s">
        <v>8</v>
      </c>
      <c r="I1099" s="12" t="s">
        <v>2549</v>
      </c>
      <c r="J1099" s="9">
        <f t="shared" si="34"/>
        <v>2001</v>
      </c>
      <c r="K1099" s="13">
        <f t="shared" ca="1" si="35"/>
        <v>16</v>
      </c>
      <c r="L1099">
        <v>2001</v>
      </c>
      <c r="N1099" s="20"/>
    </row>
    <row r="1100" spans="1:14" ht="22.5" hidden="1" customHeight="1" x14ac:dyDescent="0.25">
      <c r="A1100" s="17" t="s">
        <v>3001</v>
      </c>
      <c r="B1100" s="17"/>
      <c r="C1100" s="10">
        <v>9</v>
      </c>
      <c r="D1100" s="10" t="s">
        <v>1669</v>
      </c>
      <c r="E1100" s="11" t="s">
        <v>1706</v>
      </c>
      <c r="F1100" s="12" t="s">
        <v>1106</v>
      </c>
      <c r="G1100" s="15" t="s">
        <v>2998</v>
      </c>
      <c r="H1100" s="10" t="s">
        <v>8</v>
      </c>
      <c r="I1100" s="12" t="s">
        <v>2548</v>
      </c>
      <c r="J1100" s="9">
        <f t="shared" si="34"/>
        <v>2003</v>
      </c>
      <c r="K1100" s="13">
        <f t="shared" ca="1" si="35"/>
        <v>14</v>
      </c>
      <c r="L1100">
        <v>2003</v>
      </c>
      <c r="N1100" s="20"/>
    </row>
    <row r="1101" spans="1:14" ht="22.5" hidden="1" customHeight="1" x14ac:dyDescent="0.25">
      <c r="A1101" s="17"/>
      <c r="B1101" s="17"/>
      <c r="C1101" s="10">
        <v>9</v>
      </c>
      <c r="D1101" s="10" t="s">
        <v>1669</v>
      </c>
      <c r="E1101" s="11" t="s">
        <v>1707</v>
      </c>
      <c r="F1101" s="12" t="s">
        <v>1107</v>
      </c>
      <c r="G1101" s="15" t="s">
        <v>2998</v>
      </c>
      <c r="H1101" s="10" t="s">
        <v>8</v>
      </c>
      <c r="I1101" s="12" t="s">
        <v>2550</v>
      </c>
      <c r="J1101" s="9">
        <f t="shared" si="34"/>
        <v>2003</v>
      </c>
      <c r="K1101" s="13">
        <f t="shared" ca="1" si="35"/>
        <v>14</v>
      </c>
      <c r="L1101">
        <v>2003</v>
      </c>
      <c r="N1101" s="20"/>
    </row>
    <row r="1102" spans="1:14" ht="22.5" hidden="1" customHeight="1" x14ac:dyDescent="0.25">
      <c r="A1102" s="17"/>
      <c r="B1102" s="17"/>
      <c r="C1102" s="10">
        <v>9</v>
      </c>
      <c r="D1102" s="10" t="s">
        <v>1669</v>
      </c>
      <c r="E1102" s="11" t="s">
        <v>1708</v>
      </c>
      <c r="F1102" s="12" t="s">
        <v>1108</v>
      </c>
      <c r="G1102" s="15" t="s">
        <v>2997</v>
      </c>
      <c r="H1102" s="10" t="s">
        <v>8</v>
      </c>
      <c r="I1102" s="12" t="s">
        <v>2551</v>
      </c>
      <c r="J1102" s="9">
        <f t="shared" si="34"/>
        <v>2002</v>
      </c>
      <c r="K1102" s="13">
        <f t="shared" ca="1" si="35"/>
        <v>15</v>
      </c>
      <c r="L1102">
        <v>2002</v>
      </c>
      <c r="N1102" s="20"/>
    </row>
    <row r="1103" spans="1:14" ht="22.5" hidden="1" customHeight="1" x14ac:dyDescent="0.25">
      <c r="A1103" s="17"/>
      <c r="B1103" s="17"/>
      <c r="C1103" s="10">
        <v>9</v>
      </c>
      <c r="D1103" s="10" t="s">
        <v>1669</v>
      </c>
      <c r="E1103" s="11" t="s">
        <v>1709</v>
      </c>
      <c r="F1103" s="12" t="s">
        <v>1109</v>
      </c>
      <c r="G1103" s="15" t="s">
        <v>2998</v>
      </c>
      <c r="H1103" s="10" t="s">
        <v>8</v>
      </c>
      <c r="I1103" s="12" t="s">
        <v>2552</v>
      </c>
      <c r="J1103" s="9">
        <f t="shared" si="34"/>
        <v>2003</v>
      </c>
      <c r="K1103" s="13">
        <f t="shared" ca="1" si="35"/>
        <v>14</v>
      </c>
      <c r="L1103">
        <v>2003</v>
      </c>
      <c r="N1103" s="20"/>
    </row>
    <row r="1104" spans="1:14" ht="22.5" hidden="1" customHeight="1" x14ac:dyDescent="0.25">
      <c r="A1104" s="17"/>
      <c r="B1104" s="17"/>
      <c r="C1104" s="10">
        <v>9</v>
      </c>
      <c r="D1104" s="10" t="s">
        <v>9</v>
      </c>
      <c r="E1104" s="11" t="s">
        <v>1681</v>
      </c>
      <c r="F1104" s="12" t="s">
        <v>1110</v>
      </c>
      <c r="G1104" s="15" t="s">
        <v>2998</v>
      </c>
      <c r="H1104" s="10" t="s">
        <v>9</v>
      </c>
      <c r="I1104" s="12" t="s">
        <v>2553</v>
      </c>
      <c r="J1104" s="9">
        <f t="shared" si="34"/>
        <v>2004</v>
      </c>
      <c r="K1104" s="13">
        <f t="shared" ca="1" si="35"/>
        <v>13</v>
      </c>
      <c r="L1104">
        <v>2004</v>
      </c>
      <c r="N1104" s="20"/>
    </row>
    <row r="1105" spans="1:14" ht="22.5" hidden="1" customHeight="1" x14ac:dyDescent="0.25">
      <c r="A1105" s="17"/>
      <c r="B1105" s="17"/>
      <c r="C1105" s="10">
        <v>9</v>
      </c>
      <c r="D1105" s="10" t="s">
        <v>9</v>
      </c>
      <c r="E1105" s="11" t="s">
        <v>1682</v>
      </c>
      <c r="F1105" s="12" t="s">
        <v>1111</v>
      </c>
      <c r="G1105" s="15" t="s">
        <v>2998</v>
      </c>
      <c r="H1105" s="10" t="s">
        <v>8</v>
      </c>
      <c r="I1105" s="12" t="s">
        <v>2554</v>
      </c>
      <c r="J1105" s="9">
        <f t="shared" si="34"/>
        <v>2003</v>
      </c>
      <c r="K1105" s="13">
        <f t="shared" ca="1" si="35"/>
        <v>14</v>
      </c>
      <c r="L1105">
        <v>2003</v>
      </c>
      <c r="N1105" s="20"/>
    </row>
    <row r="1106" spans="1:14" ht="22.5" hidden="1" customHeight="1" x14ac:dyDescent="0.25">
      <c r="A1106" s="17"/>
      <c r="B1106" s="17"/>
      <c r="C1106" s="10">
        <v>9</v>
      </c>
      <c r="D1106" s="10" t="s">
        <v>9</v>
      </c>
      <c r="E1106" s="11" t="s">
        <v>1683</v>
      </c>
      <c r="F1106" s="12" t="s">
        <v>1112</v>
      </c>
      <c r="G1106" s="15" t="s">
        <v>2998</v>
      </c>
      <c r="H1106" s="10" t="s">
        <v>8</v>
      </c>
      <c r="I1106" s="12" t="s">
        <v>2520</v>
      </c>
      <c r="J1106" s="9">
        <f t="shared" si="34"/>
        <v>2003</v>
      </c>
      <c r="K1106" s="13">
        <f t="shared" ca="1" si="35"/>
        <v>14</v>
      </c>
      <c r="L1106">
        <v>2003</v>
      </c>
      <c r="N1106" s="20"/>
    </row>
    <row r="1107" spans="1:14" ht="22.5" customHeight="1" x14ac:dyDescent="0.25">
      <c r="A1107" s="17" t="s">
        <v>3002</v>
      </c>
      <c r="B1107" s="17">
        <v>7</v>
      </c>
      <c r="C1107" s="10">
        <v>8</v>
      </c>
      <c r="D1107" s="10" t="s">
        <v>1671</v>
      </c>
      <c r="E1107" s="11" t="s">
        <v>1694</v>
      </c>
      <c r="F1107" s="12" t="s">
        <v>955</v>
      </c>
      <c r="G1107" s="15" t="s">
        <v>2997</v>
      </c>
      <c r="H1107" s="10" t="s">
        <v>9</v>
      </c>
      <c r="I1107" s="12" t="s">
        <v>2441</v>
      </c>
      <c r="J1107" s="9">
        <f t="shared" si="34"/>
        <v>2002</v>
      </c>
      <c r="K1107" s="13">
        <f t="shared" ca="1" si="35"/>
        <v>15</v>
      </c>
      <c r="L1107">
        <v>2002</v>
      </c>
      <c r="N1107" s="20"/>
    </row>
    <row r="1108" spans="1:14" ht="22.5" hidden="1" customHeight="1" x14ac:dyDescent="0.25">
      <c r="A1108" s="17"/>
      <c r="B1108" s="17"/>
      <c r="C1108" s="10">
        <v>9</v>
      </c>
      <c r="D1108" s="10" t="s">
        <v>9</v>
      </c>
      <c r="E1108" s="11" t="s">
        <v>1686</v>
      </c>
      <c r="F1108" s="12" t="s">
        <v>1114</v>
      </c>
      <c r="G1108" s="15" t="s">
        <v>2997</v>
      </c>
      <c r="H1108" s="10" t="s">
        <v>9</v>
      </c>
      <c r="I1108" s="12" t="s">
        <v>2556</v>
      </c>
      <c r="J1108" s="9">
        <f t="shared" si="34"/>
        <v>2002</v>
      </c>
      <c r="K1108" s="13">
        <f t="shared" ca="1" si="35"/>
        <v>15</v>
      </c>
      <c r="L1108">
        <v>2002</v>
      </c>
      <c r="N1108" s="20"/>
    </row>
    <row r="1109" spans="1:14" ht="22.5" hidden="1" customHeight="1" x14ac:dyDescent="0.25">
      <c r="A1109" s="17"/>
      <c r="B1109" s="17"/>
      <c r="C1109" s="10">
        <v>9</v>
      </c>
      <c r="D1109" s="10" t="s">
        <v>9</v>
      </c>
      <c r="E1109" s="11" t="s">
        <v>1687</v>
      </c>
      <c r="F1109" s="12" t="s">
        <v>1115</v>
      </c>
      <c r="G1109" s="15" t="s">
        <v>2998</v>
      </c>
      <c r="H1109" s="10" t="s">
        <v>9</v>
      </c>
      <c r="I1109" s="12" t="s">
        <v>2461</v>
      </c>
      <c r="J1109" s="9">
        <f t="shared" si="34"/>
        <v>2003</v>
      </c>
      <c r="K1109" s="13">
        <f t="shared" ca="1" si="35"/>
        <v>14</v>
      </c>
      <c r="L1109">
        <v>2003</v>
      </c>
      <c r="N1109" s="20"/>
    </row>
    <row r="1110" spans="1:14" ht="22.5" customHeight="1" x14ac:dyDescent="0.25">
      <c r="A1110" s="17" t="s">
        <v>3001</v>
      </c>
      <c r="B1110" s="17">
        <v>8</v>
      </c>
      <c r="C1110" s="10">
        <v>9</v>
      </c>
      <c r="D1110" s="10" t="s">
        <v>1665</v>
      </c>
      <c r="E1110" s="11" t="s">
        <v>1697</v>
      </c>
      <c r="F1110" s="12" t="s">
        <v>986</v>
      </c>
      <c r="G1110" s="15" t="s">
        <v>2997</v>
      </c>
      <c r="H1110" s="10" t="s">
        <v>9</v>
      </c>
      <c r="I1110" s="12" t="s">
        <v>2459</v>
      </c>
      <c r="J1110" s="9">
        <f t="shared" si="34"/>
        <v>2002</v>
      </c>
      <c r="K1110" s="13">
        <f t="shared" ca="1" si="35"/>
        <v>15</v>
      </c>
      <c r="L1110">
        <v>2002</v>
      </c>
      <c r="N1110" s="20"/>
    </row>
    <row r="1111" spans="1:14" ht="22.5" hidden="1" customHeight="1" x14ac:dyDescent="0.25">
      <c r="A1111" s="17"/>
      <c r="B1111" s="17"/>
      <c r="C1111" s="10">
        <v>9</v>
      </c>
      <c r="D1111" s="10" t="s">
        <v>9</v>
      </c>
      <c r="E1111" s="11" t="s">
        <v>1689</v>
      </c>
      <c r="F1111" s="12" t="s">
        <v>1117</v>
      </c>
      <c r="G1111" s="15" t="s">
        <v>2997</v>
      </c>
      <c r="H1111" s="10" t="s">
        <v>9</v>
      </c>
      <c r="I1111" s="12" t="s">
        <v>2558</v>
      </c>
      <c r="J1111" s="9">
        <f t="shared" si="34"/>
        <v>2002</v>
      </c>
      <c r="K1111" s="13">
        <f t="shared" ca="1" si="35"/>
        <v>15</v>
      </c>
      <c r="L1111">
        <v>2002</v>
      </c>
      <c r="N1111" s="20"/>
    </row>
    <row r="1112" spans="1:14" ht="22.5" hidden="1" customHeight="1" x14ac:dyDescent="0.25">
      <c r="A1112" s="17"/>
      <c r="B1112" s="17"/>
      <c r="C1112" s="10">
        <v>9</v>
      </c>
      <c r="D1112" s="10" t="s">
        <v>9</v>
      </c>
      <c r="E1112" s="11" t="s">
        <v>1690</v>
      </c>
      <c r="F1112" s="12" t="s">
        <v>1118</v>
      </c>
      <c r="G1112" s="15" t="s">
        <v>2998</v>
      </c>
      <c r="H1112" s="10" t="s">
        <v>9</v>
      </c>
      <c r="I1112" s="12" t="s">
        <v>2272</v>
      </c>
      <c r="J1112" s="9">
        <f t="shared" si="34"/>
        <v>2003</v>
      </c>
      <c r="K1112" s="13">
        <f t="shared" ca="1" si="35"/>
        <v>14</v>
      </c>
      <c r="L1112">
        <v>2003</v>
      </c>
      <c r="N1112" s="20"/>
    </row>
    <row r="1113" spans="1:14" ht="22.5" hidden="1" customHeight="1" x14ac:dyDescent="0.25">
      <c r="A1113" s="17"/>
      <c r="B1113" s="17"/>
      <c r="C1113" s="10">
        <v>9</v>
      </c>
      <c r="D1113" s="10" t="s">
        <v>9</v>
      </c>
      <c r="E1113" s="11" t="s">
        <v>1691</v>
      </c>
      <c r="F1113" s="12" t="s">
        <v>1119</v>
      </c>
      <c r="G1113" s="15" t="s">
        <v>2998</v>
      </c>
      <c r="H1113" s="10" t="s">
        <v>8</v>
      </c>
      <c r="I1113" s="12" t="s">
        <v>2502</v>
      </c>
      <c r="J1113" s="9">
        <f t="shared" si="34"/>
        <v>2003</v>
      </c>
      <c r="K1113" s="13">
        <f t="shared" ca="1" si="35"/>
        <v>14</v>
      </c>
      <c r="L1113">
        <v>2003</v>
      </c>
      <c r="N1113" s="20"/>
    </row>
    <row r="1114" spans="1:14" ht="22.5" hidden="1" customHeight="1" x14ac:dyDescent="0.25">
      <c r="A1114" s="17"/>
      <c r="B1114" s="17"/>
      <c r="C1114" s="10">
        <v>9</v>
      </c>
      <c r="D1114" s="10" t="s">
        <v>9</v>
      </c>
      <c r="E1114" s="11" t="s">
        <v>1692</v>
      </c>
      <c r="F1114" s="12" t="s">
        <v>1120</v>
      </c>
      <c r="G1114" s="15" t="s">
        <v>2997</v>
      </c>
      <c r="H1114" s="10" t="s">
        <v>9</v>
      </c>
      <c r="I1114" s="12" t="s">
        <v>2559</v>
      </c>
      <c r="J1114" s="9">
        <f t="shared" si="34"/>
        <v>2000</v>
      </c>
      <c r="K1114" s="13">
        <f t="shared" ca="1" si="35"/>
        <v>17</v>
      </c>
      <c r="L1114">
        <v>2000</v>
      </c>
      <c r="N1114" s="20"/>
    </row>
    <row r="1115" spans="1:14" ht="22.5" hidden="1" customHeight="1" x14ac:dyDescent="0.25">
      <c r="A1115" s="17"/>
      <c r="B1115" s="17"/>
      <c r="C1115" s="10">
        <v>9</v>
      </c>
      <c r="D1115" s="10" t="s">
        <v>9</v>
      </c>
      <c r="E1115" s="11" t="s">
        <v>1694</v>
      </c>
      <c r="F1115" s="12" t="s">
        <v>1121</v>
      </c>
      <c r="G1115" s="15" t="s">
        <v>2998</v>
      </c>
      <c r="H1115" s="10" t="s">
        <v>8</v>
      </c>
      <c r="I1115" s="12" t="s">
        <v>2547</v>
      </c>
      <c r="J1115" s="9">
        <f t="shared" si="34"/>
        <v>2003</v>
      </c>
      <c r="K1115" s="13">
        <f t="shared" ca="1" si="35"/>
        <v>14</v>
      </c>
      <c r="L1115">
        <v>2003</v>
      </c>
      <c r="N1115" s="20"/>
    </row>
    <row r="1116" spans="1:14" ht="22.5" hidden="1" customHeight="1" x14ac:dyDescent="0.25">
      <c r="A1116" s="17"/>
      <c r="B1116" s="17"/>
      <c r="C1116" s="10">
        <v>9</v>
      </c>
      <c r="D1116" s="10" t="s">
        <v>9</v>
      </c>
      <c r="E1116" s="11" t="s">
        <v>1695</v>
      </c>
      <c r="F1116" s="12" t="s">
        <v>1122</v>
      </c>
      <c r="G1116" s="15" t="s">
        <v>2998</v>
      </c>
      <c r="H1116" s="10" t="s">
        <v>9</v>
      </c>
      <c r="I1116" s="12" t="s">
        <v>2560</v>
      </c>
      <c r="J1116" s="9">
        <f t="shared" si="34"/>
        <v>2003</v>
      </c>
      <c r="K1116" s="13">
        <f t="shared" ca="1" si="35"/>
        <v>14</v>
      </c>
      <c r="L1116">
        <v>2003</v>
      </c>
      <c r="N1116" s="20"/>
    </row>
    <row r="1117" spans="1:14" ht="22.5" hidden="1" customHeight="1" x14ac:dyDescent="0.25">
      <c r="A1117" s="17"/>
      <c r="B1117" s="17"/>
      <c r="C1117" s="10">
        <v>9</v>
      </c>
      <c r="D1117" s="10" t="s">
        <v>9</v>
      </c>
      <c r="E1117" s="11" t="s">
        <v>1696</v>
      </c>
      <c r="F1117" s="12" t="s">
        <v>1123</v>
      </c>
      <c r="G1117" s="15" t="s">
        <v>2997</v>
      </c>
      <c r="H1117" s="10" t="s">
        <v>9</v>
      </c>
      <c r="I1117" s="12" t="s">
        <v>2561</v>
      </c>
      <c r="J1117" s="9">
        <f t="shared" si="34"/>
        <v>2002</v>
      </c>
      <c r="K1117" s="13">
        <f t="shared" ca="1" si="35"/>
        <v>15</v>
      </c>
      <c r="L1117">
        <v>2002</v>
      </c>
      <c r="N1117" s="20"/>
    </row>
    <row r="1118" spans="1:14" ht="22.5" hidden="1" customHeight="1" x14ac:dyDescent="0.25">
      <c r="A1118" s="17"/>
      <c r="B1118" s="17"/>
      <c r="C1118" s="10">
        <v>9</v>
      </c>
      <c r="D1118" s="10" t="s">
        <v>9</v>
      </c>
      <c r="E1118" s="11" t="s">
        <v>1698</v>
      </c>
      <c r="F1118" s="12" t="s">
        <v>1124</v>
      </c>
      <c r="G1118" s="15" t="s">
        <v>2998</v>
      </c>
      <c r="H1118" s="10" t="s">
        <v>9</v>
      </c>
      <c r="I1118" s="12" t="s">
        <v>2562</v>
      </c>
      <c r="J1118" s="9">
        <f t="shared" si="34"/>
        <v>2003</v>
      </c>
      <c r="K1118" s="13">
        <f t="shared" ca="1" si="35"/>
        <v>14</v>
      </c>
      <c r="L1118">
        <v>2003</v>
      </c>
      <c r="N1118" s="20"/>
    </row>
    <row r="1119" spans="1:14" ht="22.5" hidden="1" customHeight="1" x14ac:dyDescent="0.25">
      <c r="A1119" s="17"/>
      <c r="B1119" s="17"/>
      <c r="C1119" s="10">
        <v>9</v>
      </c>
      <c r="D1119" s="10" t="s">
        <v>9</v>
      </c>
      <c r="E1119" s="11" t="s">
        <v>1699</v>
      </c>
      <c r="F1119" s="12" t="s">
        <v>1125</v>
      </c>
      <c r="G1119" s="15" t="s">
        <v>2998</v>
      </c>
      <c r="H1119" s="10" t="s">
        <v>8</v>
      </c>
      <c r="I1119" s="12" t="s">
        <v>2563</v>
      </c>
      <c r="J1119" s="9">
        <f t="shared" si="34"/>
        <v>2003</v>
      </c>
      <c r="K1119" s="13">
        <f t="shared" ca="1" si="35"/>
        <v>14</v>
      </c>
      <c r="L1119">
        <v>2003</v>
      </c>
      <c r="N1119" s="20"/>
    </row>
    <row r="1120" spans="1:14" ht="22.5" hidden="1" customHeight="1" x14ac:dyDescent="0.25">
      <c r="A1120" s="17"/>
      <c r="B1120" s="17"/>
      <c r="C1120" s="10">
        <v>9</v>
      </c>
      <c r="D1120" s="10" t="s">
        <v>9</v>
      </c>
      <c r="E1120" s="11" t="s">
        <v>1700</v>
      </c>
      <c r="F1120" s="12" t="s">
        <v>1126</v>
      </c>
      <c r="G1120" s="15" t="s">
        <v>2998</v>
      </c>
      <c r="H1120" s="10" t="s">
        <v>8</v>
      </c>
      <c r="I1120" s="12" t="s">
        <v>2044</v>
      </c>
      <c r="J1120" s="9">
        <f t="shared" si="34"/>
        <v>2003</v>
      </c>
      <c r="K1120" s="13">
        <f t="shared" ca="1" si="35"/>
        <v>14</v>
      </c>
      <c r="L1120">
        <v>2003</v>
      </c>
      <c r="N1120" s="20"/>
    </row>
    <row r="1121" spans="1:14" ht="22.5" hidden="1" customHeight="1" x14ac:dyDescent="0.25">
      <c r="A1121" s="17"/>
      <c r="B1121" s="17"/>
      <c r="C1121" s="10">
        <v>9</v>
      </c>
      <c r="D1121" s="10" t="s">
        <v>9</v>
      </c>
      <c r="E1121" s="11" t="s">
        <v>1701</v>
      </c>
      <c r="F1121" s="12" t="s">
        <v>1127</v>
      </c>
      <c r="G1121" s="15" t="s">
        <v>2998</v>
      </c>
      <c r="H1121" s="10" t="s">
        <v>9</v>
      </c>
      <c r="I1121" s="12" t="s">
        <v>2456</v>
      </c>
      <c r="J1121" s="9">
        <f t="shared" si="34"/>
        <v>2003</v>
      </c>
      <c r="K1121" s="13">
        <f t="shared" ca="1" si="35"/>
        <v>14</v>
      </c>
      <c r="L1121">
        <v>2003</v>
      </c>
      <c r="N1121" s="20"/>
    </row>
    <row r="1122" spans="1:14" ht="22.5" hidden="1" customHeight="1" x14ac:dyDescent="0.25">
      <c r="A1122" s="17"/>
      <c r="B1122" s="17"/>
      <c r="C1122" s="10">
        <v>9</v>
      </c>
      <c r="D1122" s="10" t="s">
        <v>9</v>
      </c>
      <c r="E1122" s="11" t="s">
        <v>1702</v>
      </c>
      <c r="F1122" s="12" t="s">
        <v>1128</v>
      </c>
      <c r="G1122" s="15" t="s">
        <v>2998</v>
      </c>
      <c r="H1122" s="10" t="s">
        <v>8</v>
      </c>
      <c r="I1122" s="12" t="s">
        <v>2564</v>
      </c>
      <c r="J1122" s="9">
        <f t="shared" si="34"/>
        <v>2003</v>
      </c>
      <c r="K1122" s="13">
        <f t="shared" ca="1" si="35"/>
        <v>14</v>
      </c>
      <c r="L1122">
        <v>2003</v>
      </c>
      <c r="N1122" s="20"/>
    </row>
    <row r="1123" spans="1:14" ht="22.5" hidden="1" customHeight="1" x14ac:dyDescent="0.25">
      <c r="A1123" s="17"/>
      <c r="B1123" s="17"/>
      <c r="C1123" s="10">
        <v>9</v>
      </c>
      <c r="D1123" s="10" t="s">
        <v>9</v>
      </c>
      <c r="E1123" s="11" t="s">
        <v>1703</v>
      </c>
      <c r="F1123" s="12" t="s">
        <v>1129</v>
      </c>
      <c r="G1123" s="15" t="s">
        <v>2998</v>
      </c>
      <c r="H1123" s="10" t="s">
        <v>8</v>
      </c>
      <c r="I1123" s="12" t="s">
        <v>2565</v>
      </c>
      <c r="J1123" s="9">
        <f t="shared" si="34"/>
        <v>2003</v>
      </c>
      <c r="K1123" s="13">
        <f t="shared" ca="1" si="35"/>
        <v>14</v>
      </c>
      <c r="L1123">
        <v>2003</v>
      </c>
      <c r="N1123" s="20"/>
    </row>
    <row r="1124" spans="1:14" ht="22.5" hidden="1" customHeight="1" x14ac:dyDescent="0.25">
      <c r="A1124" s="17" t="s">
        <v>3001</v>
      </c>
      <c r="B1124" s="17"/>
      <c r="C1124" s="10">
        <v>9</v>
      </c>
      <c r="D1124" s="10" t="s">
        <v>9</v>
      </c>
      <c r="E1124" s="11" t="s">
        <v>1704</v>
      </c>
      <c r="F1124" s="12" t="s">
        <v>1130</v>
      </c>
      <c r="G1124" s="15" t="s">
        <v>2998</v>
      </c>
      <c r="H1124" s="10" t="s">
        <v>8</v>
      </c>
      <c r="I1124" s="12" t="s">
        <v>2566</v>
      </c>
      <c r="J1124" s="9">
        <f t="shared" si="34"/>
        <v>2003</v>
      </c>
      <c r="K1124" s="13">
        <f t="shared" ca="1" si="35"/>
        <v>14</v>
      </c>
      <c r="L1124">
        <v>2003</v>
      </c>
      <c r="N1124" s="20"/>
    </row>
    <row r="1125" spans="1:14" ht="22.5" hidden="1" customHeight="1" x14ac:dyDescent="0.25">
      <c r="A1125" s="17"/>
      <c r="B1125" s="17"/>
      <c r="C1125" s="10">
        <v>9</v>
      </c>
      <c r="D1125" s="10" t="s">
        <v>9</v>
      </c>
      <c r="E1125" s="11" t="s">
        <v>1705</v>
      </c>
      <c r="F1125" s="12" t="s">
        <v>1131</v>
      </c>
      <c r="G1125" s="15" t="s">
        <v>2997</v>
      </c>
      <c r="H1125" s="10" t="s">
        <v>8</v>
      </c>
      <c r="I1125" s="12" t="s">
        <v>2567</v>
      </c>
      <c r="J1125" s="9">
        <f t="shared" si="34"/>
        <v>2002</v>
      </c>
      <c r="K1125" s="13">
        <f t="shared" ca="1" si="35"/>
        <v>15</v>
      </c>
      <c r="L1125">
        <v>2002</v>
      </c>
      <c r="N1125" s="20"/>
    </row>
    <row r="1126" spans="1:14" ht="22.5" hidden="1" customHeight="1" x14ac:dyDescent="0.25">
      <c r="A1126" s="17"/>
      <c r="B1126" s="17"/>
      <c r="C1126" s="10">
        <v>9</v>
      </c>
      <c r="D1126" s="10" t="s">
        <v>9</v>
      </c>
      <c r="E1126" s="11" t="s">
        <v>1706</v>
      </c>
      <c r="F1126" s="12" t="s">
        <v>1132</v>
      </c>
      <c r="G1126" s="15" t="s">
        <v>2997</v>
      </c>
      <c r="H1126" s="10" t="s">
        <v>9</v>
      </c>
      <c r="I1126" s="12" t="s">
        <v>2568</v>
      </c>
      <c r="J1126" s="9">
        <f t="shared" si="34"/>
        <v>2002</v>
      </c>
      <c r="K1126" s="13">
        <f t="shared" ca="1" si="35"/>
        <v>15</v>
      </c>
      <c r="L1126">
        <v>2002</v>
      </c>
      <c r="N1126" s="20"/>
    </row>
    <row r="1127" spans="1:14" ht="22.5" hidden="1" customHeight="1" x14ac:dyDescent="0.25">
      <c r="A1127" s="17" t="s">
        <v>3001</v>
      </c>
      <c r="B1127" s="17"/>
      <c r="C1127" s="10">
        <v>9</v>
      </c>
      <c r="D1127" s="10" t="s">
        <v>9</v>
      </c>
      <c r="E1127" s="11" t="s">
        <v>1707</v>
      </c>
      <c r="F1127" s="12" t="s">
        <v>1133</v>
      </c>
      <c r="G1127" s="15" t="s">
        <v>2998</v>
      </c>
      <c r="H1127" s="10" t="s">
        <v>8</v>
      </c>
      <c r="I1127" s="12" t="s">
        <v>2569</v>
      </c>
      <c r="J1127" s="9">
        <f t="shared" si="34"/>
        <v>2003</v>
      </c>
      <c r="K1127" s="13">
        <f t="shared" ca="1" si="35"/>
        <v>14</v>
      </c>
      <c r="L1127">
        <v>2003</v>
      </c>
      <c r="N1127" s="20"/>
    </row>
    <row r="1128" spans="1:14" ht="22.5" customHeight="1" x14ac:dyDescent="0.25">
      <c r="A1128" s="17" t="s">
        <v>3002</v>
      </c>
      <c r="B1128" s="17">
        <v>9</v>
      </c>
      <c r="C1128" s="10">
        <v>11</v>
      </c>
      <c r="D1128" s="10" t="s">
        <v>1672</v>
      </c>
      <c r="E1128" s="11" t="s">
        <v>1691</v>
      </c>
      <c r="F1128" s="12" t="s">
        <v>1354</v>
      </c>
      <c r="G1128" s="15" t="s">
        <v>2997</v>
      </c>
      <c r="H1128" s="10" t="s">
        <v>9</v>
      </c>
      <c r="I1128" s="12" t="s">
        <v>2730</v>
      </c>
      <c r="J1128" s="9">
        <f t="shared" si="34"/>
        <v>2001</v>
      </c>
      <c r="K1128" s="13">
        <f t="shared" ca="1" si="35"/>
        <v>16</v>
      </c>
      <c r="L1128">
        <v>2002</v>
      </c>
      <c r="N1128" s="20"/>
    </row>
    <row r="1129" spans="1:14" ht="22.5" hidden="1" customHeight="1" x14ac:dyDescent="0.25">
      <c r="A1129" s="17" t="s">
        <v>3001</v>
      </c>
      <c r="B1129" s="17"/>
      <c r="C1129" s="10">
        <v>9</v>
      </c>
      <c r="D1129" s="10" t="s">
        <v>1670</v>
      </c>
      <c r="E1129" s="11" t="s">
        <v>1681</v>
      </c>
      <c r="F1129" s="12" t="s">
        <v>1135</v>
      </c>
      <c r="G1129" s="15" t="s">
        <v>2998</v>
      </c>
      <c r="H1129" s="10" t="s">
        <v>8</v>
      </c>
      <c r="I1129" s="12" t="s">
        <v>2480</v>
      </c>
      <c r="J1129" s="9">
        <f t="shared" si="34"/>
        <v>2003</v>
      </c>
      <c r="K1129" s="13">
        <f t="shared" ca="1" si="35"/>
        <v>14</v>
      </c>
      <c r="L1129">
        <v>2003</v>
      </c>
      <c r="N1129" s="20"/>
    </row>
    <row r="1130" spans="1:14" ht="22.5" hidden="1" customHeight="1" x14ac:dyDescent="0.25">
      <c r="A1130" s="17" t="s">
        <v>3001</v>
      </c>
      <c r="B1130" s="17"/>
      <c r="C1130" s="10">
        <v>9</v>
      </c>
      <c r="D1130" s="10" t="s">
        <v>1670</v>
      </c>
      <c r="E1130" s="11" t="s">
        <v>1682</v>
      </c>
      <c r="F1130" s="12" t="s">
        <v>1136</v>
      </c>
      <c r="G1130" s="15" t="s">
        <v>2998</v>
      </c>
      <c r="H1130" s="10" t="s">
        <v>8</v>
      </c>
      <c r="I1130" s="12" t="s">
        <v>2571</v>
      </c>
      <c r="J1130" s="9">
        <f t="shared" si="34"/>
        <v>2003</v>
      </c>
      <c r="K1130" s="13">
        <f t="shared" ca="1" si="35"/>
        <v>14</v>
      </c>
      <c r="L1130">
        <v>2003</v>
      </c>
      <c r="N1130" s="20"/>
    </row>
    <row r="1131" spans="1:14" ht="22.5" hidden="1" customHeight="1" x14ac:dyDescent="0.25">
      <c r="A1131" s="17" t="s">
        <v>3001</v>
      </c>
      <c r="B1131" s="17"/>
      <c r="C1131" s="10">
        <v>9</v>
      </c>
      <c r="D1131" s="10" t="s">
        <v>1670</v>
      </c>
      <c r="E1131" s="11" t="s">
        <v>1683</v>
      </c>
      <c r="F1131" s="12" t="s">
        <v>1137</v>
      </c>
      <c r="G1131" s="15" t="s">
        <v>2998</v>
      </c>
      <c r="H1131" s="10" t="s">
        <v>8</v>
      </c>
      <c r="I1131" s="12" t="s">
        <v>2449</v>
      </c>
      <c r="J1131" s="9">
        <f t="shared" si="34"/>
        <v>2003</v>
      </c>
      <c r="K1131" s="13">
        <f t="shared" ca="1" si="35"/>
        <v>14</v>
      </c>
      <c r="L1131">
        <v>2003</v>
      </c>
      <c r="N1131" s="20"/>
    </row>
    <row r="1132" spans="1:14" ht="22.5" hidden="1" customHeight="1" x14ac:dyDescent="0.25">
      <c r="A1132" s="17" t="s">
        <v>3001</v>
      </c>
      <c r="B1132" s="17"/>
      <c r="C1132" s="10">
        <v>9</v>
      </c>
      <c r="D1132" s="10" t="s">
        <v>1670</v>
      </c>
      <c r="E1132" s="11" t="s">
        <v>1684</v>
      </c>
      <c r="F1132" s="12" t="s">
        <v>1138</v>
      </c>
      <c r="G1132" s="15" t="s">
        <v>2998</v>
      </c>
      <c r="H1132" s="10" t="s">
        <v>8</v>
      </c>
      <c r="I1132" s="12" t="s">
        <v>2572</v>
      </c>
      <c r="J1132" s="9">
        <f t="shared" si="34"/>
        <v>2003</v>
      </c>
      <c r="K1132" s="13">
        <f t="shared" ca="1" si="35"/>
        <v>14</v>
      </c>
      <c r="L1132">
        <v>2003</v>
      </c>
      <c r="N1132" s="20"/>
    </row>
    <row r="1133" spans="1:14" ht="22.5" hidden="1" customHeight="1" x14ac:dyDescent="0.25">
      <c r="A1133" s="17" t="s">
        <v>3001</v>
      </c>
      <c r="B1133" s="17"/>
      <c r="C1133" s="10">
        <v>9</v>
      </c>
      <c r="D1133" s="10" t="s">
        <v>1670</v>
      </c>
      <c r="E1133" s="11" t="s">
        <v>1685</v>
      </c>
      <c r="F1133" s="12" t="s">
        <v>1139</v>
      </c>
      <c r="G1133" s="15" t="s">
        <v>2997</v>
      </c>
      <c r="H1133" s="10" t="s">
        <v>8</v>
      </c>
      <c r="I1133" s="12" t="s">
        <v>2573</v>
      </c>
      <c r="J1133" s="9">
        <f t="shared" si="34"/>
        <v>2002</v>
      </c>
      <c r="K1133" s="13">
        <f t="shared" ca="1" si="35"/>
        <v>15</v>
      </c>
      <c r="L1133">
        <v>2002</v>
      </c>
      <c r="N1133" s="20"/>
    </row>
    <row r="1134" spans="1:14" ht="22.5" hidden="1" customHeight="1" x14ac:dyDescent="0.25">
      <c r="A1134" s="17" t="s">
        <v>3001</v>
      </c>
      <c r="B1134" s="17"/>
      <c r="C1134" s="10">
        <v>9</v>
      </c>
      <c r="D1134" s="10" t="s">
        <v>1670</v>
      </c>
      <c r="E1134" s="11" t="s">
        <v>1686</v>
      </c>
      <c r="F1134" s="12" t="s">
        <v>1140</v>
      </c>
      <c r="G1134" s="15" t="s">
        <v>2998</v>
      </c>
      <c r="H1134" s="10" t="s">
        <v>9</v>
      </c>
      <c r="I1134" s="12" t="s">
        <v>2574</v>
      </c>
      <c r="J1134" s="9">
        <f t="shared" si="34"/>
        <v>2003</v>
      </c>
      <c r="K1134" s="13">
        <f t="shared" ca="1" si="35"/>
        <v>14</v>
      </c>
      <c r="L1134">
        <v>2003</v>
      </c>
      <c r="N1134" s="20"/>
    </row>
    <row r="1135" spans="1:14" ht="22.5" hidden="1" customHeight="1" x14ac:dyDescent="0.25">
      <c r="A1135" s="17" t="s">
        <v>3001</v>
      </c>
      <c r="B1135" s="17"/>
      <c r="C1135" s="10">
        <v>9</v>
      </c>
      <c r="D1135" s="10" t="s">
        <v>1670</v>
      </c>
      <c r="E1135" s="11" t="s">
        <v>1687</v>
      </c>
      <c r="F1135" s="12" t="s">
        <v>1141</v>
      </c>
      <c r="G1135" s="15" t="s">
        <v>2998</v>
      </c>
      <c r="H1135" s="10" t="s">
        <v>9</v>
      </c>
      <c r="I1135" s="12" t="s">
        <v>2041</v>
      </c>
      <c r="J1135" s="9">
        <f t="shared" si="34"/>
        <v>2003</v>
      </c>
      <c r="K1135" s="13">
        <f t="shared" ca="1" si="35"/>
        <v>14</v>
      </c>
      <c r="L1135">
        <v>2003</v>
      </c>
      <c r="N1135" s="20"/>
    </row>
    <row r="1136" spans="1:14" ht="22.5" hidden="1" customHeight="1" x14ac:dyDescent="0.25">
      <c r="A1136" s="17" t="s">
        <v>3001</v>
      </c>
      <c r="B1136" s="17"/>
      <c r="C1136" s="10">
        <v>9</v>
      </c>
      <c r="D1136" s="10" t="s">
        <v>1670</v>
      </c>
      <c r="E1136" s="11" t="s">
        <v>1688</v>
      </c>
      <c r="F1136" s="12" t="s">
        <v>1142</v>
      </c>
      <c r="G1136" s="15" t="s">
        <v>2998</v>
      </c>
      <c r="H1136" s="10" t="s">
        <v>8</v>
      </c>
      <c r="I1136" s="12" t="s">
        <v>2575</v>
      </c>
      <c r="J1136" s="9">
        <f t="shared" si="34"/>
        <v>2003</v>
      </c>
      <c r="K1136" s="13">
        <f t="shared" ca="1" si="35"/>
        <v>14</v>
      </c>
      <c r="L1136">
        <v>2003</v>
      </c>
      <c r="N1136" s="20"/>
    </row>
    <row r="1137" spans="1:14" ht="22.5" hidden="1" customHeight="1" x14ac:dyDescent="0.25">
      <c r="A1137" s="17" t="s">
        <v>3001</v>
      </c>
      <c r="B1137" s="17"/>
      <c r="C1137" s="10">
        <v>9</v>
      </c>
      <c r="D1137" s="10" t="s">
        <v>1670</v>
      </c>
      <c r="E1137" s="11" t="s">
        <v>1689</v>
      </c>
      <c r="F1137" s="12" t="s">
        <v>1143</v>
      </c>
      <c r="G1137" s="15" t="s">
        <v>2998</v>
      </c>
      <c r="H1137" s="10" t="s">
        <v>8</v>
      </c>
      <c r="I1137" s="12" t="s">
        <v>2576</v>
      </c>
      <c r="J1137" s="9">
        <f t="shared" si="34"/>
        <v>2003</v>
      </c>
      <c r="K1137" s="13">
        <f t="shared" ca="1" si="35"/>
        <v>14</v>
      </c>
      <c r="L1137">
        <v>2003</v>
      </c>
      <c r="N1137" s="20"/>
    </row>
    <row r="1138" spans="1:14" ht="22.5" hidden="1" customHeight="1" x14ac:dyDescent="0.25">
      <c r="A1138" s="17"/>
      <c r="B1138" s="17"/>
      <c r="C1138" s="10">
        <v>9</v>
      </c>
      <c r="D1138" s="10" t="s">
        <v>1670</v>
      </c>
      <c r="E1138" s="11" t="s">
        <v>1690</v>
      </c>
      <c r="F1138" s="12" t="s">
        <v>1144</v>
      </c>
      <c r="G1138" s="15" t="s">
        <v>2998</v>
      </c>
      <c r="H1138" s="10" t="s">
        <v>9</v>
      </c>
      <c r="I1138" s="12" t="s">
        <v>2577</v>
      </c>
      <c r="J1138" s="9">
        <f t="shared" si="34"/>
        <v>2003</v>
      </c>
      <c r="K1138" s="13">
        <f t="shared" ca="1" si="35"/>
        <v>14</v>
      </c>
      <c r="L1138">
        <v>2003</v>
      </c>
      <c r="N1138" s="20"/>
    </row>
    <row r="1139" spans="1:14" ht="22.5" hidden="1" customHeight="1" x14ac:dyDescent="0.25">
      <c r="A1139" s="17" t="s">
        <v>3001</v>
      </c>
      <c r="B1139" s="17"/>
      <c r="C1139" s="10">
        <v>9</v>
      </c>
      <c r="D1139" s="10" t="s">
        <v>1670</v>
      </c>
      <c r="E1139" s="11" t="s">
        <v>1691</v>
      </c>
      <c r="F1139" s="12" t="s">
        <v>1145</v>
      </c>
      <c r="G1139" s="15" t="s">
        <v>2998</v>
      </c>
      <c r="H1139" s="10" t="s">
        <v>8</v>
      </c>
      <c r="I1139" s="12" t="s">
        <v>2507</v>
      </c>
      <c r="J1139" s="9">
        <f t="shared" si="34"/>
        <v>2003</v>
      </c>
      <c r="K1139" s="13">
        <f t="shared" ca="1" si="35"/>
        <v>14</v>
      </c>
      <c r="L1139">
        <v>2003</v>
      </c>
      <c r="N1139" s="20"/>
    </row>
    <row r="1140" spans="1:14" ht="22.5" hidden="1" customHeight="1" x14ac:dyDescent="0.25">
      <c r="A1140" s="17" t="s">
        <v>3001</v>
      </c>
      <c r="B1140" s="17"/>
      <c r="C1140" s="10">
        <v>9</v>
      </c>
      <c r="D1140" s="10" t="s">
        <v>1670</v>
      </c>
      <c r="E1140" s="11" t="s">
        <v>1692</v>
      </c>
      <c r="F1140" s="12" t="s">
        <v>1146</v>
      </c>
      <c r="G1140" s="15" t="s">
        <v>2998</v>
      </c>
      <c r="H1140" s="10" t="s">
        <v>9</v>
      </c>
      <c r="I1140" s="12" t="s">
        <v>2578</v>
      </c>
      <c r="J1140" s="9">
        <f t="shared" si="34"/>
        <v>2003</v>
      </c>
      <c r="K1140" s="13">
        <f t="shared" ca="1" si="35"/>
        <v>14</v>
      </c>
      <c r="L1140">
        <v>2003</v>
      </c>
      <c r="N1140" s="20"/>
    </row>
    <row r="1141" spans="1:14" ht="22.5" hidden="1" customHeight="1" x14ac:dyDescent="0.25">
      <c r="A1141" s="17"/>
      <c r="B1141" s="17"/>
      <c r="C1141" s="10">
        <v>9</v>
      </c>
      <c r="D1141" s="10" t="s">
        <v>1670</v>
      </c>
      <c r="E1141" s="11" t="s">
        <v>1693</v>
      </c>
      <c r="F1141" s="12" t="s">
        <v>1147</v>
      </c>
      <c r="G1141" s="15" t="s">
        <v>2998</v>
      </c>
      <c r="H1141" s="10" t="s">
        <v>9</v>
      </c>
      <c r="I1141" s="12" t="s">
        <v>2471</v>
      </c>
      <c r="J1141" s="9">
        <f t="shared" ref="J1141:J1204" si="36">YEAR(I1141)</f>
        <v>2003</v>
      </c>
      <c r="K1141" s="13">
        <f t="shared" ca="1" si="35"/>
        <v>14</v>
      </c>
      <c r="L1141">
        <v>2003</v>
      </c>
      <c r="N1141" s="20"/>
    </row>
    <row r="1142" spans="1:14" ht="22.5" hidden="1" customHeight="1" x14ac:dyDescent="0.25">
      <c r="A1142" s="17"/>
      <c r="B1142" s="17"/>
      <c r="C1142" s="10">
        <v>9</v>
      </c>
      <c r="D1142" s="10" t="s">
        <v>1670</v>
      </c>
      <c r="E1142" s="11" t="s">
        <v>1694</v>
      </c>
      <c r="F1142" s="12" t="s">
        <v>1148</v>
      </c>
      <c r="G1142" s="15" t="s">
        <v>2996</v>
      </c>
      <c r="H1142" s="10" t="s">
        <v>9</v>
      </c>
      <c r="I1142" s="12" t="s">
        <v>2579</v>
      </c>
      <c r="J1142" s="9">
        <f t="shared" si="36"/>
        <v>1999</v>
      </c>
      <c r="K1142" s="13">
        <f t="shared" ca="1" si="35"/>
        <v>18</v>
      </c>
      <c r="L1142">
        <v>1999</v>
      </c>
      <c r="N1142" s="20"/>
    </row>
    <row r="1143" spans="1:14" ht="22.5" hidden="1" customHeight="1" x14ac:dyDescent="0.25">
      <c r="A1143" s="17" t="s">
        <v>3001</v>
      </c>
      <c r="B1143" s="17"/>
      <c r="C1143" s="10">
        <v>9</v>
      </c>
      <c r="D1143" s="10" t="s">
        <v>1670</v>
      </c>
      <c r="E1143" s="11" t="s">
        <v>1695</v>
      </c>
      <c r="F1143" s="12" t="s">
        <v>1149</v>
      </c>
      <c r="G1143" s="15" t="s">
        <v>2998</v>
      </c>
      <c r="H1143" s="10" t="s">
        <v>8</v>
      </c>
      <c r="I1143" s="12" t="s">
        <v>2580</v>
      </c>
      <c r="J1143" s="9">
        <f t="shared" si="36"/>
        <v>2003</v>
      </c>
      <c r="K1143" s="13">
        <f t="shared" ca="1" si="35"/>
        <v>14</v>
      </c>
      <c r="L1143">
        <v>2003</v>
      </c>
      <c r="N1143" s="20"/>
    </row>
    <row r="1144" spans="1:14" ht="22.5" hidden="1" customHeight="1" x14ac:dyDescent="0.25">
      <c r="A1144" s="17"/>
      <c r="B1144" s="17"/>
      <c r="C1144" s="10">
        <v>9</v>
      </c>
      <c r="D1144" s="10" t="s">
        <v>1670</v>
      </c>
      <c r="E1144" s="11" t="s">
        <v>1696</v>
      </c>
      <c r="F1144" s="12" t="s">
        <v>1150</v>
      </c>
      <c r="G1144" s="15" t="s">
        <v>2997</v>
      </c>
      <c r="H1144" s="10" t="s">
        <v>9</v>
      </c>
      <c r="I1144" s="12" t="s">
        <v>2581</v>
      </c>
      <c r="J1144" s="9">
        <f t="shared" si="36"/>
        <v>2002</v>
      </c>
      <c r="K1144" s="13">
        <f t="shared" ca="1" si="35"/>
        <v>15</v>
      </c>
      <c r="L1144">
        <v>2002</v>
      </c>
      <c r="N1144" s="20"/>
    </row>
    <row r="1145" spans="1:14" ht="22.5" hidden="1" customHeight="1" x14ac:dyDescent="0.25">
      <c r="A1145" s="17"/>
      <c r="B1145" s="17"/>
      <c r="C1145" s="10">
        <v>9</v>
      </c>
      <c r="D1145" s="10" t="s">
        <v>1670</v>
      </c>
      <c r="E1145" s="11" t="s">
        <v>1697</v>
      </c>
      <c r="F1145" s="12" t="s">
        <v>1151</v>
      </c>
      <c r="G1145" s="15" t="s">
        <v>2998</v>
      </c>
      <c r="H1145" s="10" t="s">
        <v>9</v>
      </c>
      <c r="I1145" s="12" t="s">
        <v>2582</v>
      </c>
      <c r="J1145" s="9">
        <f t="shared" si="36"/>
        <v>2003</v>
      </c>
      <c r="K1145" s="13">
        <f t="shared" ca="1" si="35"/>
        <v>14</v>
      </c>
      <c r="L1145">
        <v>2003</v>
      </c>
      <c r="N1145" s="20"/>
    </row>
    <row r="1146" spans="1:14" ht="22.5" hidden="1" customHeight="1" x14ac:dyDescent="0.25">
      <c r="A1146" s="17"/>
      <c r="B1146" s="17"/>
      <c r="C1146" s="10">
        <v>9</v>
      </c>
      <c r="D1146" s="10" t="s">
        <v>1670</v>
      </c>
      <c r="E1146" s="11" t="s">
        <v>1698</v>
      </c>
      <c r="F1146" s="12" t="s">
        <v>1152</v>
      </c>
      <c r="G1146" s="15" t="s">
        <v>2998</v>
      </c>
      <c r="H1146" s="10" t="s">
        <v>9</v>
      </c>
      <c r="I1146" s="12" t="s">
        <v>2583</v>
      </c>
      <c r="J1146" s="9">
        <f t="shared" si="36"/>
        <v>2003</v>
      </c>
      <c r="K1146" s="13">
        <f t="shared" ca="1" si="35"/>
        <v>14</v>
      </c>
      <c r="L1146">
        <v>2003</v>
      </c>
      <c r="N1146" s="20"/>
    </row>
    <row r="1147" spans="1:14" ht="22.5" hidden="1" customHeight="1" x14ac:dyDescent="0.25">
      <c r="A1147" s="17"/>
      <c r="B1147" s="17"/>
      <c r="C1147" s="10">
        <v>9</v>
      </c>
      <c r="D1147" s="10" t="s">
        <v>1670</v>
      </c>
      <c r="E1147" s="11" t="s">
        <v>1699</v>
      </c>
      <c r="F1147" s="12" t="s">
        <v>1153</v>
      </c>
      <c r="G1147" s="15" t="s">
        <v>2997</v>
      </c>
      <c r="H1147" s="10" t="s">
        <v>9</v>
      </c>
      <c r="I1147" s="12" t="s">
        <v>2584</v>
      </c>
      <c r="J1147" s="9">
        <f t="shared" si="36"/>
        <v>2001</v>
      </c>
      <c r="K1147" s="13">
        <f t="shared" ca="1" si="35"/>
        <v>16</v>
      </c>
      <c r="L1147">
        <v>2001</v>
      </c>
      <c r="N1147" s="20"/>
    </row>
    <row r="1148" spans="1:14" ht="22.5" hidden="1" customHeight="1" x14ac:dyDescent="0.25">
      <c r="A1148" s="17" t="s">
        <v>3001</v>
      </c>
      <c r="B1148" s="17"/>
      <c r="C1148" s="10">
        <v>9</v>
      </c>
      <c r="D1148" s="10" t="s">
        <v>1670</v>
      </c>
      <c r="E1148" s="11" t="s">
        <v>1700</v>
      </c>
      <c r="F1148" s="12" t="s">
        <v>1154</v>
      </c>
      <c r="G1148" s="15" t="s">
        <v>2998</v>
      </c>
      <c r="H1148" s="10" t="s">
        <v>9</v>
      </c>
      <c r="I1148" s="12" t="s">
        <v>2585</v>
      </c>
      <c r="J1148" s="9">
        <f t="shared" si="36"/>
        <v>2003</v>
      </c>
      <c r="K1148" s="13">
        <f t="shared" ca="1" si="35"/>
        <v>14</v>
      </c>
      <c r="L1148">
        <v>2003</v>
      </c>
      <c r="N1148" s="20"/>
    </row>
    <row r="1149" spans="1:14" ht="22.5" hidden="1" customHeight="1" x14ac:dyDescent="0.25">
      <c r="A1149" s="17" t="s">
        <v>3001</v>
      </c>
      <c r="B1149" s="17"/>
      <c r="C1149" s="10">
        <v>9</v>
      </c>
      <c r="D1149" s="10" t="s">
        <v>1670</v>
      </c>
      <c r="E1149" s="11" t="s">
        <v>1701</v>
      </c>
      <c r="F1149" s="12" t="s">
        <v>1155</v>
      </c>
      <c r="G1149" s="15" t="s">
        <v>2998</v>
      </c>
      <c r="H1149" s="10" t="s">
        <v>9</v>
      </c>
      <c r="I1149" s="12" t="s">
        <v>2468</v>
      </c>
      <c r="J1149" s="9">
        <f t="shared" si="36"/>
        <v>2003</v>
      </c>
      <c r="K1149" s="13">
        <f t="shared" ca="1" si="35"/>
        <v>14</v>
      </c>
      <c r="L1149">
        <v>2003</v>
      </c>
      <c r="N1149" s="20"/>
    </row>
    <row r="1150" spans="1:14" ht="22.5" hidden="1" customHeight="1" x14ac:dyDescent="0.25">
      <c r="A1150" s="17" t="s">
        <v>3001</v>
      </c>
      <c r="B1150" s="17"/>
      <c r="C1150" s="10">
        <v>9</v>
      </c>
      <c r="D1150" s="10" t="s">
        <v>1670</v>
      </c>
      <c r="E1150" s="11" t="s">
        <v>1702</v>
      </c>
      <c r="F1150" s="12" t="s">
        <v>1156</v>
      </c>
      <c r="G1150" s="15" t="s">
        <v>2998</v>
      </c>
      <c r="H1150" s="10" t="s">
        <v>8</v>
      </c>
      <c r="I1150" s="12" t="s">
        <v>2586</v>
      </c>
      <c r="J1150" s="9">
        <f t="shared" si="36"/>
        <v>2003</v>
      </c>
      <c r="K1150" s="13">
        <f t="shared" ca="1" si="35"/>
        <v>14</v>
      </c>
      <c r="L1150">
        <v>2003</v>
      </c>
      <c r="N1150" s="20"/>
    </row>
    <row r="1151" spans="1:14" ht="22.5" hidden="1" customHeight="1" x14ac:dyDescent="0.25">
      <c r="A1151" s="17" t="s">
        <v>3001</v>
      </c>
      <c r="B1151" s="17"/>
      <c r="C1151" s="10">
        <v>9</v>
      </c>
      <c r="D1151" s="10" t="s">
        <v>1670</v>
      </c>
      <c r="E1151" s="11" t="s">
        <v>1703</v>
      </c>
      <c r="F1151" s="12" t="s">
        <v>1157</v>
      </c>
      <c r="G1151" s="15" t="s">
        <v>2998</v>
      </c>
      <c r="H1151" s="10" t="s">
        <v>8</v>
      </c>
      <c r="I1151" s="12" t="s">
        <v>2545</v>
      </c>
      <c r="J1151" s="9">
        <f t="shared" si="36"/>
        <v>2003</v>
      </c>
      <c r="K1151" s="13">
        <f t="shared" ca="1" si="35"/>
        <v>14</v>
      </c>
      <c r="L1151">
        <v>2003</v>
      </c>
      <c r="N1151" s="20"/>
    </row>
    <row r="1152" spans="1:14" ht="22.5" hidden="1" customHeight="1" x14ac:dyDescent="0.25">
      <c r="A1152" s="17" t="s">
        <v>3001</v>
      </c>
      <c r="B1152" s="17"/>
      <c r="C1152" s="10">
        <v>9</v>
      </c>
      <c r="D1152" s="10" t="s">
        <v>1670</v>
      </c>
      <c r="E1152" s="11" t="s">
        <v>1704</v>
      </c>
      <c r="F1152" s="12" t="s">
        <v>1158</v>
      </c>
      <c r="G1152" s="15" t="s">
        <v>2998</v>
      </c>
      <c r="H1152" s="10" t="s">
        <v>8</v>
      </c>
      <c r="I1152" s="12" t="s">
        <v>2587</v>
      </c>
      <c r="J1152" s="9">
        <f t="shared" si="36"/>
        <v>2003</v>
      </c>
      <c r="K1152" s="13">
        <f t="shared" ca="1" si="35"/>
        <v>14</v>
      </c>
      <c r="L1152">
        <v>2003</v>
      </c>
      <c r="N1152" s="20"/>
    </row>
    <row r="1153" spans="1:14" ht="22.5" hidden="1" customHeight="1" x14ac:dyDescent="0.25">
      <c r="A1153" s="17" t="s">
        <v>3001</v>
      </c>
      <c r="B1153" s="17"/>
      <c r="C1153" s="10">
        <v>9</v>
      </c>
      <c r="D1153" s="10" t="s">
        <v>1670</v>
      </c>
      <c r="E1153" s="11" t="s">
        <v>1705</v>
      </c>
      <c r="F1153" s="12" t="s">
        <v>1159</v>
      </c>
      <c r="G1153" s="15" t="s">
        <v>2997</v>
      </c>
      <c r="H1153" s="10" t="s">
        <v>8</v>
      </c>
      <c r="I1153" s="12" t="s">
        <v>2588</v>
      </c>
      <c r="J1153" s="9">
        <f t="shared" si="36"/>
        <v>2002</v>
      </c>
      <c r="K1153" s="13">
        <f t="shared" ca="1" si="35"/>
        <v>15</v>
      </c>
      <c r="L1153">
        <v>2002</v>
      </c>
      <c r="N1153" s="20"/>
    </row>
    <row r="1154" spans="1:14" ht="22.5" hidden="1" customHeight="1" x14ac:dyDescent="0.25">
      <c r="A1154" s="17"/>
      <c r="B1154" s="17"/>
      <c r="C1154" s="10">
        <v>9</v>
      </c>
      <c r="D1154" s="10" t="s">
        <v>1670</v>
      </c>
      <c r="E1154" s="11" t="s">
        <v>1706</v>
      </c>
      <c r="F1154" s="12" t="s">
        <v>1160</v>
      </c>
      <c r="G1154" s="15" t="s">
        <v>2998</v>
      </c>
      <c r="H1154" s="10" t="s">
        <v>9</v>
      </c>
      <c r="I1154" s="12" t="s">
        <v>2583</v>
      </c>
      <c r="J1154" s="9">
        <f t="shared" si="36"/>
        <v>2003</v>
      </c>
      <c r="K1154" s="13">
        <f t="shared" ca="1" si="35"/>
        <v>14</v>
      </c>
      <c r="L1154">
        <v>2003</v>
      </c>
      <c r="N1154" s="20"/>
    </row>
    <row r="1155" spans="1:14" ht="22.5" hidden="1" customHeight="1" x14ac:dyDescent="0.25">
      <c r="A1155" s="17"/>
      <c r="B1155" s="17"/>
      <c r="C1155" s="10">
        <v>9</v>
      </c>
      <c r="D1155" s="10" t="s">
        <v>1670</v>
      </c>
      <c r="E1155" s="11" t="s">
        <v>1707</v>
      </c>
      <c r="F1155" s="12" t="s">
        <v>1161</v>
      </c>
      <c r="G1155" s="15" t="s">
        <v>2998</v>
      </c>
      <c r="H1155" s="10" t="s">
        <v>8</v>
      </c>
      <c r="I1155" s="12" t="s">
        <v>2589</v>
      </c>
      <c r="J1155" s="9">
        <f t="shared" si="36"/>
        <v>2003</v>
      </c>
      <c r="K1155" s="13">
        <f t="shared" ca="1" si="35"/>
        <v>14</v>
      </c>
      <c r="L1155">
        <v>2003</v>
      </c>
      <c r="N1155" s="20"/>
    </row>
    <row r="1156" spans="1:14" ht="22.5" hidden="1" customHeight="1" x14ac:dyDescent="0.25">
      <c r="A1156" s="17"/>
      <c r="B1156" s="17"/>
      <c r="C1156" s="10">
        <v>10</v>
      </c>
      <c r="D1156" s="10" t="s">
        <v>1672</v>
      </c>
      <c r="E1156" s="11" t="s">
        <v>1681</v>
      </c>
      <c r="F1156" s="12" t="s">
        <v>1162</v>
      </c>
      <c r="G1156" s="15" t="s">
        <v>2997</v>
      </c>
      <c r="H1156" s="10" t="s">
        <v>9</v>
      </c>
      <c r="I1156" s="12" t="s">
        <v>2590</v>
      </c>
      <c r="J1156" s="9">
        <f t="shared" si="36"/>
        <v>2002</v>
      </c>
      <c r="K1156" s="13">
        <f t="shared" ref="K1156:K1219" ca="1" si="37">(YEAR(NOW())-YEAR(I1156))</f>
        <v>15</v>
      </c>
      <c r="L1156">
        <v>2002</v>
      </c>
      <c r="N1156" s="20"/>
    </row>
    <row r="1157" spans="1:14" ht="22.5" hidden="1" customHeight="1" x14ac:dyDescent="0.25">
      <c r="A1157" s="17"/>
      <c r="B1157" s="17"/>
      <c r="C1157" s="10">
        <v>10</v>
      </c>
      <c r="D1157" s="10" t="s">
        <v>1672</v>
      </c>
      <c r="E1157" s="11" t="s">
        <v>1682</v>
      </c>
      <c r="F1157" s="12" t="s">
        <v>1163</v>
      </c>
      <c r="G1157" s="15" t="s">
        <v>2997</v>
      </c>
      <c r="H1157" s="10" t="s">
        <v>9</v>
      </c>
      <c r="I1157" s="12" t="s">
        <v>2591</v>
      </c>
      <c r="J1157" s="9">
        <f t="shared" si="36"/>
        <v>2002</v>
      </c>
      <c r="K1157" s="13">
        <f t="shared" ca="1" si="37"/>
        <v>15</v>
      </c>
      <c r="L1157">
        <v>2002</v>
      </c>
      <c r="N1157" s="20"/>
    </row>
    <row r="1158" spans="1:14" ht="22.5" hidden="1" customHeight="1" x14ac:dyDescent="0.25">
      <c r="A1158" s="17" t="s">
        <v>3001</v>
      </c>
      <c r="B1158" s="17"/>
      <c r="C1158" s="10">
        <v>10</v>
      </c>
      <c r="D1158" s="10" t="s">
        <v>1672</v>
      </c>
      <c r="E1158" s="11" t="s">
        <v>1683</v>
      </c>
      <c r="F1158" s="12" t="s">
        <v>1164</v>
      </c>
      <c r="G1158" s="15" t="s">
        <v>2997</v>
      </c>
      <c r="H1158" s="10" t="s">
        <v>8</v>
      </c>
      <c r="I1158" s="12" t="s">
        <v>2592</v>
      </c>
      <c r="J1158" s="9">
        <f t="shared" si="36"/>
        <v>2002</v>
      </c>
      <c r="K1158" s="13">
        <f t="shared" ca="1" si="37"/>
        <v>15</v>
      </c>
      <c r="L1158">
        <v>2002</v>
      </c>
      <c r="N1158" s="20"/>
    </row>
    <row r="1159" spans="1:14" ht="22.5" hidden="1" customHeight="1" x14ac:dyDescent="0.25">
      <c r="A1159" s="17" t="s">
        <v>3001</v>
      </c>
      <c r="B1159" s="17"/>
      <c r="C1159" s="10">
        <v>10</v>
      </c>
      <c r="D1159" s="10" t="s">
        <v>1672</v>
      </c>
      <c r="E1159" s="11" t="s">
        <v>1685</v>
      </c>
      <c r="F1159" s="12" t="s">
        <v>1165</v>
      </c>
      <c r="G1159" s="15" t="s">
        <v>2997</v>
      </c>
      <c r="H1159" s="10" t="s">
        <v>8</v>
      </c>
      <c r="I1159" s="12" t="s">
        <v>2593</v>
      </c>
      <c r="J1159" s="9">
        <f t="shared" si="36"/>
        <v>2002</v>
      </c>
      <c r="K1159" s="13">
        <f t="shared" ca="1" si="37"/>
        <v>15</v>
      </c>
      <c r="L1159">
        <v>2002</v>
      </c>
      <c r="N1159" s="20"/>
    </row>
    <row r="1160" spans="1:14" ht="22.5" hidden="1" customHeight="1" x14ac:dyDescent="0.25">
      <c r="A1160" s="17" t="s">
        <v>3001</v>
      </c>
      <c r="B1160" s="17"/>
      <c r="C1160" s="10">
        <v>10</v>
      </c>
      <c r="D1160" s="10" t="s">
        <v>1672</v>
      </c>
      <c r="E1160" s="11" t="s">
        <v>1686</v>
      </c>
      <c r="F1160" s="12" t="s">
        <v>1166</v>
      </c>
      <c r="G1160" s="15" t="s">
        <v>2997</v>
      </c>
      <c r="H1160" s="10" t="s">
        <v>8</v>
      </c>
      <c r="I1160" s="12" t="s">
        <v>2594</v>
      </c>
      <c r="J1160" s="9">
        <f t="shared" si="36"/>
        <v>2002</v>
      </c>
      <c r="K1160" s="13">
        <f t="shared" ca="1" si="37"/>
        <v>15</v>
      </c>
      <c r="L1160">
        <v>2002</v>
      </c>
      <c r="N1160" s="20"/>
    </row>
    <row r="1161" spans="1:14" ht="22.5" hidden="1" customHeight="1" x14ac:dyDescent="0.25">
      <c r="A1161" s="17" t="s">
        <v>3001</v>
      </c>
      <c r="B1161" s="17"/>
      <c r="C1161" s="10">
        <v>10</v>
      </c>
      <c r="D1161" s="10" t="s">
        <v>1672</v>
      </c>
      <c r="E1161" s="11" t="s">
        <v>1687</v>
      </c>
      <c r="F1161" s="12" t="s">
        <v>1167</v>
      </c>
      <c r="G1161" s="15" t="s">
        <v>2997</v>
      </c>
      <c r="H1161" s="10" t="s">
        <v>8</v>
      </c>
      <c r="I1161" s="12" t="s">
        <v>2513</v>
      </c>
      <c r="J1161" s="9">
        <f t="shared" si="36"/>
        <v>2002</v>
      </c>
      <c r="K1161" s="13">
        <f t="shared" ca="1" si="37"/>
        <v>15</v>
      </c>
      <c r="L1161">
        <v>2002</v>
      </c>
      <c r="N1161" s="20"/>
    </row>
    <row r="1162" spans="1:14" ht="22.5" hidden="1" customHeight="1" x14ac:dyDescent="0.25">
      <c r="A1162" s="17" t="s">
        <v>3001</v>
      </c>
      <c r="B1162" s="17"/>
      <c r="C1162" s="10">
        <v>10</v>
      </c>
      <c r="D1162" s="10" t="s">
        <v>1672</v>
      </c>
      <c r="E1162" s="11" t="s">
        <v>1688</v>
      </c>
      <c r="F1162" s="12" t="s">
        <v>1168</v>
      </c>
      <c r="G1162" s="15" t="s">
        <v>2997</v>
      </c>
      <c r="H1162" s="10" t="s">
        <v>8</v>
      </c>
      <c r="I1162" s="12" t="s">
        <v>2595</v>
      </c>
      <c r="J1162" s="9">
        <f t="shared" si="36"/>
        <v>2001</v>
      </c>
      <c r="K1162" s="13">
        <f t="shared" ca="1" si="37"/>
        <v>16</v>
      </c>
      <c r="L1162">
        <v>2001</v>
      </c>
      <c r="N1162" s="20"/>
    </row>
    <row r="1163" spans="1:14" ht="22.5" hidden="1" customHeight="1" x14ac:dyDescent="0.25">
      <c r="A1163" s="17"/>
      <c r="B1163" s="17"/>
      <c r="C1163" s="10">
        <v>10</v>
      </c>
      <c r="D1163" s="10" t="s">
        <v>1672</v>
      </c>
      <c r="E1163" s="11" t="s">
        <v>1689</v>
      </c>
      <c r="F1163" s="12" t="s">
        <v>1169</v>
      </c>
      <c r="G1163" s="15" t="s">
        <v>2997</v>
      </c>
      <c r="H1163" s="10" t="s">
        <v>8</v>
      </c>
      <c r="I1163" s="12" t="s">
        <v>2596</v>
      </c>
      <c r="J1163" s="9">
        <f t="shared" si="36"/>
        <v>2000</v>
      </c>
      <c r="K1163" s="13">
        <f t="shared" ca="1" si="37"/>
        <v>17</v>
      </c>
      <c r="L1163">
        <v>2000</v>
      </c>
      <c r="N1163" s="20"/>
    </row>
    <row r="1164" spans="1:14" ht="22.5" hidden="1" customHeight="1" x14ac:dyDescent="0.25">
      <c r="A1164" s="17" t="s">
        <v>3001</v>
      </c>
      <c r="B1164" s="17"/>
      <c r="C1164" s="10">
        <v>10</v>
      </c>
      <c r="D1164" s="10" t="s">
        <v>1672</v>
      </c>
      <c r="E1164" s="11" t="s">
        <v>1690</v>
      </c>
      <c r="F1164" s="12" t="s">
        <v>1170</v>
      </c>
      <c r="G1164" s="15" t="s">
        <v>2997</v>
      </c>
      <c r="H1164" s="10" t="s">
        <v>8</v>
      </c>
      <c r="I1164" s="12" t="s">
        <v>2597</v>
      </c>
      <c r="J1164" s="9">
        <f t="shared" si="36"/>
        <v>2002</v>
      </c>
      <c r="K1164" s="13">
        <f t="shared" ca="1" si="37"/>
        <v>15</v>
      </c>
      <c r="L1164">
        <v>2002</v>
      </c>
      <c r="N1164" s="20"/>
    </row>
    <row r="1165" spans="1:14" ht="22.5" customHeight="1" x14ac:dyDescent="0.25">
      <c r="A1165" s="17" t="s">
        <v>3001</v>
      </c>
      <c r="B1165" s="17">
        <v>10</v>
      </c>
      <c r="C1165" s="10">
        <v>10</v>
      </c>
      <c r="D1165" s="10" t="s">
        <v>1677</v>
      </c>
      <c r="E1165" s="11" t="s">
        <v>1698</v>
      </c>
      <c r="F1165" s="12" t="s">
        <v>1314</v>
      </c>
      <c r="G1165" s="15" t="s">
        <v>2997</v>
      </c>
      <c r="H1165" s="10" t="s">
        <v>9</v>
      </c>
      <c r="I1165" s="12" t="s">
        <v>2702</v>
      </c>
      <c r="J1165" s="9">
        <f t="shared" si="36"/>
        <v>2002</v>
      </c>
      <c r="K1165" s="13">
        <f t="shared" ca="1" si="37"/>
        <v>15</v>
      </c>
      <c r="L1165">
        <v>2002</v>
      </c>
      <c r="N1165" s="20"/>
    </row>
    <row r="1166" spans="1:14" ht="22.5" hidden="1" customHeight="1" x14ac:dyDescent="0.25">
      <c r="A1166" s="17" t="s">
        <v>3001</v>
      </c>
      <c r="B1166" s="17"/>
      <c r="C1166" s="10">
        <v>10</v>
      </c>
      <c r="D1166" s="10" t="s">
        <v>1672</v>
      </c>
      <c r="E1166" s="11" t="s">
        <v>1692</v>
      </c>
      <c r="F1166" s="12" t="s">
        <v>1172</v>
      </c>
      <c r="G1166" s="15" t="s">
        <v>2997</v>
      </c>
      <c r="H1166" s="10" t="s">
        <v>8</v>
      </c>
      <c r="I1166" s="12" t="s">
        <v>2570</v>
      </c>
      <c r="J1166" s="9">
        <f t="shared" si="36"/>
        <v>2002</v>
      </c>
      <c r="K1166" s="13">
        <f t="shared" ca="1" si="37"/>
        <v>15</v>
      </c>
      <c r="L1166">
        <v>2002</v>
      </c>
      <c r="N1166" s="20"/>
    </row>
    <row r="1167" spans="1:14" ht="22.5" customHeight="1" x14ac:dyDescent="0.25">
      <c r="A1167" s="17" t="s">
        <v>3001</v>
      </c>
      <c r="B1167" s="17">
        <v>11</v>
      </c>
      <c r="C1167" s="10">
        <v>10</v>
      </c>
      <c r="D1167" s="10" t="s">
        <v>1672</v>
      </c>
      <c r="E1167" s="11" t="s">
        <v>1691</v>
      </c>
      <c r="F1167" s="12" t="s">
        <v>1171</v>
      </c>
      <c r="G1167" s="15" t="s">
        <v>2997</v>
      </c>
      <c r="H1167" s="10" t="s">
        <v>9</v>
      </c>
      <c r="I1167" s="12" t="s">
        <v>2598</v>
      </c>
      <c r="J1167" s="9">
        <f t="shared" si="36"/>
        <v>2002</v>
      </c>
      <c r="K1167" s="13">
        <f t="shared" ca="1" si="37"/>
        <v>15</v>
      </c>
      <c r="L1167">
        <v>2002</v>
      </c>
      <c r="N1167" s="20"/>
    </row>
    <row r="1168" spans="1:14" ht="22.5" hidden="1" customHeight="1" x14ac:dyDescent="0.25">
      <c r="A1168" s="17"/>
      <c r="B1168" s="17"/>
      <c r="C1168" s="10">
        <v>10</v>
      </c>
      <c r="D1168" s="10" t="s">
        <v>1672</v>
      </c>
      <c r="E1168" s="11" t="s">
        <v>1694</v>
      </c>
      <c r="F1168" s="12" t="s">
        <v>1174</v>
      </c>
      <c r="G1168" s="15" t="s">
        <v>2997</v>
      </c>
      <c r="H1168" s="10" t="s">
        <v>8</v>
      </c>
      <c r="I1168" s="12" t="s">
        <v>2600</v>
      </c>
      <c r="J1168" s="9">
        <f t="shared" si="36"/>
        <v>2002</v>
      </c>
      <c r="K1168" s="13">
        <f t="shared" ca="1" si="37"/>
        <v>15</v>
      </c>
      <c r="L1168">
        <v>2002</v>
      </c>
      <c r="N1168" s="20"/>
    </row>
    <row r="1169" spans="1:14" ht="22.5" hidden="1" customHeight="1" x14ac:dyDescent="0.25">
      <c r="A1169" s="17" t="s">
        <v>3001</v>
      </c>
      <c r="B1169" s="17"/>
      <c r="C1169" s="10">
        <v>10</v>
      </c>
      <c r="D1169" s="10" t="s">
        <v>1672</v>
      </c>
      <c r="E1169" s="11" t="s">
        <v>1696</v>
      </c>
      <c r="F1169" s="12" t="s">
        <v>1175</v>
      </c>
      <c r="G1169" s="15" t="s">
        <v>2997</v>
      </c>
      <c r="H1169" s="10" t="s">
        <v>8</v>
      </c>
      <c r="I1169" s="12" t="s">
        <v>2601</v>
      </c>
      <c r="J1169" s="9">
        <f t="shared" si="36"/>
        <v>2002</v>
      </c>
      <c r="K1169" s="13">
        <f t="shared" ca="1" si="37"/>
        <v>15</v>
      </c>
      <c r="L1169">
        <v>2002</v>
      </c>
      <c r="N1169" s="20"/>
    </row>
    <row r="1170" spans="1:14" ht="22.5" hidden="1" customHeight="1" x14ac:dyDescent="0.25">
      <c r="A1170" s="17" t="s">
        <v>3001</v>
      </c>
      <c r="B1170" s="17"/>
      <c r="C1170" s="10">
        <v>10</v>
      </c>
      <c r="D1170" s="10" t="s">
        <v>1672</v>
      </c>
      <c r="E1170" s="11" t="s">
        <v>1697</v>
      </c>
      <c r="F1170" s="12" t="s">
        <v>1176</v>
      </c>
      <c r="G1170" s="15" t="s">
        <v>2997</v>
      </c>
      <c r="H1170" s="10" t="s">
        <v>8</v>
      </c>
      <c r="I1170" s="12" t="s">
        <v>2602</v>
      </c>
      <c r="J1170" s="9">
        <f t="shared" si="36"/>
        <v>2002</v>
      </c>
      <c r="K1170" s="13">
        <f t="shared" ca="1" si="37"/>
        <v>15</v>
      </c>
      <c r="L1170">
        <v>2002</v>
      </c>
      <c r="N1170" s="20"/>
    </row>
    <row r="1171" spans="1:14" ht="22.5" customHeight="1" x14ac:dyDescent="0.25">
      <c r="A1171" s="17" t="s">
        <v>3001</v>
      </c>
      <c r="B1171" s="17">
        <v>12</v>
      </c>
      <c r="C1171" s="10">
        <v>10</v>
      </c>
      <c r="D1171" s="10" t="s">
        <v>1672</v>
      </c>
      <c r="E1171" s="11" t="s">
        <v>1693</v>
      </c>
      <c r="F1171" s="12" t="s">
        <v>1173</v>
      </c>
      <c r="G1171" s="15" t="s">
        <v>2997</v>
      </c>
      <c r="H1171" s="10" t="s">
        <v>9</v>
      </c>
      <c r="I1171" s="12" t="s">
        <v>2599</v>
      </c>
      <c r="J1171" s="9">
        <f t="shared" si="36"/>
        <v>2002</v>
      </c>
      <c r="K1171" s="13">
        <f t="shared" ca="1" si="37"/>
        <v>15</v>
      </c>
      <c r="L1171">
        <v>2002</v>
      </c>
      <c r="N1171" s="20"/>
    </row>
    <row r="1172" spans="1:14" ht="22.5" hidden="1" customHeight="1" x14ac:dyDescent="0.25">
      <c r="A1172" s="17" t="s">
        <v>3001</v>
      </c>
      <c r="B1172" s="17"/>
      <c r="C1172" s="10">
        <v>10</v>
      </c>
      <c r="D1172" s="10" t="s">
        <v>1672</v>
      </c>
      <c r="E1172" s="11" t="s">
        <v>1699</v>
      </c>
      <c r="F1172" s="12" t="s">
        <v>1178</v>
      </c>
      <c r="G1172" s="15" t="s">
        <v>2997</v>
      </c>
      <c r="H1172" s="10" t="s">
        <v>8</v>
      </c>
      <c r="I1172" s="12" t="s">
        <v>2604</v>
      </c>
      <c r="J1172" s="9">
        <f t="shared" si="36"/>
        <v>2002</v>
      </c>
      <c r="K1172" s="13">
        <f t="shared" ca="1" si="37"/>
        <v>15</v>
      </c>
      <c r="L1172">
        <v>2002</v>
      </c>
      <c r="N1172" s="20"/>
    </row>
    <row r="1173" spans="1:14" ht="22.5" hidden="1" customHeight="1" x14ac:dyDescent="0.25">
      <c r="A1173" s="17"/>
      <c r="B1173" s="17"/>
      <c r="C1173" s="10">
        <v>10</v>
      </c>
      <c r="D1173" s="10" t="s">
        <v>1672</v>
      </c>
      <c r="E1173" s="11" t="s">
        <v>1700</v>
      </c>
      <c r="F1173" s="12" t="s">
        <v>1179</v>
      </c>
      <c r="G1173" s="15" t="s">
        <v>2997</v>
      </c>
      <c r="H1173" s="10" t="s">
        <v>9</v>
      </c>
      <c r="I1173" s="12" t="s">
        <v>2605</v>
      </c>
      <c r="J1173" s="9">
        <f t="shared" si="36"/>
        <v>2002</v>
      </c>
      <c r="K1173" s="13">
        <f t="shared" ca="1" si="37"/>
        <v>15</v>
      </c>
      <c r="L1173">
        <v>2002</v>
      </c>
      <c r="N1173" s="20"/>
    </row>
    <row r="1174" spans="1:14" ht="22.5" hidden="1" customHeight="1" x14ac:dyDescent="0.25">
      <c r="A1174" s="17" t="s">
        <v>3001</v>
      </c>
      <c r="B1174" s="17"/>
      <c r="C1174" s="10">
        <v>10</v>
      </c>
      <c r="D1174" s="10" t="s">
        <v>1672</v>
      </c>
      <c r="E1174" s="11" t="s">
        <v>1701</v>
      </c>
      <c r="F1174" s="12" t="s">
        <v>1180</v>
      </c>
      <c r="G1174" s="15" t="s">
        <v>2997</v>
      </c>
      <c r="H1174" s="10" t="s">
        <v>8</v>
      </c>
      <c r="I1174" s="12" t="s">
        <v>2606</v>
      </c>
      <c r="J1174" s="9">
        <f t="shared" si="36"/>
        <v>2002</v>
      </c>
      <c r="K1174" s="13">
        <f t="shared" ca="1" si="37"/>
        <v>15</v>
      </c>
      <c r="L1174">
        <v>2002</v>
      </c>
      <c r="N1174" s="20"/>
    </row>
    <row r="1175" spans="1:14" ht="22.5" hidden="1" customHeight="1" x14ac:dyDescent="0.25">
      <c r="A1175" s="17" t="s">
        <v>3001</v>
      </c>
      <c r="B1175" s="17"/>
      <c r="C1175" s="10">
        <v>10</v>
      </c>
      <c r="D1175" s="10" t="s">
        <v>1672</v>
      </c>
      <c r="E1175" s="11" t="s">
        <v>1702</v>
      </c>
      <c r="F1175" s="12" t="s">
        <v>1181</v>
      </c>
      <c r="G1175" s="15" t="s">
        <v>2997</v>
      </c>
      <c r="H1175" s="10" t="s">
        <v>8</v>
      </c>
      <c r="I1175" s="12" t="s">
        <v>2607</v>
      </c>
      <c r="J1175" s="9">
        <f t="shared" si="36"/>
        <v>2002</v>
      </c>
      <c r="K1175" s="13">
        <f t="shared" ca="1" si="37"/>
        <v>15</v>
      </c>
      <c r="L1175">
        <v>2002</v>
      </c>
      <c r="N1175" s="20"/>
    </row>
    <row r="1176" spans="1:14" ht="22.5" hidden="1" customHeight="1" x14ac:dyDescent="0.25">
      <c r="A1176" s="17"/>
      <c r="B1176" s="17"/>
      <c r="C1176" s="10">
        <v>10</v>
      </c>
      <c r="D1176" s="10" t="s">
        <v>1672</v>
      </c>
      <c r="E1176" s="11" t="s">
        <v>1703</v>
      </c>
      <c r="F1176" s="12" t="s">
        <v>1182</v>
      </c>
      <c r="G1176" s="15" t="s">
        <v>2997</v>
      </c>
      <c r="H1176" s="10" t="s">
        <v>8</v>
      </c>
      <c r="I1176" s="12" t="s">
        <v>2608</v>
      </c>
      <c r="J1176" s="9">
        <f t="shared" si="36"/>
        <v>2002</v>
      </c>
      <c r="K1176" s="13">
        <f t="shared" ca="1" si="37"/>
        <v>15</v>
      </c>
      <c r="L1176">
        <v>2002</v>
      </c>
      <c r="N1176" s="20"/>
    </row>
    <row r="1177" spans="1:14" ht="22.5" hidden="1" customHeight="1" x14ac:dyDescent="0.25">
      <c r="A1177" s="17"/>
      <c r="B1177" s="17"/>
      <c r="C1177" s="10">
        <v>10</v>
      </c>
      <c r="D1177" s="10" t="s">
        <v>1672</v>
      </c>
      <c r="E1177" s="11" t="s">
        <v>1704</v>
      </c>
      <c r="F1177" s="12" t="s">
        <v>1183</v>
      </c>
      <c r="G1177" s="15" t="s">
        <v>2997</v>
      </c>
      <c r="H1177" s="10" t="s">
        <v>8</v>
      </c>
      <c r="I1177" s="12" t="s">
        <v>2609</v>
      </c>
      <c r="J1177" s="9">
        <f t="shared" si="36"/>
        <v>2002</v>
      </c>
      <c r="K1177" s="13">
        <f t="shared" ca="1" si="37"/>
        <v>15</v>
      </c>
      <c r="L1177">
        <v>2002</v>
      </c>
      <c r="N1177" s="20"/>
    </row>
    <row r="1178" spans="1:14" ht="22.5" hidden="1" customHeight="1" x14ac:dyDescent="0.25">
      <c r="A1178" s="17" t="s">
        <v>3001</v>
      </c>
      <c r="B1178" s="17"/>
      <c r="C1178" s="10">
        <v>10</v>
      </c>
      <c r="D1178" s="10" t="s">
        <v>1672</v>
      </c>
      <c r="E1178" s="11" t="s">
        <v>1705</v>
      </c>
      <c r="F1178" s="12" t="s">
        <v>1184</v>
      </c>
      <c r="G1178" s="15" t="s">
        <v>2997</v>
      </c>
      <c r="H1178" s="10" t="s">
        <v>8</v>
      </c>
      <c r="I1178" s="12" t="s">
        <v>2610</v>
      </c>
      <c r="J1178" s="9">
        <f t="shared" si="36"/>
        <v>2002</v>
      </c>
      <c r="K1178" s="13">
        <f t="shared" ca="1" si="37"/>
        <v>15</v>
      </c>
      <c r="L1178">
        <v>2002</v>
      </c>
      <c r="N1178" s="20"/>
    </row>
    <row r="1179" spans="1:14" ht="22.5" hidden="1" customHeight="1" x14ac:dyDescent="0.25">
      <c r="A1179" s="17"/>
      <c r="B1179" s="17"/>
      <c r="C1179" s="10">
        <v>10</v>
      </c>
      <c r="D1179" s="10" t="s">
        <v>1672</v>
      </c>
      <c r="E1179" s="11" t="s">
        <v>1706</v>
      </c>
      <c r="F1179" s="12" t="s">
        <v>1185</v>
      </c>
      <c r="G1179" s="15" t="s">
        <v>2997</v>
      </c>
      <c r="H1179" s="10" t="s">
        <v>8</v>
      </c>
      <c r="I1179" s="12" t="s">
        <v>2573</v>
      </c>
      <c r="J1179" s="9">
        <f t="shared" si="36"/>
        <v>2002</v>
      </c>
      <c r="K1179" s="13">
        <f t="shared" ca="1" si="37"/>
        <v>15</v>
      </c>
      <c r="L1179">
        <v>2002</v>
      </c>
      <c r="N1179" s="20"/>
    </row>
    <row r="1180" spans="1:14" ht="22.5" hidden="1" customHeight="1" x14ac:dyDescent="0.25">
      <c r="A1180" s="17"/>
      <c r="B1180" s="17"/>
      <c r="C1180" s="10">
        <v>10</v>
      </c>
      <c r="D1180" s="10" t="s">
        <v>1672</v>
      </c>
      <c r="E1180" s="11" t="s">
        <v>1707</v>
      </c>
      <c r="F1180" s="12" t="s">
        <v>1186</v>
      </c>
      <c r="G1180" s="15" t="s">
        <v>2997</v>
      </c>
      <c r="H1180" s="10" t="s">
        <v>8</v>
      </c>
      <c r="I1180" s="12" t="s">
        <v>2611</v>
      </c>
      <c r="J1180" s="9">
        <f t="shared" si="36"/>
        <v>2002</v>
      </c>
      <c r="K1180" s="13">
        <f t="shared" ca="1" si="37"/>
        <v>15</v>
      </c>
      <c r="L1180">
        <v>2002</v>
      </c>
      <c r="N1180" s="20"/>
    </row>
    <row r="1181" spans="1:14" ht="22.5" hidden="1" customHeight="1" x14ac:dyDescent="0.25">
      <c r="A1181" s="17" t="s">
        <v>3001</v>
      </c>
      <c r="B1181" s="17"/>
      <c r="C1181" s="10">
        <v>10</v>
      </c>
      <c r="D1181" s="10" t="s">
        <v>1672</v>
      </c>
      <c r="E1181" s="11" t="s">
        <v>1708</v>
      </c>
      <c r="F1181" s="12" t="s">
        <v>1187</v>
      </c>
      <c r="G1181" s="15" t="s">
        <v>2997</v>
      </c>
      <c r="H1181" s="10" t="s">
        <v>8</v>
      </c>
      <c r="I1181" s="12" t="s">
        <v>2612</v>
      </c>
      <c r="J1181" s="9">
        <f t="shared" si="36"/>
        <v>2002</v>
      </c>
      <c r="K1181" s="13">
        <f t="shared" ca="1" si="37"/>
        <v>15</v>
      </c>
      <c r="L1181">
        <v>2002</v>
      </c>
      <c r="N1181" s="20"/>
    </row>
    <row r="1182" spans="1:14" ht="22.5" hidden="1" customHeight="1" x14ac:dyDescent="0.25">
      <c r="A1182" s="17" t="s">
        <v>3001</v>
      </c>
      <c r="B1182" s="17"/>
      <c r="C1182" s="10">
        <v>10</v>
      </c>
      <c r="D1182" s="10" t="s">
        <v>1672</v>
      </c>
      <c r="E1182" s="11" t="s">
        <v>1709</v>
      </c>
      <c r="F1182" s="12" t="s">
        <v>1188</v>
      </c>
      <c r="G1182" s="15" t="s">
        <v>2997</v>
      </c>
      <c r="H1182" s="10" t="s">
        <v>8</v>
      </c>
      <c r="I1182" s="12" t="s">
        <v>2613</v>
      </c>
      <c r="J1182" s="9">
        <f t="shared" si="36"/>
        <v>2002</v>
      </c>
      <c r="K1182" s="13">
        <f t="shared" ca="1" si="37"/>
        <v>15</v>
      </c>
      <c r="L1182">
        <v>2002</v>
      </c>
      <c r="N1182" s="20"/>
    </row>
    <row r="1183" spans="1:14" ht="22.5" customHeight="1" x14ac:dyDescent="0.25">
      <c r="A1183" s="17" t="s">
        <v>3001</v>
      </c>
      <c r="B1183" s="17">
        <v>13</v>
      </c>
      <c r="C1183" s="10">
        <v>11</v>
      </c>
      <c r="D1183" s="10" t="s">
        <v>1674</v>
      </c>
      <c r="E1183" s="11" t="s">
        <v>1694</v>
      </c>
      <c r="F1183" s="12" t="s">
        <v>1403</v>
      </c>
      <c r="G1183" s="15" t="s">
        <v>2997</v>
      </c>
      <c r="H1183" s="10" t="s">
        <v>9</v>
      </c>
      <c r="I1183" s="12" t="s">
        <v>2775</v>
      </c>
      <c r="J1183" s="9">
        <f t="shared" si="36"/>
        <v>2001</v>
      </c>
      <c r="K1183" s="13">
        <f t="shared" ca="1" si="37"/>
        <v>16</v>
      </c>
      <c r="L1183">
        <v>2002</v>
      </c>
      <c r="N1183" s="20"/>
    </row>
    <row r="1184" spans="1:14" ht="22.5" customHeight="1" x14ac:dyDescent="0.25">
      <c r="A1184" s="17" t="s">
        <v>3001</v>
      </c>
      <c r="B1184" s="17">
        <v>14</v>
      </c>
      <c r="C1184" s="10">
        <v>10</v>
      </c>
      <c r="D1184" s="10" t="s">
        <v>1675</v>
      </c>
      <c r="E1184" s="11" t="s">
        <v>1694</v>
      </c>
      <c r="F1184" s="12" t="s">
        <v>1257</v>
      </c>
      <c r="G1184" s="15" t="s">
        <v>2997</v>
      </c>
      <c r="H1184" s="10" t="s">
        <v>9</v>
      </c>
      <c r="I1184" s="12" t="s">
        <v>2665</v>
      </c>
      <c r="J1184" s="9">
        <f t="shared" si="36"/>
        <v>2002</v>
      </c>
      <c r="K1184" s="13">
        <f t="shared" ca="1" si="37"/>
        <v>15</v>
      </c>
      <c r="L1184">
        <v>2002</v>
      </c>
      <c r="N1184" s="20"/>
    </row>
    <row r="1185" spans="1:14" ht="22.5" hidden="1" customHeight="1" x14ac:dyDescent="0.25">
      <c r="A1185" s="17"/>
      <c r="B1185" s="17"/>
      <c r="C1185" s="10">
        <v>10</v>
      </c>
      <c r="D1185" s="10" t="s">
        <v>1673</v>
      </c>
      <c r="E1185" s="11" t="s">
        <v>1684</v>
      </c>
      <c r="F1185" s="12" t="s">
        <v>1191</v>
      </c>
      <c r="G1185" s="15" t="s">
        <v>2997</v>
      </c>
      <c r="H1185" s="10" t="s">
        <v>9</v>
      </c>
      <c r="I1185" s="12" t="s">
        <v>2450</v>
      </c>
      <c r="J1185" s="9">
        <f t="shared" si="36"/>
        <v>2002</v>
      </c>
      <c r="K1185" s="13">
        <f t="shared" ca="1" si="37"/>
        <v>15</v>
      </c>
      <c r="L1185">
        <v>2002</v>
      </c>
      <c r="N1185" s="20"/>
    </row>
    <row r="1186" spans="1:14" ht="22.5" hidden="1" customHeight="1" x14ac:dyDescent="0.25">
      <c r="A1186" s="17" t="s">
        <v>3001</v>
      </c>
      <c r="B1186" s="17"/>
      <c r="C1186" s="10">
        <v>10</v>
      </c>
      <c r="D1186" s="10" t="s">
        <v>1673</v>
      </c>
      <c r="E1186" s="11" t="s">
        <v>1685</v>
      </c>
      <c r="F1186" s="12" t="s">
        <v>1192</v>
      </c>
      <c r="G1186" s="15" t="s">
        <v>2997</v>
      </c>
      <c r="H1186" s="10" t="s">
        <v>8</v>
      </c>
      <c r="I1186" s="12" t="s">
        <v>2616</v>
      </c>
      <c r="J1186" s="9">
        <f t="shared" si="36"/>
        <v>2002</v>
      </c>
      <c r="K1186" s="13">
        <f t="shared" ca="1" si="37"/>
        <v>15</v>
      </c>
      <c r="L1186">
        <v>2002</v>
      </c>
      <c r="N1186" s="20"/>
    </row>
    <row r="1187" spans="1:14" ht="22.5" customHeight="1" x14ac:dyDescent="0.25">
      <c r="A1187" s="17" t="s">
        <v>3001</v>
      </c>
      <c r="B1187" s="17">
        <v>15</v>
      </c>
      <c r="C1187" s="10">
        <v>11</v>
      </c>
      <c r="D1187" s="10" t="s">
        <v>1679</v>
      </c>
      <c r="E1187" s="11" t="s">
        <v>1685</v>
      </c>
      <c r="F1187" s="12" t="s">
        <v>1464</v>
      </c>
      <c r="G1187" s="15" t="s">
        <v>2997</v>
      </c>
      <c r="H1187" s="10" t="s">
        <v>9</v>
      </c>
      <c r="I1187" s="12" t="s">
        <v>2772</v>
      </c>
      <c r="J1187" s="9">
        <f t="shared" si="36"/>
        <v>2001</v>
      </c>
      <c r="K1187" s="13">
        <f t="shared" ca="1" si="37"/>
        <v>16</v>
      </c>
      <c r="L1187">
        <v>2002</v>
      </c>
      <c r="N1187" s="20"/>
    </row>
    <row r="1188" spans="1:14" ht="22.5" hidden="1" customHeight="1" x14ac:dyDescent="0.25">
      <c r="A1188" s="17"/>
      <c r="B1188" s="17"/>
      <c r="C1188" s="10">
        <v>10</v>
      </c>
      <c r="D1188" s="10" t="s">
        <v>1673</v>
      </c>
      <c r="E1188" s="11" t="s">
        <v>1687</v>
      </c>
      <c r="F1188" s="12" t="s">
        <v>1194</v>
      </c>
      <c r="G1188" s="15" t="s">
        <v>2997</v>
      </c>
      <c r="H1188" s="10" t="s">
        <v>9</v>
      </c>
      <c r="I1188" s="12" t="s">
        <v>2618</v>
      </c>
      <c r="J1188" s="9">
        <f t="shared" si="36"/>
        <v>2002</v>
      </c>
      <c r="K1188" s="13">
        <f t="shared" ca="1" si="37"/>
        <v>15</v>
      </c>
      <c r="L1188">
        <v>2002</v>
      </c>
      <c r="N1188" s="20"/>
    </row>
    <row r="1189" spans="1:14" ht="22.5" hidden="1" customHeight="1" x14ac:dyDescent="0.25">
      <c r="A1189" s="17"/>
      <c r="B1189" s="17"/>
      <c r="C1189" s="10">
        <v>10</v>
      </c>
      <c r="D1189" s="10" t="s">
        <v>1673</v>
      </c>
      <c r="E1189" s="11" t="s">
        <v>1688</v>
      </c>
      <c r="F1189" s="12" t="s">
        <v>1195</v>
      </c>
      <c r="G1189" s="15" t="s">
        <v>2997</v>
      </c>
      <c r="H1189" s="10" t="s">
        <v>9</v>
      </c>
      <c r="I1189" s="12" t="s">
        <v>2619</v>
      </c>
      <c r="J1189" s="9">
        <f t="shared" si="36"/>
        <v>2002</v>
      </c>
      <c r="K1189" s="13">
        <f t="shared" ca="1" si="37"/>
        <v>15</v>
      </c>
      <c r="L1189">
        <v>2002</v>
      </c>
      <c r="N1189" s="20"/>
    </row>
    <row r="1190" spans="1:14" ht="22.5" customHeight="1" x14ac:dyDescent="0.25">
      <c r="A1190" s="17" t="s">
        <v>3001</v>
      </c>
      <c r="B1190" s="17">
        <v>16</v>
      </c>
      <c r="C1190" s="10">
        <v>11</v>
      </c>
      <c r="D1190" s="10" t="s">
        <v>1674</v>
      </c>
      <c r="E1190" s="11" t="s">
        <v>1696</v>
      </c>
      <c r="F1190" s="12" t="s">
        <v>1405</v>
      </c>
      <c r="G1190" s="15" t="s">
        <v>2997</v>
      </c>
      <c r="H1190" s="10" t="s">
        <v>9</v>
      </c>
      <c r="I1190" s="12" t="s">
        <v>2769</v>
      </c>
      <c r="J1190" s="9">
        <f t="shared" si="36"/>
        <v>2001</v>
      </c>
      <c r="K1190" s="13">
        <f t="shared" ca="1" si="37"/>
        <v>16</v>
      </c>
      <c r="L1190">
        <v>2002</v>
      </c>
      <c r="N1190" s="20"/>
    </row>
    <row r="1191" spans="1:14" ht="22.5" hidden="1" customHeight="1" x14ac:dyDescent="0.25">
      <c r="A1191" s="17" t="s">
        <v>3001</v>
      </c>
      <c r="B1191" s="17"/>
      <c r="C1191" s="10">
        <v>10</v>
      </c>
      <c r="D1191" s="10" t="s">
        <v>1673</v>
      </c>
      <c r="E1191" s="11" t="s">
        <v>1690</v>
      </c>
      <c r="F1191" s="12" t="s">
        <v>1197</v>
      </c>
      <c r="G1191" s="15" t="s">
        <v>2997</v>
      </c>
      <c r="H1191" s="10" t="s">
        <v>8</v>
      </c>
      <c r="I1191" s="12" t="s">
        <v>2620</v>
      </c>
      <c r="J1191" s="9">
        <f t="shared" si="36"/>
        <v>2002</v>
      </c>
      <c r="K1191" s="13">
        <f t="shared" ca="1" si="37"/>
        <v>15</v>
      </c>
      <c r="L1191">
        <v>2002</v>
      </c>
      <c r="N1191" s="20"/>
    </row>
    <row r="1192" spans="1:14" ht="22.5" hidden="1" customHeight="1" x14ac:dyDescent="0.25">
      <c r="A1192" s="17" t="s">
        <v>3001</v>
      </c>
      <c r="B1192" s="17"/>
      <c r="C1192" s="10">
        <v>10</v>
      </c>
      <c r="D1192" s="10" t="s">
        <v>1673</v>
      </c>
      <c r="E1192" s="11" t="s">
        <v>1691</v>
      </c>
      <c r="F1192" s="12" t="s">
        <v>1198</v>
      </c>
      <c r="G1192" s="15" t="s">
        <v>2997</v>
      </c>
      <c r="H1192" s="10" t="s">
        <v>8</v>
      </c>
      <c r="I1192" s="12" t="s">
        <v>2621</v>
      </c>
      <c r="J1192" s="9">
        <f t="shared" si="36"/>
        <v>2001</v>
      </c>
      <c r="K1192" s="13">
        <f t="shared" ca="1" si="37"/>
        <v>16</v>
      </c>
      <c r="L1192">
        <v>2001</v>
      </c>
      <c r="N1192" s="20"/>
    </row>
    <row r="1193" spans="1:14" ht="22.5" hidden="1" customHeight="1" x14ac:dyDescent="0.25">
      <c r="A1193" s="17" t="s">
        <v>3001</v>
      </c>
      <c r="B1193" s="17"/>
      <c r="C1193" s="10">
        <v>10</v>
      </c>
      <c r="D1193" s="10" t="s">
        <v>1673</v>
      </c>
      <c r="E1193" s="11" t="s">
        <v>1692</v>
      </c>
      <c r="F1193" s="12" t="s">
        <v>1199</v>
      </c>
      <c r="G1193" s="15" t="s">
        <v>2997</v>
      </c>
      <c r="H1193" s="10" t="s">
        <v>8</v>
      </c>
      <c r="I1193" s="12" t="s">
        <v>2622</v>
      </c>
      <c r="J1193" s="9">
        <f t="shared" si="36"/>
        <v>2002</v>
      </c>
      <c r="K1193" s="13">
        <f t="shared" ca="1" si="37"/>
        <v>15</v>
      </c>
      <c r="L1193">
        <v>2002</v>
      </c>
      <c r="N1193" s="20"/>
    </row>
    <row r="1194" spans="1:14" ht="22.5" hidden="1" customHeight="1" x14ac:dyDescent="0.25">
      <c r="A1194" s="17" t="s">
        <v>3001</v>
      </c>
      <c r="B1194" s="17"/>
      <c r="C1194" s="10">
        <v>10</v>
      </c>
      <c r="D1194" s="10" t="s">
        <v>1673</v>
      </c>
      <c r="E1194" s="11" t="s">
        <v>1693</v>
      </c>
      <c r="F1194" s="12" t="s">
        <v>1200</v>
      </c>
      <c r="G1194" s="15" t="s">
        <v>2997</v>
      </c>
      <c r="H1194" s="10" t="s">
        <v>8</v>
      </c>
      <c r="I1194" s="12" t="s">
        <v>2623</v>
      </c>
      <c r="J1194" s="9">
        <f t="shared" si="36"/>
        <v>2002</v>
      </c>
      <c r="K1194" s="13">
        <f t="shared" ca="1" si="37"/>
        <v>15</v>
      </c>
      <c r="L1194">
        <v>2002</v>
      </c>
      <c r="N1194" s="20"/>
    </row>
    <row r="1195" spans="1:14" ht="22.5" hidden="1" customHeight="1" x14ac:dyDescent="0.25">
      <c r="A1195" s="17"/>
      <c r="B1195" s="17"/>
      <c r="C1195" s="10">
        <v>10</v>
      </c>
      <c r="D1195" s="10" t="s">
        <v>1673</v>
      </c>
      <c r="E1195" s="11" t="s">
        <v>1694</v>
      </c>
      <c r="F1195" s="12" t="s">
        <v>1201</v>
      </c>
      <c r="G1195" s="15" t="s">
        <v>2997</v>
      </c>
      <c r="H1195" s="10" t="s">
        <v>8</v>
      </c>
      <c r="I1195" s="12" t="s">
        <v>2624</v>
      </c>
      <c r="J1195" s="9">
        <f t="shared" si="36"/>
        <v>2001</v>
      </c>
      <c r="K1195" s="13">
        <f t="shared" ca="1" si="37"/>
        <v>16</v>
      </c>
      <c r="L1195">
        <v>2001</v>
      </c>
      <c r="N1195" s="20"/>
    </row>
    <row r="1196" spans="1:14" ht="22.5" customHeight="1" x14ac:dyDescent="0.25">
      <c r="A1196" s="17" t="s">
        <v>3001</v>
      </c>
      <c r="B1196" s="17">
        <v>17</v>
      </c>
      <c r="C1196" s="10">
        <v>11</v>
      </c>
      <c r="D1196" s="10" t="s">
        <v>1674</v>
      </c>
      <c r="E1196" s="11" t="s">
        <v>1689</v>
      </c>
      <c r="F1196" s="12" t="s">
        <v>1398</v>
      </c>
      <c r="G1196" s="15" t="s">
        <v>2997</v>
      </c>
      <c r="H1196" s="10" t="s">
        <v>9</v>
      </c>
      <c r="I1196" s="12" t="s">
        <v>2770</v>
      </c>
      <c r="J1196" s="9">
        <f t="shared" si="36"/>
        <v>2001</v>
      </c>
      <c r="K1196" s="13">
        <f t="shared" ca="1" si="37"/>
        <v>16</v>
      </c>
      <c r="L1196">
        <v>2002</v>
      </c>
      <c r="N1196" s="20"/>
    </row>
    <row r="1197" spans="1:14" ht="22.5" hidden="1" customHeight="1" x14ac:dyDescent="0.25">
      <c r="A1197" s="17"/>
      <c r="B1197" s="17"/>
      <c r="C1197" s="10">
        <v>10</v>
      </c>
      <c r="D1197" s="10" t="s">
        <v>1673</v>
      </c>
      <c r="E1197" s="11" t="s">
        <v>1696</v>
      </c>
      <c r="F1197" s="12" t="s">
        <v>1203</v>
      </c>
      <c r="G1197" s="15" t="s">
        <v>2997</v>
      </c>
      <c r="H1197" s="10" t="s">
        <v>9</v>
      </c>
      <c r="I1197" s="12" t="s">
        <v>2625</v>
      </c>
      <c r="J1197" s="9">
        <f t="shared" si="36"/>
        <v>2002</v>
      </c>
      <c r="K1197" s="13">
        <f t="shared" ca="1" si="37"/>
        <v>15</v>
      </c>
      <c r="L1197">
        <v>2002</v>
      </c>
      <c r="N1197" s="20"/>
    </row>
    <row r="1198" spans="1:14" ht="22.5" hidden="1" customHeight="1" x14ac:dyDescent="0.25">
      <c r="A1198" s="17"/>
      <c r="B1198" s="17"/>
      <c r="C1198" s="10">
        <v>10</v>
      </c>
      <c r="D1198" s="10" t="s">
        <v>1673</v>
      </c>
      <c r="E1198" s="11" t="s">
        <v>1697</v>
      </c>
      <c r="F1198" s="12" t="s">
        <v>1204</v>
      </c>
      <c r="G1198" s="15" t="s">
        <v>2997</v>
      </c>
      <c r="H1198" s="10" t="s">
        <v>8</v>
      </c>
      <c r="I1198" s="12" t="s">
        <v>2615</v>
      </c>
      <c r="J1198" s="9">
        <f t="shared" si="36"/>
        <v>2002</v>
      </c>
      <c r="K1198" s="13">
        <f t="shared" ca="1" si="37"/>
        <v>15</v>
      </c>
      <c r="L1198">
        <v>2002</v>
      </c>
      <c r="N1198" s="20"/>
    </row>
    <row r="1199" spans="1:14" ht="22.5" hidden="1" customHeight="1" x14ac:dyDescent="0.25">
      <c r="A1199" s="17"/>
      <c r="B1199" s="17"/>
      <c r="C1199" s="10">
        <v>10</v>
      </c>
      <c r="D1199" s="10" t="s">
        <v>1673</v>
      </c>
      <c r="E1199" s="11" t="s">
        <v>1698</v>
      </c>
      <c r="F1199" s="12" t="s">
        <v>1205</v>
      </c>
      <c r="G1199" s="15" t="s">
        <v>2997</v>
      </c>
      <c r="H1199" s="10" t="s">
        <v>9</v>
      </c>
      <c r="I1199" s="12" t="s">
        <v>2626</v>
      </c>
      <c r="J1199" s="9">
        <f t="shared" si="36"/>
        <v>2002</v>
      </c>
      <c r="K1199" s="13">
        <f t="shared" ca="1" si="37"/>
        <v>15</v>
      </c>
      <c r="L1199">
        <v>2002</v>
      </c>
      <c r="N1199" s="20"/>
    </row>
    <row r="1200" spans="1:14" ht="22.5" hidden="1" customHeight="1" x14ac:dyDescent="0.25">
      <c r="A1200" s="17"/>
      <c r="B1200" s="17"/>
      <c r="C1200" s="10">
        <v>10</v>
      </c>
      <c r="D1200" s="10" t="s">
        <v>1673</v>
      </c>
      <c r="E1200" s="11" t="s">
        <v>1699</v>
      </c>
      <c r="F1200" s="12" t="s">
        <v>1206</v>
      </c>
      <c r="G1200" s="15" t="s">
        <v>2997</v>
      </c>
      <c r="H1200" s="10" t="s">
        <v>9</v>
      </c>
      <c r="I1200" s="12" t="s">
        <v>2627</v>
      </c>
      <c r="J1200" s="9">
        <f t="shared" si="36"/>
        <v>2000</v>
      </c>
      <c r="K1200" s="13">
        <f t="shared" ca="1" si="37"/>
        <v>17</v>
      </c>
      <c r="L1200">
        <v>2000</v>
      </c>
      <c r="N1200" s="20"/>
    </row>
    <row r="1201" spans="1:14" ht="22.5" hidden="1" customHeight="1" x14ac:dyDescent="0.25">
      <c r="A1201" s="17"/>
      <c r="B1201" s="17"/>
      <c r="C1201" s="10">
        <v>10</v>
      </c>
      <c r="D1201" s="10" t="s">
        <v>1673</v>
      </c>
      <c r="E1201" s="11" t="s">
        <v>1700</v>
      </c>
      <c r="F1201" s="12" t="s">
        <v>1207</v>
      </c>
      <c r="G1201" s="15" t="s">
        <v>2997</v>
      </c>
      <c r="H1201" s="10" t="s">
        <v>9</v>
      </c>
      <c r="I1201" s="12" t="s">
        <v>2628</v>
      </c>
      <c r="J1201" s="9">
        <f t="shared" si="36"/>
        <v>2002</v>
      </c>
      <c r="K1201" s="13">
        <f t="shared" ca="1" si="37"/>
        <v>15</v>
      </c>
      <c r="L1201">
        <v>2002</v>
      </c>
      <c r="N1201" s="20"/>
    </row>
    <row r="1202" spans="1:14" ht="22.5" hidden="1" customHeight="1" x14ac:dyDescent="0.25">
      <c r="A1202" s="17"/>
      <c r="B1202" s="17"/>
      <c r="C1202" s="10">
        <v>10</v>
      </c>
      <c r="D1202" s="10" t="s">
        <v>1673</v>
      </c>
      <c r="E1202" s="11" t="s">
        <v>1701</v>
      </c>
      <c r="F1202" s="12" t="s">
        <v>1208</v>
      </c>
      <c r="G1202" s="15" t="s">
        <v>2997</v>
      </c>
      <c r="H1202" s="10" t="s">
        <v>9</v>
      </c>
      <c r="I1202" s="12" t="s">
        <v>2558</v>
      </c>
      <c r="J1202" s="9">
        <f t="shared" si="36"/>
        <v>2002</v>
      </c>
      <c r="K1202" s="13">
        <f t="shared" ca="1" si="37"/>
        <v>15</v>
      </c>
      <c r="L1202">
        <v>2002</v>
      </c>
      <c r="N1202" s="20"/>
    </row>
    <row r="1203" spans="1:14" ht="22.5" hidden="1" customHeight="1" x14ac:dyDescent="0.25">
      <c r="A1203" s="17"/>
      <c r="B1203" s="17"/>
      <c r="C1203" s="10">
        <v>10</v>
      </c>
      <c r="D1203" s="10" t="s">
        <v>1673</v>
      </c>
      <c r="E1203" s="11" t="s">
        <v>1702</v>
      </c>
      <c r="F1203" s="12" t="s">
        <v>1209</v>
      </c>
      <c r="G1203" s="15" t="s">
        <v>2997</v>
      </c>
      <c r="H1203" s="10" t="s">
        <v>9</v>
      </c>
      <c r="I1203" s="12" t="s">
        <v>2629</v>
      </c>
      <c r="J1203" s="9">
        <f t="shared" si="36"/>
        <v>2002</v>
      </c>
      <c r="K1203" s="13">
        <f t="shared" ca="1" si="37"/>
        <v>15</v>
      </c>
      <c r="L1203">
        <v>2002</v>
      </c>
      <c r="N1203" s="20"/>
    </row>
    <row r="1204" spans="1:14" ht="22.5" hidden="1" customHeight="1" x14ac:dyDescent="0.25">
      <c r="A1204" s="17"/>
      <c r="B1204" s="17"/>
      <c r="C1204" s="10">
        <v>10</v>
      </c>
      <c r="D1204" s="10" t="s">
        <v>1673</v>
      </c>
      <c r="E1204" s="11" t="s">
        <v>1703</v>
      </c>
      <c r="F1204" s="12" t="s">
        <v>1210</v>
      </c>
      <c r="G1204" s="15" t="s">
        <v>2997</v>
      </c>
      <c r="H1204" s="10" t="s">
        <v>8</v>
      </c>
      <c r="I1204" s="12" t="s">
        <v>2630</v>
      </c>
      <c r="J1204" s="9">
        <f t="shared" si="36"/>
        <v>2002</v>
      </c>
      <c r="K1204" s="13">
        <f t="shared" ca="1" si="37"/>
        <v>15</v>
      </c>
      <c r="L1204">
        <v>2002</v>
      </c>
      <c r="N1204" s="20"/>
    </row>
    <row r="1205" spans="1:14" ht="22.5" hidden="1" customHeight="1" x14ac:dyDescent="0.25">
      <c r="A1205" s="17"/>
      <c r="B1205" s="17"/>
      <c r="C1205" s="10">
        <v>10</v>
      </c>
      <c r="D1205" s="10" t="s">
        <v>1673</v>
      </c>
      <c r="E1205" s="11" t="s">
        <v>1704</v>
      </c>
      <c r="F1205" s="12" t="s">
        <v>1211</v>
      </c>
      <c r="G1205" s="15" t="s">
        <v>2997</v>
      </c>
      <c r="H1205" s="10" t="s">
        <v>8</v>
      </c>
      <c r="I1205" s="12" t="s">
        <v>2631</v>
      </c>
      <c r="J1205" s="9">
        <f t="shared" ref="J1205:J1268" si="38">YEAR(I1205)</f>
        <v>2002</v>
      </c>
      <c r="K1205" s="13">
        <f t="shared" ca="1" si="37"/>
        <v>15</v>
      </c>
      <c r="L1205">
        <v>2002</v>
      </c>
      <c r="N1205" s="20"/>
    </row>
    <row r="1206" spans="1:14" ht="22.5" hidden="1" customHeight="1" x14ac:dyDescent="0.25">
      <c r="A1206" s="17"/>
      <c r="B1206" s="17"/>
      <c r="C1206" s="10">
        <v>10</v>
      </c>
      <c r="D1206" s="10" t="s">
        <v>1673</v>
      </c>
      <c r="E1206" s="11" t="s">
        <v>1705</v>
      </c>
      <c r="F1206" s="12" t="s">
        <v>1212</v>
      </c>
      <c r="G1206" s="15" t="s">
        <v>2997</v>
      </c>
      <c r="H1206" s="10" t="s">
        <v>8</v>
      </c>
      <c r="I1206" s="12" t="s">
        <v>2616</v>
      </c>
      <c r="J1206" s="9">
        <f t="shared" si="38"/>
        <v>2002</v>
      </c>
      <c r="K1206" s="13">
        <f t="shared" ca="1" si="37"/>
        <v>15</v>
      </c>
      <c r="L1206">
        <v>2002</v>
      </c>
      <c r="N1206" s="20"/>
    </row>
    <row r="1207" spans="1:14" ht="22.5" hidden="1" customHeight="1" x14ac:dyDescent="0.25">
      <c r="A1207" s="17" t="s">
        <v>3001</v>
      </c>
      <c r="B1207" s="17"/>
      <c r="C1207" s="10">
        <v>10</v>
      </c>
      <c r="D1207" s="10" t="s">
        <v>1673</v>
      </c>
      <c r="E1207" s="11" t="s">
        <v>1706</v>
      </c>
      <c r="F1207" s="12" t="s">
        <v>1213</v>
      </c>
      <c r="G1207" s="15" t="s">
        <v>2997</v>
      </c>
      <c r="H1207" s="10" t="s">
        <v>8</v>
      </c>
      <c r="I1207" s="12" t="s">
        <v>2632</v>
      </c>
      <c r="J1207" s="9">
        <f t="shared" si="38"/>
        <v>2002</v>
      </c>
      <c r="K1207" s="13">
        <f t="shared" ca="1" si="37"/>
        <v>15</v>
      </c>
      <c r="L1207">
        <v>2002</v>
      </c>
      <c r="N1207" s="20"/>
    </row>
    <row r="1208" spans="1:14" ht="22.5" hidden="1" customHeight="1" x14ac:dyDescent="0.25">
      <c r="A1208" s="17" t="s">
        <v>3001</v>
      </c>
      <c r="B1208" s="17"/>
      <c r="C1208" s="10">
        <v>10</v>
      </c>
      <c r="D1208" s="10" t="s">
        <v>1673</v>
      </c>
      <c r="E1208" s="11" t="s">
        <v>1707</v>
      </c>
      <c r="F1208" s="12" t="s">
        <v>1214</v>
      </c>
      <c r="G1208" s="15" t="s">
        <v>2997</v>
      </c>
      <c r="H1208" s="10" t="s">
        <v>8</v>
      </c>
      <c r="I1208" s="12" t="s">
        <v>2633</v>
      </c>
      <c r="J1208" s="9">
        <f t="shared" si="38"/>
        <v>2002</v>
      </c>
      <c r="K1208" s="13">
        <f t="shared" ca="1" si="37"/>
        <v>15</v>
      </c>
      <c r="L1208">
        <v>2002</v>
      </c>
      <c r="N1208" s="20"/>
    </row>
    <row r="1209" spans="1:14" ht="22.5" hidden="1" customHeight="1" x14ac:dyDescent="0.25">
      <c r="A1209" s="17"/>
      <c r="B1209" s="17"/>
      <c r="C1209" s="10">
        <v>10</v>
      </c>
      <c r="D1209" s="10" t="s">
        <v>1673</v>
      </c>
      <c r="E1209" s="11" t="s">
        <v>1708</v>
      </c>
      <c r="F1209" s="12" t="s">
        <v>1215</v>
      </c>
      <c r="G1209" s="15" t="s">
        <v>2997</v>
      </c>
      <c r="H1209" s="10" t="s">
        <v>8</v>
      </c>
      <c r="I1209" s="12" t="s">
        <v>2634</v>
      </c>
      <c r="J1209" s="9">
        <f t="shared" si="38"/>
        <v>2002</v>
      </c>
      <c r="K1209" s="13">
        <f t="shared" ca="1" si="37"/>
        <v>15</v>
      </c>
      <c r="L1209">
        <v>2002</v>
      </c>
      <c r="N1209" s="20"/>
    </row>
    <row r="1210" spans="1:14" ht="22.5" hidden="1" customHeight="1" x14ac:dyDescent="0.25">
      <c r="A1210" s="17"/>
      <c r="B1210" s="17"/>
      <c r="C1210" s="10">
        <v>10</v>
      </c>
      <c r="D1210" s="10" t="s">
        <v>1673</v>
      </c>
      <c r="E1210" s="11" t="s">
        <v>1709</v>
      </c>
      <c r="F1210" s="12" t="s">
        <v>1216</v>
      </c>
      <c r="G1210" s="15" t="s">
        <v>2997</v>
      </c>
      <c r="H1210" s="10" t="s">
        <v>8</v>
      </c>
      <c r="I1210" s="12" t="s">
        <v>2635</v>
      </c>
      <c r="J1210" s="9">
        <f t="shared" si="38"/>
        <v>2002</v>
      </c>
      <c r="K1210" s="13">
        <f t="shared" ca="1" si="37"/>
        <v>15</v>
      </c>
      <c r="L1210">
        <v>2002</v>
      </c>
      <c r="N1210" s="20"/>
    </row>
    <row r="1211" spans="1:14" ht="22.5" hidden="1" customHeight="1" x14ac:dyDescent="0.25">
      <c r="A1211" s="17" t="s">
        <v>3001</v>
      </c>
      <c r="B1211" s="17"/>
      <c r="C1211" s="10">
        <v>10</v>
      </c>
      <c r="D1211" s="10" t="s">
        <v>1674</v>
      </c>
      <c r="E1211" s="11" t="s">
        <v>1681</v>
      </c>
      <c r="F1211" s="12" t="s">
        <v>1217</v>
      </c>
      <c r="G1211" s="15" t="s">
        <v>2997</v>
      </c>
      <c r="H1211" s="10" t="s">
        <v>8</v>
      </c>
      <c r="I1211" s="12" t="s">
        <v>2636</v>
      </c>
      <c r="J1211" s="9">
        <f t="shared" si="38"/>
        <v>2002</v>
      </c>
      <c r="K1211" s="13">
        <f t="shared" ca="1" si="37"/>
        <v>15</v>
      </c>
      <c r="L1211">
        <v>2002</v>
      </c>
      <c r="N1211" s="20"/>
    </row>
    <row r="1212" spans="1:14" ht="22.5" hidden="1" customHeight="1" x14ac:dyDescent="0.25">
      <c r="A1212" s="17"/>
      <c r="B1212" s="17"/>
      <c r="C1212" s="10">
        <v>10</v>
      </c>
      <c r="D1212" s="10" t="s">
        <v>1674</v>
      </c>
      <c r="E1212" s="11" t="s">
        <v>1682</v>
      </c>
      <c r="F1212" s="12" t="s">
        <v>1218</v>
      </c>
      <c r="G1212" s="15" t="s">
        <v>2997</v>
      </c>
      <c r="H1212" s="10" t="s">
        <v>9</v>
      </c>
      <c r="I1212" s="12" t="s">
        <v>2619</v>
      </c>
      <c r="J1212" s="9">
        <f t="shared" si="38"/>
        <v>2002</v>
      </c>
      <c r="K1212" s="13">
        <f t="shared" ca="1" si="37"/>
        <v>15</v>
      </c>
      <c r="L1212">
        <v>2002</v>
      </c>
      <c r="N1212" s="20"/>
    </row>
    <row r="1213" spans="1:14" ht="22.5" hidden="1" customHeight="1" x14ac:dyDescent="0.25">
      <c r="A1213" s="17" t="s">
        <v>3001</v>
      </c>
      <c r="B1213" s="17"/>
      <c r="C1213" s="10">
        <v>10</v>
      </c>
      <c r="D1213" s="10" t="s">
        <v>1674</v>
      </c>
      <c r="E1213" s="11" t="s">
        <v>1683</v>
      </c>
      <c r="F1213" s="12" t="s">
        <v>1219</v>
      </c>
      <c r="G1213" s="15" t="s">
        <v>2997</v>
      </c>
      <c r="H1213" s="10" t="s">
        <v>8</v>
      </c>
      <c r="I1213" s="12" t="s">
        <v>2637</v>
      </c>
      <c r="J1213" s="9">
        <f t="shared" si="38"/>
        <v>2002</v>
      </c>
      <c r="K1213" s="13">
        <f t="shared" ca="1" si="37"/>
        <v>15</v>
      </c>
      <c r="L1213">
        <v>2002</v>
      </c>
      <c r="N1213" s="20"/>
    </row>
    <row r="1214" spans="1:14" ht="22.5" customHeight="1" x14ac:dyDescent="0.25">
      <c r="A1214" s="17" t="s">
        <v>3001</v>
      </c>
      <c r="B1214" s="17">
        <v>18</v>
      </c>
      <c r="C1214" s="10">
        <v>11</v>
      </c>
      <c r="D1214" s="10" t="s">
        <v>1673</v>
      </c>
      <c r="E1214" s="11" t="s">
        <v>1690</v>
      </c>
      <c r="F1214" s="12" t="s">
        <v>1379</v>
      </c>
      <c r="G1214" s="15" t="s">
        <v>2997</v>
      </c>
      <c r="H1214" s="10" t="s">
        <v>9</v>
      </c>
      <c r="I1214" s="12" t="s">
        <v>2755</v>
      </c>
      <c r="J1214" s="9">
        <f t="shared" si="38"/>
        <v>2000</v>
      </c>
      <c r="K1214" s="13">
        <f t="shared" ca="1" si="37"/>
        <v>17</v>
      </c>
      <c r="L1214">
        <v>2002</v>
      </c>
      <c r="N1214" s="20"/>
    </row>
    <row r="1215" spans="1:14" ht="22.5" customHeight="1" x14ac:dyDescent="0.25">
      <c r="A1215" s="17" t="s">
        <v>3001</v>
      </c>
      <c r="B1215" s="17">
        <v>19</v>
      </c>
      <c r="C1215" s="10">
        <v>10</v>
      </c>
      <c r="D1215" s="10" t="s">
        <v>1673</v>
      </c>
      <c r="E1215" s="11" t="s">
        <v>1683</v>
      </c>
      <c r="F1215" s="12" t="s">
        <v>1190</v>
      </c>
      <c r="G1215" s="15" t="s">
        <v>2997</v>
      </c>
      <c r="H1215" s="10" t="s">
        <v>9</v>
      </c>
      <c r="I1215" s="12" t="s">
        <v>2615</v>
      </c>
      <c r="J1215" s="9">
        <f t="shared" si="38"/>
        <v>2002</v>
      </c>
      <c r="K1215" s="13">
        <f t="shared" ca="1" si="37"/>
        <v>15</v>
      </c>
      <c r="L1215">
        <v>2002</v>
      </c>
      <c r="N1215" s="20"/>
    </row>
    <row r="1216" spans="1:14" ht="22.5" hidden="1" customHeight="1" x14ac:dyDescent="0.25">
      <c r="A1216" s="17"/>
      <c r="B1216" s="17"/>
      <c r="C1216" s="10">
        <v>10</v>
      </c>
      <c r="D1216" s="10" t="s">
        <v>1674</v>
      </c>
      <c r="E1216" s="11" t="s">
        <v>1686</v>
      </c>
      <c r="F1216" s="12" t="s">
        <v>1222</v>
      </c>
      <c r="G1216" s="15" t="s">
        <v>2997</v>
      </c>
      <c r="H1216" s="10" t="s">
        <v>9</v>
      </c>
      <c r="I1216" s="12" t="s">
        <v>2640</v>
      </c>
      <c r="J1216" s="9">
        <f t="shared" si="38"/>
        <v>2002</v>
      </c>
      <c r="K1216" s="13">
        <f t="shared" ca="1" si="37"/>
        <v>15</v>
      </c>
      <c r="L1216">
        <v>2002</v>
      </c>
      <c r="N1216" s="20"/>
    </row>
    <row r="1217" spans="1:14" ht="22.5" hidden="1" customHeight="1" x14ac:dyDescent="0.25">
      <c r="A1217" s="17" t="s">
        <v>3001</v>
      </c>
      <c r="B1217" s="17"/>
      <c r="C1217" s="10">
        <v>10</v>
      </c>
      <c r="D1217" s="10" t="s">
        <v>1674</v>
      </c>
      <c r="E1217" s="11" t="s">
        <v>1689</v>
      </c>
      <c r="F1217" s="12" t="s">
        <v>1223</v>
      </c>
      <c r="G1217" s="15" t="s">
        <v>2997</v>
      </c>
      <c r="H1217" s="10" t="s">
        <v>8</v>
      </c>
      <c r="I1217" s="12" t="s">
        <v>2641</v>
      </c>
      <c r="J1217" s="9">
        <f t="shared" si="38"/>
        <v>2002</v>
      </c>
      <c r="K1217" s="13">
        <f t="shared" ca="1" si="37"/>
        <v>15</v>
      </c>
      <c r="L1217">
        <v>2002</v>
      </c>
      <c r="N1217" s="20"/>
    </row>
    <row r="1218" spans="1:14" ht="22.5" hidden="1" customHeight="1" x14ac:dyDescent="0.25">
      <c r="A1218" s="17" t="s">
        <v>3001</v>
      </c>
      <c r="B1218" s="17"/>
      <c r="C1218" s="10">
        <v>10</v>
      </c>
      <c r="D1218" s="10" t="s">
        <v>1674</v>
      </c>
      <c r="E1218" s="11" t="s">
        <v>1690</v>
      </c>
      <c r="F1218" s="12" t="s">
        <v>1224</v>
      </c>
      <c r="G1218" s="15" t="s">
        <v>2997</v>
      </c>
      <c r="H1218" s="10" t="s">
        <v>8</v>
      </c>
      <c r="I1218" s="12" t="s">
        <v>2642</v>
      </c>
      <c r="J1218" s="9">
        <f t="shared" si="38"/>
        <v>2002</v>
      </c>
      <c r="K1218" s="13">
        <f t="shared" ca="1" si="37"/>
        <v>15</v>
      </c>
      <c r="L1218">
        <v>2002</v>
      </c>
      <c r="N1218" s="20"/>
    </row>
    <row r="1219" spans="1:14" ht="22.5" hidden="1" customHeight="1" x14ac:dyDescent="0.25">
      <c r="A1219" s="17" t="s">
        <v>3001</v>
      </c>
      <c r="B1219" s="17"/>
      <c r="C1219" s="10">
        <v>10</v>
      </c>
      <c r="D1219" s="10" t="s">
        <v>1674</v>
      </c>
      <c r="E1219" s="11" t="s">
        <v>1691</v>
      </c>
      <c r="F1219" s="12" t="s">
        <v>1225</v>
      </c>
      <c r="G1219" s="15" t="s">
        <v>2997</v>
      </c>
      <c r="H1219" s="10" t="s">
        <v>8</v>
      </c>
      <c r="I1219" s="12" t="s">
        <v>2643</v>
      </c>
      <c r="J1219" s="9">
        <f t="shared" si="38"/>
        <v>2002</v>
      </c>
      <c r="K1219" s="13">
        <f t="shared" ca="1" si="37"/>
        <v>15</v>
      </c>
      <c r="L1219">
        <v>2002</v>
      </c>
      <c r="N1219" s="20"/>
    </row>
    <row r="1220" spans="1:14" ht="22.5" hidden="1" customHeight="1" x14ac:dyDescent="0.25">
      <c r="A1220" s="17" t="s">
        <v>3001</v>
      </c>
      <c r="B1220" s="17"/>
      <c r="C1220" s="10">
        <v>10</v>
      </c>
      <c r="D1220" s="10" t="s">
        <v>1674</v>
      </c>
      <c r="E1220" s="11" t="s">
        <v>1692</v>
      </c>
      <c r="F1220" s="12" t="s">
        <v>1226</v>
      </c>
      <c r="G1220" s="15" t="s">
        <v>2997</v>
      </c>
      <c r="H1220" s="10" t="s">
        <v>8</v>
      </c>
      <c r="I1220" s="12" t="s">
        <v>2558</v>
      </c>
      <c r="J1220" s="9">
        <f t="shared" si="38"/>
        <v>2002</v>
      </c>
      <c r="K1220" s="13">
        <f t="shared" ref="K1220:K1283" ca="1" si="39">(YEAR(NOW())-YEAR(I1220))</f>
        <v>15</v>
      </c>
      <c r="L1220">
        <v>2002</v>
      </c>
      <c r="N1220" s="20"/>
    </row>
    <row r="1221" spans="1:14" ht="22.5" hidden="1" customHeight="1" x14ac:dyDescent="0.25">
      <c r="A1221" s="17" t="s">
        <v>3001</v>
      </c>
      <c r="B1221" s="17"/>
      <c r="C1221" s="10">
        <v>10</v>
      </c>
      <c r="D1221" s="10" t="s">
        <v>1674</v>
      </c>
      <c r="E1221" s="11" t="s">
        <v>1693</v>
      </c>
      <c r="F1221" s="12" t="s">
        <v>1227</v>
      </c>
      <c r="G1221" s="15" t="s">
        <v>2997</v>
      </c>
      <c r="H1221" s="10" t="s">
        <v>8</v>
      </c>
      <c r="I1221" s="12" t="s">
        <v>2644</v>
      </c>
      <c r="J1221" s="9">
        <f t="shared" si="38"/>
        <v>2002</v>
      </c>
      <c r="K1221" s="13">
        <f t="shared" ca="1" si="39"/>
        <v>15</v>
      </c>
      <c r="L1221">
        <v>2002</v>
      </c>
      <c r="N1221" s="20"/>
    </row>
    <row r="1222" spans="1:14" ht="22.5" hidden="1" customHeight="1" x14ac:dyDescent="0.25">
      <c r="A1222" s="17"/>
      <c r="B1222" s="17"/>
      <c r="C1222" s="10">
        <v>10</v>
      </c>
      <c r="D1222" s="10" t="s">
        <v>1674</v>
      </c>
      <c r="E1222" s="11" t="s">
        <v>1694</v>
      </c>
      <c r="F1222" s="12" t="s">
        <v>1228</v>
      </c>
      <c r="G1222" s="15" t="s">
        <v>2997</v>
      </c>
      <c r="H1222" s="10" t="s">
        <v>9</v>
      </c>
      <c r="I1222" s="12" t="s">
        <v>2645</v>
      </c>
      <c r="J1222" s="9">
        <f t="shared" si="38"/>
        <v>2002</v>
      </c>
      <c r="K1222" s="13">
        <f t="shared" ca="1" si="39"/>
        <v>15</v>
      </c>
      <c r="L1222">
        <v>2002</v>
      </c>
      <c r="N1222" s="20"/>
    </row>
    <row r="1223" spans="1:14" ht="22.5" hidden="1" customHeight="1" x14ac:dyDescent="0.25">
      <c r="A1223" s="17"/>
      <c r="B1223" s="17"/>
      <c r="C1223" s="10">
        <v>10</v>
      </c>
      <c r="D1223" s="10" t="s">
        <v>1674</v>
      </c>
      <c r="E1223" s="11" t="s">
        <v>1695</v>
      </c>
      <c r="F1223" s="12" t="s">
        <v>1229</v>
      </c>
      <c r="G1223" s="15" t="s">
        <v>2997</v>
      </c>
      <c r="H1223" s="10" t="s">
        <v>9</v>
      </c>
      <c r="I1223" s="12" t="s">
        <v>2646</v>
      </c>
      <c r="J1223" s="9">
        <f t="shared" si="38"/>
        <v>2002</v>
      </c>
      <c r="K1223" s="13">
        <f t="shared" ca="1" si="39"/>
        <v>15</v>
      </c>
      <c r="L1223">
        <v>2002</v>
      </c>
      <c r="N1223" s="20"/>
    </row>
    <row r="1224" spans="1:14" ht="22.5" hidden="1" customHeight="1" x14ac:dyDescent="0.25">
      <c r="A1224" s="17"/>
      <c r="B1224" s="17"/>
      <c r="C1224" s="10">
        <v>10</v>
      </c>
      <c r="D1224" s="10" t="s">
        <v>1674</v>
      </c>
      <c r="E1224" s="11" t="s">
        <v>1696</v>
      </c>
      <c r="F1224" s="12" t="s">
        <v>1230</v>
      </c>
      <c r="G1224" s="15" t="s">
        <v>2997</v>
      </c>
      <c r="H1224" s="10" t="s">
        <v>9</v>
      </c>
      <c r="I1224" s="12" t="s">
        <v>2647</v>
      </c>
      <c r="J1224" s="9">
        <f t="shared" si="38"/>
        <v>2002</v>
      </c>
      <c r="K1224" s="13">
        <f t="shared" ca="1" si="39"/>
        <v>15</v>
      </c>
      <c r="L1224">
        <v>2002</v>
      </c>
      <c r="N1224" s="20"/>
    </row>
    <row r="1225" spans="1:14" ht="22.5" hidden="1" customHeight="1" x14ac:dyDescent="0.25">
      <c r="A1225" s="17"/>
      <c r="B1225" s="17"/>
      <c r="C1225" s="10">
        <v>10</v>
      </c>
      <c r="D1225" s="10" t="s">
        <v>1674</v>
      </c>
      <c r="E1225" s="11" t="s">
        <v>1697</v>
      </c>
      <c r="F1225" s="12" t="s">
        <v>1231</v>
      </c>
      <c r="G1225" s="15" t="s">
        <v>2997</v>
      </c>
      <c r="H1225" s="10" t="s">
        <v>9</v>
      </c>
      <c r="I1225" s="12" t="s">
        <v>2639</v>
      </c>
      <c r="J1225" s="9">
        <f t="shared" si="38"/>
        <v>2002</v>
      </c>
      <c r="K1225" s="13">
        <f t="shared" ca="1" si="39"/>
        <v>15</v>
      </c>
      <c r="L1225">
        <v>2002</v>
      </c>
      <c r="N1225" s="20"/>
    </row>
    <row r="1226" spans="1:14" ht="22.5" customHeight="1" x14ac:dyDescent="0.25">
      <c r="A1226" s="17" t="s">
        <v>3001</v>
      </c>
      <c r="B1226" s="17">
        <v>20</v>
      </c>
      <c r="C1226" s="10">
        <v>11</v>
      </c>
      <c r="D1226" s="10" t="s">
        <v>1679</v>
      </c>
      <c r="E1226" s="11" t="s">
        <v>1697</v>
      </c>
      <c r="F1226" s="12" t="s">
        <v>1476</v>
      </c>
      <c r="G1226" s="15" t="s">
        <v>2997</v>
      </c>
      <c r="H1226" s="10" t="s">
        <v>9</v>
      </c>
      <c r="I1226" s="12" t="s">
        <v>2830</v>
      </c>
      <c r="J1226" s="9">
        <f t="shared" si="38"/>
        <v>2001</v>
      </c>
      <c r="K1226" s="13">
        <f t="shared" ca="1" si="39"/>
        <v>16</v>
      </c>
      <c r="L1226">
        <v>2002</v>
      </c>
      <c r="N1226" s="20"/>
    </row>
    <row r="1227" spans="1:14" ht="22.5" hidden="1" customHeight="1" x14ac:dyDescent="0.25">
      <c r="A1227" s="17" t="s">
        <v>3001</v>
      </c>
      <c r="B1227" s="17"/>
      <c r="C1227" s="10">
        <v>10</v>
      </c>
      <c r="D1227" s="10" t="s">
        <v>1674</v>
      </c>
      <c r="E1227" s="11" t="s">
        <v>1699</v>
      </c>
      <c r="F1227" s="12" t="s">
        <v>1233</v>
      </c>
      <c r="G1227" s="15" t="s">
        <v>2997</v>
      </c>
      <c r="H1227" s="10" t="s">
        <v>8</v>
      </c>
      <c r="I1227" s="12" t="s">
        <v>2534</v>
      </c>
      <c r="J1227" s="9">
        <f t="shared" si="38"/>
        <v>2002</v>
      </c>
      <c r="K1227" s="13">
        <f t="shared" ca="1" si="39"/>
        <v>15</v>
      </c>
      <c r="L1227">
        <v>2002</v>
      </c>
      <c r="N1227" s="20"/>
    </row>
    <row r="1228" spans="1:14" ht="22.5" hidden="1" customHeight="1" x14ac:dyDescent="0.25">
      <c r="A1228" s="17" t="s">
        <v>3001</v>
      </c>
      <c r="B1228" s="17"/>
      <c r="C1228" s="10">
        <v>10</v>
      </c>
      <c r="D1228" s="10" t="s">
        <v>1674</v>
      </c>
      <c r="E1228" s="11" t="s">
        <v>1700</v>
      </c>
      <c r="F1228" s="12" t="s">
        <v>1234</v>
      </c>
      <c r="G1228" s="15" t="s">
        <v>2997</v>
      </c>
      <c r="H1228" s="10" t="s">
        <v>8</v>
      </c>
      <c r="I1228" s="12" t="s">
        <v>2634</v>
      </c>
      <c r="J1228" s="9">
        <f t="shared" si="38"/>
        <v>2002</v>
      </c>
      <c r="K1228" s="13">
        <f t="shared" ca="1" si="39"/>
        <v>15</v>
      </c>
      <c r="L1228">
        <v>2002</v>
      </c>
      <c r="N1228" s="20"/>
    </row>
    <row r="1229" spans="1:14" ht="22.5" hidden="1" customHeight="1" x14ac:dyDescent="0.25">
      <c r="A1229" s="17"/>
      <c r="B1229" s="17"/>
      <c r="C1229" s="10">
        <v>10</v>
      </c>
      <c r="D1229" s="10" t="s">
        <v>1674</v>
      </c>
      <c r="E1229" s="11" t="s">
        <v>1701</v>
      </c>
      <c r="F1229" s="12" t="s">
        <v>1235</v>
      </c>
      <c r="G1229" s="15" t="s">
        <v>2997</v>
      </c>
      <c r="H1229" s="10" t="s">
        <v>9</v>
      </c>
      <c r="I1229" s="12" t="s">
        <v>2649</v>
      </c>
      <c r="J1229" s="9">
        <f t="shared" si="38"/>
        <v>2002</v>
      </c>
      <c r="K1229" s="13">
        <f t="shared" ca="1" si="39"/>
        <v>15</v>
      </c>
      <c r="L1229">
        <v>2002</v>
      </c>
      <c r="N1229" s="20"/>
    </row>
    <row r="1230" spans="1:14" ht="22.5" hidden="1" customHeight="1" x14ac:dyDescent="0.25">
      <c r="A1230" s="17"/>
      <c r="B1230" s="17"/>
      <c r="C1230" s="10">
        <v>10</v>
      </c>
      <c r="D1230" s="10" t="s">
        <v>1674</v>
      </c>
      <c r="E1230" s="11" t="s">
        <v>1702</v>
      </c>
      <c r="F1230" s="12" t="s">
        <v>1236</v>
      </c>
      <c r="G1230" s="15" t="s">
        <v>2997</v>
      </c>
      <c r="H1230" s="10" t="s">
        <v>9</v>
      </c>
      <c r="I1230" s="12" t="s">
        <v>2650</v>
      </c>
      <c r="J1230" s="9">
        <f t="shared" si="38"/>
        <v>2002</v>
      </c>
      <c r="K1230" s="13">
        <f t="shared" ca="1" si="39"/>
        <v>15</v>
      </c>
      <c r="L1230">
        <v>2002</v>
      </c>
      <c r="N1230" s="20"/>
    </row>
    <row r="1231" spans="1:14" ht="22.5" hidden="1" customHeight="1" x14ac:dyDescent="0.25">
      <c r="A1231" s="17"/>
      <c r="B1231" s="17"/>
      <c r="C1231" s="10">
        <v>10</v>
      </c>
      <c r="D1231" s="10" t="s">
        <v>1674</v>
      </c>
      <c r="E1231" s="11" t="s">
        <v>1703</v>
      </c>
      <c r="F1231" s="12" t="s">
        <v>1237</v>
      </c>
      <c r="G1231" s="15" t="s">
        <v>2997</v>
      </c>
      <c r="H1231" s="10" t="s">
        <v>9</v>
      </c>
      <c r="I1231" s="12" t="s">
        <v>2651</v>
      </c>
      <c r="J1231" s="9">
        <f t="shared" si="38"/>
        <v>2002</v>
      </c>
      <c r="K1231" s="13">
        <f t="shared" ca="1" si="39"/>
        <v>15</v>
      </c>
      <c r="L1231">
        <v>2002</v>
      </c>
      <c r="N1231" s="20"/>
    </row>
    <row r="1232" spans="1:14" ht="22.5" hidden="1" customHeight="1" x14ac:dyDescent="0.25">
      <c r="A1232" s="17" t="s">
        <v>3001</v>
      </c>
      <c r="B1232" s="17"/>
      <c r="C1232" s="10">
        <v>10</v>
      </c>
      <c r="D1232" s="10" t="s">
        <v>1674</v>
      </c>
      <c r="E1232" s="11" t="s">
        <v>1704</v>
      </c>
      <c r="F1232" s="12" t="s">
        <v>1238</v>
      </c>
      <c r="G1232" s="15" t="s">
        <v>2997</v>
      </c>
      <c r="H1232" s="10" t="s">
        <v>8</v>
      </c>
      <c r="I1232" s="12" t="s">
        <v>2567</v>
      </c>
      <c r="J1232" s="9">
        <f t="shared" si="38"/>
        <v>2002</v>
      </c>
      <c r="K1232" s="13">
        <f t="shared" ca="1" si="39"/>
        <v>15</v>
      </c>
      <c r="L1232">
        <v>2002</v>
      </c>
      <c r="N1232" s="20"/>
    </row>
    <row r="1233" spans="1:14" ht="22.5" hidden="1" customHeight="1" x14ac:dyDescent="0.25">
      <c r="A1233" s="17"/>
      <c r="B1233" s="17"/>
      <c r="C1233" s="10">
        <v>10</v>
      </c>
      <c r="D1233" s="10" t="s">
        <v>1674</v>
      </c>
      <c r="E1233" s="11" t="s">
        <v>1705</v>
      </c>
      <c r="F1233" s="12" t="s">
        <v>1239</v>
      </c>
      <c r="G1233" s="15" t="s">
        <v>2997</v>
      </c>
      <c r="H1233" s="10" t="s">
        <v>9</v>
      </c>
      <c r="I1233" s="12" t="s">
        <v>2652</v>
      </c>
      <c r="J1233" s="9">
        <f t="shared" si="38"/>
        <v>2002</v>
      </c>
      <c r="K1233" s="13">
        <f t="shared" ca="1" si="39"/>
        <v>15</v>
      </c>
      <c r="L1233">
        <v>2002</v>
      </c>
      <c r="N1233" s="20"/>
    </row>
    <row r="1234" spans="1:14" ht="22.5" hidden="1" customHeight="1" x14ac:dyDescent="0.25">
      <c r="A1234" s="17" t="s">
        <v>3001</v>
      </c>
      <c r="B1234" s="17"/>
      <c r="C1234" s="10">
        <v>10</v>
      </c>
      <c r="D1234" s="10" t="s">
        <v>1674</v>
      </c>
      <c r="E1234" s="11" t="s">
        <v>1706</v>
      </c>
      <c r="F1234" s="12" t="s">
        <v>1240</v>
      </c>
      <c r="G1234" s="15" t="s">
        <v>2997</v>
      </c>
      <c r="H1234" s="10" t="s">
        <v>8</v>
      </c>
      <c r="I1234" s="12" t="s">
        <v>2653</v>
      </c>
      <c r="J1234" s="9">
        <f t="shared" si="38"/>
        <v>2002</v>
      </c>
      <c r="K1234" s="13">
        <f t="shared" ca="1" si="39"/>
        <v>15</v>
      </c>
      <c r="L1234">
        <v>2002</v>
      </c>
      <c r="N1234" s="20"/>
    </row>
    <row r="1235" spans="1:14" ht="22.5" hidden="1" customHeight="1" x14ac:dyDescent="0.25">
      <c r="A1235" s="17"/>
      <c r="B1235" s="17"/>
      <c r="C1235" s="10">
        <v>10</v>
      </c>
      <c r="D1235" s="10" t="s">
        <v>1674</v>
      </c>
      <c r="E1235" s="11" t="s">
        <v>1707</v>
      </c>
      <c r="F1235" s="12" t="s">
        <v>1241</v>
      </c>
      <c r="G1235" s="15" t="s">
        <v>2997</v>
      </c>
      <c r="H1235" s="10" t="s">
        <v>8</v>
      </c>
      <c r="I1235" s="12" t="s">
        <v>2654</v>
      </c>
      <c r="J1235" s="9">
        <f t="shared" si="38"/>
        <v>2002</v>
      </c>
      <c r="K1235" s="13">
        <f t="shared" ca="1" si="39"/>
        <v>15</v>
      </c>
      <c r="L1235">
        <v>2002</v>
      </c>
      <c r="N1235" s="20"/>
    </row>
    <row r="1236" spans="1:14" ht="22.5" customHeight="1" x14ac:dyDescent="0.25">
      <c r="A1236" s="17" t="s">
        <v>3001</v>
      </c>
      <c r="B1236" s="17">
        <v>21</v>
      </c>
      <c r="C1236" s="10">
        <v>11</v>
      </c>
      <c r="D1236" s="10" t="s">
        <v>1673</v>
      </c>
      <c r="E1236" s="11" t="s">
        <v>1687</v>
      </c>
      <c r="F1236" s="12" t="s">
        <v>1376</v>
      </c>
      <c r="G1236" s="15" t="s">
        <v>2997</v>
      </c>
      <c r="H1236" s="10" t="s">
        <v>9</v>
      </c>
      <c r="I1236" s="12" t="s">
        <v>2752</v>
      </c>
      <c r="J1236" s="9">
        <f t="shared" si="38"/>
        <v>2001</v>
      </c>
      <c r="K1236" s="13">
        <f t="shared" ca="1" si="39"/>
        <v>16</v>
      </c>
      <c r="L1236">
        <v>2002</v>
      </c>
      <c r="N1236" s="20"/>
    </row>
    <row r="1237" spans="1:14" ht="22.5" hidden="1" customHeight="1" x14ac:dyDescent="0.25">
      <c r="A1237" s="17" t="s">
        <v>3001</v>
      </c>
      <c r="B1237" s="17"/>
      <c r="C1237" s="10">
        <v>10</v>
      </c>
      <c r="D1237" s="10" t="s">
        <v>1674</v>
      </c>
      <c r="E1237" s="11" t="s">
        <v>1709</v>
      </c>
      <c r="F1237" s="12" t="s">
        <v>1243</v>
      </c>
      <c r="G1237" s="15" t="s">
        <v>2997</v>
      </c>
      <c r="H1237" s="10" t="s">
        <v>8</v>
      </c>
      <c r="I1237" s="12" t="s">
        <v>2656</v>
      </c>
      <c r="J1237" s="9">
        <f t="shared" si="38"/>
        <v>2002</v>
      </c>
      <c r="K1237" s="13">
        <f t="shared" ca="1" si="39"/>
        <v>15</v>
      </c>
      <c r="L1237">
        <v>2002</v>
      </c>
      <c r="N1237" s="20"/>
    </row>
    <row r="1238" spans="1:14" ht="22.5" hidden="1" customHeight="1" x14ac:dyDescent="0.25">
      <c r="A1238" s="17" t="s">
        <v>3001</v>
      </c>
      <c r="B1238" s="17"/>
      <c r="C1238" s="10">
        <v>10</v>
      </c>
      <c r="D1238" s="10" t="s">
        <v>1675</v>
      </c>
      <c r="E1238" s="11" t="s">
        <v>1681</v>
      </c>
      <c r="F1238" s="12" t="s">
        <v>1244</v>
      </c>
      <c r="G1238" s="15" t="s">
        <v>2997</v>
      </c>
      <c r="H1238" s="10" t="s">
        <v>8</v>
      </c>
      <c r="I1238" s="12" t="s">
        <v>2657</v>
      </c>
      <c r="J1238" s="9">
        <f t="shared" si="38"/>
        <v>2002</v>
      </c>
      <c r="K1238" s="13">
        <f t="shared" ca="1" si="39"/>
        <v>15</v>
      </c>
      <c r="L1238">
        <v>2002</v>
      </c>
      <c r="N1238" s="20"/>
    </row>
    <row r="1239" spans="1:14" ht="22.5" hidden="1" customHeight="1" x14ac:dyDescent="0.25">
      <c r="A1239" s="17"/>
      <c r="B1239" s="17"/>
      <c r="C1239" s="10">
        <v>10</v>
      </c>
      <c r="D1239" s="10" t="s">
        <v>1675</v>
      </c>
      <c r="E1239" s="11" t="s">
        <v>1682</v>
      </c>
      <c r="F1239" s="12" t="s">
        <v>1245</v>
      </c>
      <c r="G1239" s="15" t="s">
        <v>2997</v>
      </c>
      <c r="H1239" s="10" t="s">
        <v>9</v>
      </c>
      <c r="I1239" s="12" t="s">
        <v>2592</v>
      </c>
      <c r="J1239" s="9">
        <f t="shared" si="38"/>
        <v>2002</v>
      </c>
      <c r="K1239" s="13">
        <f t="shared" ca="1" si="39"/>
        <v>15</v>
      </c>
      <c r="L1239">
        <v>2002</v>
      </c>
      <c r="N1239" s="20"/>
    </row>
    <row r="1240" spans="1:14" ht="22.5" hidden="1" customHeight="1" x14ac:dyDescent="0.25">
      <c r="A1240" s="17"/>
      <c r="B1240" s="17"/>
      <c r="C1240" s="10">
        <v>10</v>
      </c>
      <c r="D1240" s="10" t="s">
        <v>1675</v>
      </c>
      <c r="E1240" s="11" t="s">
        <v>1683</v>
      </c>
      <c r="F1240" s="12" t="s">
        <v>1246</v>
      </c>
      <c r="G1240" s="15" t="s">
        <v>2997</v>
      </c>
      <c r="H1240" s="10" t="s">
        <v>8</v>
      </c>
      <c r="I1240" s="12" t="s">
        <v>2658</v>
      </c>
      <c r="J1240" s="9">
        <f t="shared" si="38"/>
        <v>2001</v>
      </c>
      <c r="K1240" s="13">
        <f t="shared" ca="1" si="39"/>
        <v>16</v>
      </c>
      <c r="L1240">
        <v>2001</v>
      </c>
      <c r="N1240" s="20"/>
    </row>
    <row r="1241" spans="1:14" ht="22.5" hidden="1" customHeight="1" x14ac:dyDescent="0.25">
      <c r="A1241" s="17"/>
      <c r="B1241" s="17"/>
      <c r="C1241" s="10">
        <v>10</v>
      </c>
      <c r="D1241" s="10" t="s">
        <v>1675</v>
      </c>
      <c r="E1241" s="11" t="s">
        <v>1684</v>
      </c>
      <c r="F1241" s="12" t="s">
        <v>1247</v>
      </c>
      <c r="G1241" s="15" t="s">
        <v>2997</v>
      </c>
      <c r="H1241" s="10" t="s">
        <v>9</v>
      </c>
      <c r="I1241" s="12" t="s">
        <v>2573</v>
      </c>
      <c r="J1241" s="9">
        <f t="shared" si="38"/>
        <v>2002</v>
      </c>
      <c r="K1241" s="13">
        <f t="shared" ca="1" si="39"/>
        <v>15</v>
      </c>
      <c r="L1241">
        <v>2002</v>
      </c>
      <c r="N1241" s="20"/>
    </row>
    <row r="1242" spans="1:14" ht="22.5" hidden="1" customHeight="1" x14ac:dyDescent="0.25">
      <c r="A1242" s="17" t="s">
        <v>3001</v>
      </c>
      <c r="B1242" s="17"/>
      <c r="C1242" s="10">
        <v>10</v>
      </c>
      <c r="D1242" s="10" t="s">
        <v>1675</v>
      </c>
      <c r="E1242" s="11" t="s">
        <v>1685</v>
      </c>
      <c r="F1242" s="12" t="s">
        <v>1248</v>
      </c>
      <c r="G1242" s="15" t="s">
        <v>2997</v>
      </c>
      <c r="H1242" s="10" t="s">
        <v>8</v>
      </c>
      <c r="I1242" s="12" t="s">
        <v>2659</v>
      </c>
      <c r="J1242" s="9">
        <f t="shared" si="38"/>
        <v>2002</v>
      </c>
      <c r="K1242" s="13">
        <f t="shared" ca="1" si="39"/>
        <v>15</v>
      </c>
      <c r="L1242">
        <v>2002</v>
      </c>
      <c r="N1242" s="20"/>
    </row>
    <row r="1243" spans="1:14" ht="22.5" hidden="1" customHeight="1" x14ac:dyDescent="0.25">
      <c r="A1243" s="17" t="s">
        <v>3001</v>
      </c>
      <c r="B1243" s="17"/>
      <c r="C1243" s="10">
        <v>10</v>
      </c>
      <c r="D1243" s="10" t="s">
        <v>1675</v>
      </c>
      <c r="E1243" s="11" t="s">
        <v>1686</v>
      </c>
      <c r="F1243" s="12" t="s">
        <v>1249</v>
      </c>
      <c r="G1243" s="15" t="s">
        <v>2997</v>
      </c>
      <c r="H1243" s="10" t="s">
        <v>8</v>
      </c>
      <c r="I1243" s="12" t="s">
        <v>2658</v>
      </c>
      <c r="J1243" s="9">
        <f t="shared" si="38"/>
        <v>2001</v>
      </c>
      <c r="K1243" s="13">
        <f t="shared" ca="1" si="39"/>
        <v>16</v>
      </c>
      <c r="L1243">
        <v>2001</v>
      </c>
      <c r="N1243" s="20"/>
    </row>
    <row r="1244" spans="1:14" ht="22.5" hidden="1" customHeight="1" x14ac:dyDescent="0.25">
      <c r="A1244" s="17"/>
      <c r="B1244" s="17"/>
      <c r="C1244" s="10">
        <v>10</v>
      </c>
      <c r="D1244" s="10" t="s">
        <v>1675</v>
      </c>
      <c r="E1244" s="11" t="s">
        <v>1687</v>
      </c>
      <c r="F1244" s="12" t="s">
        <v>1250</v>
      </c>
      <c r="G1244" s="15" t="s">
        <v>2997</v>
      </c>
      <c r="H1244" s="10" t="s">
        <v>8</v>
      </c>
      <c r="I1244" s="12" t="s">
        <v>2660</v>
      </c>
      <c r="J1244" s="9">
        <f t="shared" si="38"/>
        <v>2002</v>
      </c>
      <c r="K1244" s="13">
        <f t="shared" ca="1" si="39"/>
        <v>15</v>
      </c>
      <c r="L1244">
        <v>2002</v>
      </c>
      <c r="N1244" s="20"/>
    </row>
    <row r="1245" spans="1:14" ht="22.5" hidden="1" customHeight="1" x14ac:dyDescent="0.25">
      <c r="A1245" s="17"/>
      <c r="B1245" s="17"/>
      <c r="C1245" s="10">
        <v>10</v>
      </c>
      <c r="D1245" s="10" t="s">
        <v>1675</v>
      </c>
      <c r="E1245" s="11" t="s">
        <v>1688</v>
      </c>
      <c r="F1245" s="12" t="s">
        <v>1251</v>
      </c>
      <c r="G1245" s="15" t="s">
        <v>2997</v>
      </c>
      <c r="H1245" s="10" t="s">
        <v>8</v>
      </c>
      <c r="I1245" s="12" t="s">
        <v>2614</v>
      </c>
      <c r="J1245" s="9">
        <f t="shared" si="38"/>
        <v>2002</v>
      </c>
      <c r="K1245" s="13">
        <f t="shared" ca="1" si="39"/>
        <v>15</v>
      </c>
      <c r="L1245">
        <v>2002</v>
      </c>
      <c r="N1245" s="20"/>
    </row>
    <row r="1246" spans="1:14" ht="22.5" hidden="1" customHeight="1" x14ac:dyDescent="0.25">
      <c r="A1246" s="17"/>
      <c r="B1246" s="17"/>
      <c r="C1246" s="10">
        <v>10</v>
      </c>
      <c r="D1246" s="10" t="s">
        <v>1675</v>
      </c>
      <c r="E1246" s="11" t="s">
        <v>1689</v>
      </c>
      <c r="F1246" s="12" t="s">
        <v>1252</v>
      </c>
      <c r="G1246" s="15" t="s">
        <v>2997</v>
      </c>
      <c r="H1246" s="10" t="s">
        <v>8</v>
      </c>
      <c r="I1246" s="12" t="s">
        <v>2661</v>
      </c>
      <c r="J1246" s="9">
        <f t="shared" si="38"/>
        <v>2002</v>
      </c>
      <c r="K1246" s="13">
        <f t="shared" ca="1" si="39"/>
        <v>15</v>
      </c>
      <c r="L1246">
        <v>2002</v>
      </c>
      <c r="N1246" s="20"/>
    </row>
    <row r="1247" spans="1:14" ht="22.5" hidden="1" customHeight="1" x14ac:dyDescent="0.25">
      <c r="A1247" s="17"/>
      <c r="B1247" s="17"/>
      <c r="C1247" s="10">
        <v>10</v>
      </c>
      <c r="D1247" s="10" t="s">
        <v>1675</v>
      </c>
      <c r="E1247" s="11" t="s">
        <v>1690</v>
      </c>
      <c r="F1247" s="12" t="s">
        <v>1253</v>
      </c>
      <c r="G1247" s="15" t="s">
        <v>2997</v>
      </c>
      <c r="H1247" s="10" t="s">
        <v>8</v>
      </c>
      <c r="I1247" s="12" t="s">
        <v>2662</v>
      </c>
      <c r="J1247" s="9">
        <f t="shared" si="38"/>
        <v>2002</v>
      </c>
      <c r="K1247" s="13">
        <f t="shared" ca="1" si="39"/>
        <v>15</v>
      </c>
      <c r="L1247">
        <v>2002</v>
      </c>
      <c r="N1247" s="20"/>
    </row>
    <row r="1248" spans="1:14" ht="22.5" hidden="1" customHeight="1" x14ac:dyDescent="0.25">
      <c r="A1248" s="17"/>
      <c r="B1248" s="17"/>
      <c r="C1248" s="10">
        <v>10</v>
      </c>
      <c r="D1248" s="10" t="s">
        <v>1675</v>
      </c>
      <c r="E1248" s="11" t="s">
        <v>1691</v>
      </c>
      <c r="F1248" s="12" t="s">
        <v>1254</v>
      </c>
      <c r="G1248" s="15" t="s">
        <v>2997</v>
      </c>
      <c r="H1248" s="10" t="s">
        <v>9</v>
      </c>
      <c r="I1248" s="12" t="s">
        <v>2663</v>
      </c>
      <c r="J1248" s="9">
        <f t="shared" si="38"/>
        <v>2002</v>
      </c>
      <c r="K1248" s="13">
        <f t="shared" ca="1" si="39"/>
        <v>15</v>
      </c>
      <c r="L1248">
        <v>2002</v>
      </c>
      <c r="N1248" s="20"/>
    </row>
    <row r="1249" spans="1:14" ht="22.5" hidden="1" customHeight="1" x14ac:dyDescent="0.25">
      <c r="A1249" s="17" t="s">
        <v>3001</v>
      </c>
      <c r="B1249" s="17"/>
      <c r="C1249" s="10">
        <v>10</v>
      </c>
      <c r="D1249" s="10" t="s">
        <v>1675</v>
      </c>
      <c r="E1249" s="11" t="s">
        <v>1692</v>
      </c>
      <c r="F1249" s="12" t="s">
        <v>1255</v>
      </c>
      <c r="G1249" s="15" t="s">
        <v>2997</v>
      </c>
      <c r="H1249" s="10" t="s">
        <v>8</v>
      </c>
      <c r="I1249" s="12" t="s">
        <v>2664</v>
      </c>
      <c r="J1249" s="9">
        <f t="shared" si="38"/>
        <v>2002</v>
      </c>
      <c r="K1249" s="13">
        <f t="shared" ca="1" si="39"/>
        <v>15</v>
      </c>
      <c r="L1249">
        <v>2002</v>
      </c>
      <c r="N1249" s="20"/>
    </row>
    <row r="1250" spans="1:14" ht="22.5" hidden="1" customHeight="1" x14ac:dyDescent="0.25">
      <c r="A1250" s="17"/>
      <c r="B1250" s="17"/>
      <c r="C1250" s="10">
        <v>10</v>
      </c>
      <c r="D1250" s="10" t="s">
        <v>1675</v>
      </c>
      <c r="E1250" s="11" t="s">
        <v>1693</v>
      </c>
      <c r="F1250" s="12" t="s">
        <v>1256</v>
      </c>
      <c r="G1250" s="15" t="s">
        <v>2997</v>
      </c>
      <c r="H1250" s="10" t="s">
        <v>9</v>
      </c>
      <c r="I1250" s="12" t="s">
        <v>2616</v>
      </c>
      <c r="J1250" s="9">
        <f t="shared" si="38"/>
        <v>2002</v>
      </c>
      <c r="K1250" s="13">
        <f t="shared" ca="1" si="39"/>
        <v>15</v>
      </c>
      <c r="L1250">
        <v>2002</v>
      </c>
      <c r="N1250" s="20"/>
    </row>
    <row r="1251" spans="1:14" ht="22.5" customHeight="1" x14ac:dyDescent="0.25">
      <c r="A1251" s="17" t="s">
        <v>3001</v>
      </c>
      <c r="B1251" s="17">
        <v>22</v>
      </c>
      <c r="C1251" s="10">
        <v>11</v>
      </c>
      <c r="D1251" s="10" t="s">
        <v>1673</v>
      </c>
      <c r="E1251" s="11" t="s">
        <v>1681</v>
      </c>
      <c r="F1251" s="12" t="s">
        <v>1370</v>
      </c>
      <c r="G1251" s="15" t="s">
        <v>2997</v>
      </c>
      <c r="H1251" s="10" t="s">
        <v>9</v>
      </c>
      <c r="I1251" s="12" t="s">
        <v>2748</v>
      </c>
      <c r="J1251" s="9">
        <f t="shared" si="38"/>
        <v>2001</v>
      </c>
      <c r="K1251" s="13">
        <f t="shared" ca="1" si="39"/>
        <v>16</v>
      </c>
      <c r="L1251">
        <v>2002</v>
      </c>
      <c r="N1251" s="20"/>
    </row>
    <row r="1252" spans="1:14" ht="22.5" hidden="1" customHeight="1" x14ac:dyDescent="0.25">
      <c r="A1252" s="17"/>
      <c r="B1252" s="17"/>
      <c r="C1252" s="10">
        <v>10</v>
      </c>
      <c r="D1252" s="10" t="s">
        <v>1675</v>
      </c>
      <c r="E1252" s="11" t="s">
        <v>1695</v>
      </c>
      <c r="F1252" s="12" t="s">
        <v>1258</v>
      </c>
      <c r="G1252" s="15" t="s">
        <v>2997</v>
      </c>
      <c r="H1252" s="10" t="s">
        <v>9</v>
      </c>
      <c r="I1252" s="12" t="s">
        <v>2623</v>
      </c>
      <c r="J1252" s="9">
        <f t="shared" si="38"/>
        <v>2002</v>
      </c>
      <c r="K1252" s="13">
        <f t="shared" ca="1" si="39"/>
        <v>15</v>
      </c>
      <c r="L1252">
        <v>2002</v>
      </c>
      <c r="N1252" s="20"/>
    </row>
    <row r="1253" spans="1:14" ht="22.5" hidden="1" customHeight="1" x14ac:dyDescent="0.25">
      <c r="A1253" s="17"/>
      <c r="B1253" s="17"/>
      <c r="C1253" s="10">
        <v>10</v>
      </c>
      <c r="D1253" s="10" t="s">
        <v>1675</v>
      </c>
      <c r="E1253" s="11" t="s">
        <v>1696</v>
      </c>
      <c r="F1253" s="12" t="s">
        <v>1259</v>
      </c>
      <c r="G1253" s="15" t="s">
        <v>2997</v>
      </c>
      <c r="H1253" s="10" t="s">
        <v>9</v>
      </c>
      <c r="I1253" s="12" t="s">
        <v>2614</v>
      </c>
      <c r="J1253" s="9">
        <f t="shared" si="38"/>
        <v>2002</v>
      </c>
      <c r="K1253" s="13">
        <f t="shared" ca="1" si="39"/>
        <v>15</v>
      </c>
      <c r="L1253">
        <v>2002</v>
      </c>
      <c r="N1253" s="20"/>
    </row>
    <row r="1254" spans="1:14" ht="22.5" hidden="1" customHeight="1" x14ac:dyDescent="0.25">
      <c r="A1254" s="17"/>
      <c r="B1254" s="17"/>
      <c r="C1254" s="10">
        <v>10</v>
      </c>
      <c r="D1254" s="10" t="s">
        <v>1675</v>
      </c>
      <c r="E1254" s="11" t="s">
        <v>1697</v>
      </c>
      <c r="F1254" s="12" t="s">
        <v>1260</v>
      </c>
      <c r="G1254" s="15" t="s">
        <v>2997</v>
      </c>
      <c r="H1254" s="10" t="s">
        <v>9</v>
      </c>
      <c r="I1254" s="12" t="s">
        <v>2666</v>
      </c>
      <c r="J1254" s="9">
        <f t="shared" si="38"/>
        <v>2002</v>
      </c>
      <c r="K1254" s="13">
        <f t="shared" ca="1" si="39"/>
        <v>15</v>
      </c>
      <c r="L1254">
        <v>2002</v>
      </c>
      <c r="N1254" s="20"/>
    </row>
    <row r="1255" spans="1:14" ht="22.5" hidden="1" customHeight="1" x14ac:dyDescent="0.25">
      <c r="A1255" s="17"/>
      <c r="B1255" s="17"/>
      <c r="C1255" s="10">
        <v>10</v>
      </c>
      <c r="D1255" s="10" t="s">
        <v>1675</v>
      </c>
      <c r="E1255" s="11" t="s">
        <v>1698</v>
      </c>
      <c r="F1255" s="12" t="s">
        <v>1261</v>
      </c>
      <c r="G1255" s="15" t="s">
        <v>2997</v>
      </c>
      <c r="H1255" s="10" t="s">
        <v>9</v>
      </c>
      <c r="I1255" s="12" t="s">
        <v>2667</v>
      </c>
      <c r="J1255" s="9">
        <f t="shared" si="38"/>
        <v>2001</v>
      </c>
      <c r="K1255" s="13">
        <f t="shared" ca="1" si="39"/>
        <v>16</v>
      </c>
      <c r="L1255">
        <v>2001</v>
      </c>
      <c r="N1255" s="20"/>
    </row>
    <row r="1256" spans="1:14" ht="22.5" hidden="1" customHeight="1" x14ac:dyDescent="0.25">
      <c r="A1256" s="17"/>
      <c r="B1256" s="17"/>
      <c r="C1256" s="10">
        <v>10</v>
      </c>
      <c r="D1256" s="10" t="s">
        <v>1675</v>
      </c>
      <c r="E1256" s="11" t="s">
        <v>1699</v>
      </c>
      <c r="F1256" s="12" t="s">
        <v>1262</v>
      </c>
      <c r="G1256" s="15" t="s">
        <v>2997</v>
      </c>
      <c r="H1256" s="10" t="s">
        <v>8</v>
      </c>
      <c r="I1256" s="12" t="s">
        <v>2668</v>
      </c>
      <c r="J1256" s="9">
        <f t="shared" si="38"/>
        <v>2002</v>
      </c>
      <c r="K1256" s="13">
        <f t="shared" ca="1" si="39"/>
        <v>15</v>
      </c>
      <c r="L1256">
        <v>2002</v>
      </c>
      <c r="N1256" s="20"/>
    </row>
    <row r="1257" spans="1:14" ht="22.5" hidden="1" customHeight="1" x14ac:dyDescent="0.25">
      <c r="A1257" s="17" t="s">
        <v>3001</v>
      </c>
      <c r="B1257" s="17"/>
      <c r="C1257" s="10">
        <v>10</v>
      </c>
      <c r="D1257" s="10" t="s">
        <v>1675</v>
      </c>
      <c r="E1257" s="11" t="s">
        <v>1700</v>
      </c>
      <c r="F1257" s="12" t="s">
        <v>1263</v>
      </c>
      <c r="G1257" s="15" t="s">
        <v>2997</v>
      </c>
      <c r="H1257" s="10" t="s">
        <v>8</v>
      </c>
      <c r="I1257" s="12" t="s">
        <v>2669</v>
      </c>
      <c r="J1257" s="9">
        <f t="shared" si="38"/>
        <v>2002</v>
      </c>
      <c r="K1257" s="13">
        <f t="shared" ca="1" si="39"/>
        <v>15</v>
      </c>
      <c r="L1257">
        <v>2002</v>
      </c>
      <c r="N1257" s="20"/>
    </row>
    <row r="1258" spans="1:14" ht="22.5" hidden="1" customHeight="1" x14ac:dyDescent="0.25">
      <c r="A1258" s="17"/>
      <c r="B1258" s="17"/>
      <c r="C1258" s="10">
        <v>10</v>
      </c>
      <c r="D1258" s="10" t="s">
        <v>1675</v>
      </c>
      <c r="E1258" s="11" t="s">
        <v>1701</v>
      </c>
      <c r="F1258" s="12" t="s">
        <v>1264</v>
      </c>
      <c r="G1258" s="15" t="s">
        <v>2997</v>
      </c>
      <c r="H1258" s="10" t="s">
        <v>9</v>
      </c>
      <c r="I1258" s="12" t="s">
        <v>2670</v>
      </c>
      <c r="J1258" s="9">
        <f t="shared" si="38"/>
        <v>2002</v>
      </c>
      <c r="K1258" s="13">
        <f t="shared" ca="1" si="39"/>
        <v>15</v>
      </c>
      <c r="L1258">
        <v>2002</v>
      </c>
      <c r="N1258" s="20"/>
    </row>
    <row r="1259" spans="1:14" ht="22.5" hidden="1" customHeight="1" x14ac:dyDescent="0.25">
      <c r="A1259" s="17"/>
      <c r="B1259" s="17"/>
      <c r="C1259" s="10">
        <v>10</v>
      </c>
      <c r="D1259" s="10" t="s">
        <v>1675</v>
      </c>
      <c r="E1259" s="11" t="s">
        <v>1702</v>
      </c>
      <c r="F1259" s="12" t="s">
        <v>1265</v>
      </c>
      <c r="G1259" s="15" t="s">
        <v>2997</v>
      </c>
      <c r="H1259" s="10" t="s">
        <v>8</v>
      </c>
      <c r="I1259" s="12" t="s">
        <v>2671</v>
      </c>
      <c r="J1259" s="9">
        <f t="shared" si="38"/>
        <v>2002</v>
      </c>
      <c r="K1259" s="13">
        <f t="shared" ca="1" si="39"/>
        <v>15</v>
      </c>
      <c r="L1259">
        <v>2002</v>
      </c>
      <c r="N1259" s="20"/>
    </row>
    <row r="1260" spans="1:14" ht="22.5" hidden="1" customHeight="1" x14ac:dyDescent="0.25">
      <c r="A1260" s="17"/>
      <c r="B1260" s="17"/>
      <c r="C1260" s="10">
        <v>10</v>
      </c>
      <c r="D1260" s="10" t="s">
        <v>1675</v>
      </c>
      <c r="E1260" s="11" t="s">
        <v>1703</v>
      </c>
      <c r="F1260" s="12" t="s">
        <v>1266</v>
      </c>
      <c r="G1260" s="15" t="s">
        <v>2997</v>
      </c>
      <c r="H1260" s="10" t="s">
        <v>9</v>
      </c>
      <c r="I1260" s="12" t="s">
        <v>2672</v>
      </c>
      <c r="J1260" s="9">
        <f t="shared" si="38"/>
        <v>2002</v>
      </c>
      <c r="K1260" s="13">
        <f t="shared" ca="1" si="39"/>
        <v>15</v>
      </c>
      <c r="L1260">
        <v>2002</v>
      </c>
      <c r="N1260" s="20"/>
    </row>
    <row r="1261" spans="1:14" ht="22.5" hidden="1" customHeight="1" x14ac:dyDescent="0.25">
      <c r="A1261" s="17"/>
      <c r="B1261" s="17"/>
      <c r="C1261" s="10">
        <v>10</v>
      </c>
      <c r="D1261" s="10" t="s">
        <v>1675</v>
      </c>
      <c r="E1261" s="11" t="s">
        <v>1704</v>
      </c>
      <c r="F1261" s="12" t="s">
        <v>1267</v>
      </c>
      <c r="G1261" s="15" t="s">
        <v>2997</v>
      </c>
      <c r="H1261" s="10" t="s">
        <v>9</v>
      </c>
      <c r="I1261" s="12" t="s">
        <v>2673</v>
      </c>
      <c r="J1261" s="9">
        <f t="shared" si="38"/>
        <v>2002</v>
      </c>
      <c r="K1261" s="13">
        <f t="shared" ca="1" si="39"/>
        <v>15</v>
      </c>
      <c r="L1261">
        <v>2002</v>
      </c>
      <c r="N1261" s="20"/>
    </row>
    <row r="1262" spans="1:14" ht="22.5" hidden="1" customHeight="1" x14ac:dyDescent="0.25">
      <c r="A1262" s="17"/>
      <c r="B1262" s="17"/>
      <c r="C1262" s="10">
        <v>10</v>
      </c>
      <c r="D1262" s="10" t="s">
        <v>1675</v>
      </c>
      <c r="E1262" s="11" t="s">
        <v>1705</v>
      </c>
      <c r="F1262" s="12" t="s">
        <v>1268</v>
      </c>
      <c r="G1262" s="15" t="s">
        <v>2997</v>
      </c>
      <c r="H1262" s="10" t="s">
        <v>9</v>
      </c>
      <c r="I1262" s="12" t="s">
        <v>2652</v>
      </c>
      <c r="J1262" s="9">
        <f t="shared" si="38"/>
        <v>2002</v>
      </c>
      <c r="K1262" s="13">
        <f t="shared" ca="1" si="39"/>
        <v>15</v>
      </c>
      <c r="L1262">
        <v>2002</v>
      </c>
      <c r="N1262" s="20"/>
    </row>
    <row r="1263" spans="1:14" ht="22.5" hidden="1" customHeight="1" x14ac:dyDescent="0.25">
      <c r="A1263" s="17"/>
      <c r="B1263" s="17"/>
      <c r="C1263" s="10">
        <v>10</v>
      </c>
      <c r="D1263" s="10" t="s">
        <v>1675</v>
      </c>
      <c r="E1263" s="11" t="s">
        <v>1706</v>
      </c>
      <c r="F1263" s="12" t="s">
        <v>1269</v>
      </c>
      <c r="G1263" s="15" t="s">
        <v>2997</v>
      </c>
      <c r="H1263" s="10" t="s">
        <v>8</v>
      </c>
      <c r="I1263" s="12" t="s">
        <v>2674</v>
      </c>
      <c r="J1263" s="9">
        <f t="shared" si="38"/>
        <v>2002</v>
      </c>
      <c r="K1263" s="13">
        <f t="shared" ca="1" si="39"/>
        <v>15</v>
      </c>
      <c r="L1263">
        <v>2002</v>
      </c>
      <c r="N1263" s="20"/>
    </row>
    <row r="1264" spans="1:14" ht="22.5" hidden="1" customHeight="1" x14ac:dyDescent="0.25">
      <c r="A1264" s="17" t="s">
        <v>3001</v>
      </c>
      <c r="B1264" s="17"/>
      <c r="C1264" s="10">
        <v>10</v>
      </c>
      <c r="D1264" s="10" t="s">
        <v>1675</v>
      </c>
      <c r="E1264" s="11" t="s">
        <v>1707</v>
      </c>
      <c r="F1264" s="12" t="s">
        <v>1270</v>
      </c>
      <c r="G1264" s="15" t="s">
        <v>2997</v>
      </c>
      <c r="H1264" s="10" t="s">
        <v>8</v>
      </c>
      <c r="I1264" s="12" t="s">
        <v>2675</v>
      </c>
      <c r="J1264" s="9">
        <f t="shared" si="38"/>
        <v>2002</v>
      </c>
      <c r="K1264" s="13">
        <f t="shared" ca="1" si="39"/>
        <v>15</v>
      </c>
      <c r="L1264">
        <v>2002</v>
      </c>
      <c r="N1264" s="20"/>
    </row>
    <row r="1265" spans="1:14" ht="22.5" hidden="1" customHeight="1" x14ac:dyDescent="0.25">
      <c r="A1265" s="17"/>
      <c r="B1265" s="17"/>
      <c r="C1265" s="10">
        <v>10</v>
      </c>
      <c r="D1265" s="10" t="s">
        <v>1676</v>
      </c>
      <c r="E1265" s="11" t="s">
        <v>1681</v>
      </c>
      <c r="F1265" s="12" t="s">
        <v>1271</v>
      </c>
      <c r="G1265" s="15" t="s">
        <v>2997</v>
      </c>
      <c r="H1265" s="10" t="s">
        <v>8</v>
      </c>
      <c r="I1265" s="12" t="s">
        <v>2403</v>
      </c>
      <c r="J1265" s="9">
        <f t="shared" si="38"/>
        <v>2002</v>
      </c>
      <c r="K1265" s="13">
        <f t="shared" ca="1" si="39"/>
        <v>15</v>
      </c>
      <c r="L1265">
        <v>2002</v>
      </c>
      <c r="N1265" s="20"/>
    </row>
    <row r="1266" spans="1:14" ht="22.5" customHeight="1" x14ac:dyDescent="0.25">
      <c r="A1266" s="17" t="s">
        <v>3001</v>
      </c>
      <c r="B1266" s="17">
        <v>23</v>
      </c>
      <c r="C1266" s="10">
        <v>10</v>
      </c>
      <c r="D1266" s="10" t="s">
        <v>1674</v>
      </c>
      <c r="E1266" s="11" t="s">
        <v>1698</v>
      </c>
      <c r="F1266" s="12" t="s">
        <v>1232</v>
      </c>
      <c r="G1266" s="15" t="s">
        <v>2997</v>
      </c>
      <c r="H1266" s="10" t="s">
        <v>9</v>
      </c>
      <c r="I1266" s="12" t="s">
        <v>2648</v>
      </c>
      <c r="J1266" s="9">
        <f t="shared" si="38"/>
        <v>2002</v>
      </c>
      <c r="K1266" s="13">
        <f t="shared" ca="1" si="39"/>
        <v>15</v>
      </c>
      <c r="L1266">
        <v>2002</v>
      </c>
      <c r="N1266" s="20"/>
    </row>
    <row r="1267" spans="1:14" ht="22.5" customHeight="1" x14ac:dyDescent="0.25">
      <c r="A1267" s="17" t="s">
        <v>3001</v>
      </c>
      <c r="B1267" s="17">
        <v>24</v>
      </c>
      <c r="C1267" s="10">
        <v>10</v>
      </c>
      <c r="D1267" s="10" t="s">
        <v>1674</v>
      </c>
      <c r="E1267" s="11" t="s">
        <v>1684</v>
      </c>
      <c r="F1267" s="12" t="s">
        <v>1220</v>
      </c>
      <c r="G1267" s="15" t="s">
        <v>2997</v>
      </c>
      <c r="H1267" s="10" t="s">
        <v>9</v>
      </c>
      <c r="I1267" s="12" t="s">
        <v>2638</v>
      </c>
      <c r="J1267" s="9">
        <f t="shared" si="38"/>
        <v>2002</v>
      </c>
      <c r="K1267" s="13">
        <f t="shared" ca="1" si="39"/>
        <v>15</v>
      </c>
      <c r="L1267">
        <v>2002</v>
      </c>
      <c r="N1267" s="20"/>
    </row>
    <row r="1268" spans="1:14" ht="22.5" hidden="1" customHeight="1" x14ac:dyDescent="0.25">
      <c r="A1268" s="17"/>
      <c r="B1268" s="17"/>
      <c r="C1268" s="10">
        <v>10</v>
      </c>
      <c r="D1268" s="10" t="s">
        <v>1676</v>
      </c>
      <c r="E1268" s="11" t="s">
        <v>1684</v>
      </c>
      <c r="F1268" s="12" t="s">
        <v>1274</v>
      </c>
      <c r="G1268" s="15" t="s">
        <v>2997</v>
      </c>
      <c r="H1268" s="10" t="s">
        <v>9</v>
      </c>
      <c r="I1268" s="12" t="s">
        <v>2676</v>
      </c>
      <c r="J1268" s="9">
        <f t="shared" si="38"/>
        <v>2002</v>
      </c>
      <c r="K1268" s="13">
        <f t="shared" ca="1" si="39"/>
        <v>15</v>
      </c>
      <c r="L1268">
        <v>2002</v>
      </c>
      <c r="N1268" s="20"/>
    </row>
    <row r="1269" spans="1:14" ht="22.5" customHeight="1" x14ac:dyDescent="0.25">
      <c r="A1269" s="17" t="s">
        <v>3001</v>
      </c>
      <c r="B1269" s="17">
        <v>25</v>
      </c>
      <c r="C1269" s="10">
        <v>11</v>
      </c>
      <c r="D1269" s="10" t="s">
        <v>1673</v>
      </c>
      <c r="E1269" s="11" t="s">
        <v>1693</v>
      </c>
      <c r="F1269" s="12" t="s">
        <v>1382</v>
      </c>
      <c r="G1269" s="15" t="s">
        <v>2997</v>
      </c>
      <c r="H1269" s="10" t="s">
        <v>9</v>
      </c>
      <c r="I1269" s="12" t="s">
        <v>2757</v>
      </c>
      <c r="J1269" s="9">
        <f t="shared" ref="J1269:J1332" si="40">YEAR(I1269)</f>
        <v>2001</v>
      </c>
      <c r="K1269" s="13">
        <f t="shared" ca="1" si="39"/>
        <v>16</v>
      </c>
      <c r="L1269">
        <v>2002</v>
      </c>
      <c r="N1269" s="20"/>
    </row>
    <row r="1270" spans="1:14" ht="22.5" customHeight="1" x14ac:dyDescent="0.25">
      <c r="A1270" s="17" t="s">
        <v>3001</v>
      </c>
      <c r="B1270" s="17">
        <v>26</v>
      </c>
      <c r="C1270" s="10">
        <v>9</v>
      </c>
      <c r="D1270" s="10" t="s">
        <v>9</v>
      </c>
      <c r="E1270" s="11" t="s">
        <v>1688</v>
      </c>
      <c r="F1270" s="12" t="s">
        <v>1116</v>
      </c>
      <c r="G1270" s="15" t="s">
        <v>2997</v>
      </c>
      <c r="H1270" s="10" t="s">
        <v>9</v>
      </c>
      <c r="I1270" s="12" t="s">
        <v>2557</v>
      </c>
      <c r="J1270" s="9">
        <f t="shared" si="40"/>
        <v>2002</v>
      </c>
      <c r="K1270" s="13">
        <f t="shared" ca="1" si="39"/>
        <v>15</v>
      </c>
      <c r="L1270">
        <v>2002</v>
      </c>
      <c r="N1270" s="20"/>
    </row>
    <row r="1271" spans="1:14" ht="22.5" hidden="1" customHeight="1" x14ac:dyDescent="0.25">
      <c r="A1271" s="17" t="s">
        <v>3001</v>
      </c>
      <c r="B1271" s="17"/>
      <c r="C1271" s="10">
        <v>10</v>
      </c>
      <c r="D1271" s="10" t="s">
        <v>1676</v>
      </c>
      <c r="E1271" s="11" t="s">
        <v>1688</v>
      </c>
      <c r="F1271" s="12" t="s">
        <v>1277</v>
      </c>
      <c r="G1271" s="15" t="s">
        <v>2997</v>
      </c>
      <c r="H1271" s="10" t="s">
        <v>8</v>
      </c>
      <c r="I1271" s="12" t="s">
        <v>2678</v>
      </c>
      <c r="J1271" s="9">
        <f t="shared" si="40"/>
        <v>2001</v>
      </c>
      <c r="K1271" s="13">
        <f t="shared" ca="1" si="39"/>
        <v>16</v>
      </c>
      <c r="L1271">
        <v>2001</v>
      </c>
      <c r="N1271" s="20"/>
    </row>
    <row r="1272" spans="1:14" ht="22.5" hidden="1" customHeight="1" x14ac:dyDescent="0.25">
      <c r="A1272" s="17"/>
      <c r="B1272" s="17"/>
      <c r="C1272" s="10">
        <v>10</v>
      </c>
      <c r="D1272" s="10" t="s">
        <v>1676</v>
      </c>
      <c r="E1272" s="11" t="s">
        <v>1689</v>
      </c>
      <c r="F1272" s="12" t="s">
        <v>1278</v>
      </c>
      <c r="G1272" s="15" t="s">
        <v>2997</v>
      </c>
      <c r="H1272" s="10" t="s">
        <v>8</v>
      </c>
      <c r="I1272" s="12" t="s">
        <v>2675</v>
      </c>
      <c r="J1272" s="9">
        <f t="shared" si="40"/>
        <v>2002</v>
      </c>
      <c r="K1272" s="13">
        <f t="shared" ca="1" si="39"/>
        <v>15</v>
      </c>
      <c r="L1272">
        <v>2002</v>
      </c>
      <c r="N1272" s="20"/>
    </row>
    <row r="1273" spans="1:14" ht="22.5" hidden="1" customHeight="1" x14ac:dyDescent="0.25">
      <c r="A1273" s="17" t="s">
        <v>3001</v>
      </c>
      <c r="B1273" s="17"/>
      <c r="C1273" s="10">
        <v>10</v>
      </c>
      <c r="D1273" s="10" t="s">
        <v>1676</v>
      </c>
      <c r="E1273" s="11" t="s">
        <v>1690</v>
      </c>
      <c r="F1273" s="12" t="s">
        <v>1279</v>
      </c>
      <c r="G1273" s="15" t="s">
        <v>2997</v>
      </c>
      <c r="H1273" s="10" t="s">
        <v>8</v>
      </c>
      <c r="I1273" s="12" t="s">
        <v>2556</v>
      </c>
      <c r="J1273" s="9">
        <f t="shared" si="40"/>
        <v>2002</v>
      </c>
      <c r="K1273" s="13">
        <f t="shared" ca="1" si="39"/>
        <v>15</v>
      </c>
      <c r="L1273">
        <v>2002</v>
      </c>
      <c r="N1273" s="20"/>
    </row>
    <row r="1274" spans="1:14" ht="22.5" hidden="1" customHeight="1" x14ac:dyDescent="0.25">
      <c r="A1274" s="17" t="s">
        <v>3001</v>
      </c>
      <c r="B1274" s="17"/>
      <c r="C1274" s="10">
        <v>10</v>
      </c>
      <c r="D1274" s="10" t="s">
        <v>1676</v>
      </c>
      <c r="E1274" s="11" t="s">
        <v>1691</v>
      </c>
      <c r="F1274" s="12" t="s">
        <v>1280</v>
      </c>
      <c r="G1274" s="15" t="s">
        <v>2997</v>
      </c>
      <c r="H1274" s="10" t="s">
        <v>8</v>
      </c>
      <c r="I1274" s="12" t="s">
        <v>2679</v>
      </c>
      <c r="J1274" s="9">
        <f t="shared" si="40"/>
        <v>2002</v>
      </c>
      <c r="K1274" s="13">
        <f t="shared" ca="1" si="39"/>
        <v>15</v>
      </c>
      <c r="L1274">
        <v>2002</v>
      </c>
      <c r="N1274" s="20"/>
    </row>
    <row r="1275" spans="1:14" ht="22.5" hidden="1" customHeight="1" x14ac:dyDescent="0.25">
      <c r="A1275" s="17" t="s">
        <v>3001</v>
      </c>
      <c r="B1275" s="17"/>
      <c r="C1275" s="10">
        <v>10</v>
      </c>
      <c r="D1275" s="10" t="s">
        <v>1676</v>
      </c>
      <c r="E1275" s="11" t="s">
        <v>1692</v>
      </c>
      <c r="F1275" s="12" t="s">
        <v>1281</v>
      </c>
      <c r="G1275" s="15" t="s">
        <v>2997</v>
      </c>
      <c r="H1275" s="10" t="s">
        <v>8</v>
      </c>
      <c r="I1275" s="12" t="s">
        <v>2607</v>
      </c>
      <c r="J1275" s="9">
        <f t="shared" si="40"/>
        <v>2002</v>
      </c>
      <c r="K1275" s="13">
        <f t="shared" ca="1" si="39"/>
        <v>15</v>
      </c>
      <c r="L1275">
        <v>2002</v>
      </c>
      <c r="N1275" s="20"/>
    </row>
    <row r="1276" spans="1:14" ht="22.5" hidden="1" customHeight="1" x14ac:dyDescent="0.25">
      <c r="A1276" s="17"/>
      <c r="B1276" s="17"/>
      <c r="C1276" s="10">
        <v>10</v>
      </c>
      <c r="D1276" s="10" t="s">
        <v>1676</v>
      </c>
      <c r="E1276" s="11" t="s">
        <v>1693</v>
      </c>
      <c r="F1276" s="12" t="s">
        <v>1282</v>
      </c>
      <c r="G1276" s="15" t="s">
        <v>2997</v>
      </c>
      <c r="H1276" s="10" t="s">
        <v>8</v>
      </c>
      <c r="I1276" s="12" t="s">
        <v>2680</v>
      </c>
      <c r="J1276" s="9">
        <f t="shared" si="40"/>
        <v>2001</v>
      </c>
      <c r="K1276" s="13">
        <f t="shared" ca="1" si="39"/>
        <v>16</v>
      </c>
      <c r="L1276">
        <v>2001</v>
      </c>
      <c r="N1276" s="20"/>
    </row>
    <row r="1277" spans="1:14" ht="22.5" hidden="1" customHeight="1" x14ac:dyDescent="0.25">
      <c r="A1277" s="17"/>
      <c r="B1277" s="17"/>
      <c r="C1277" s="10">
        <v>10</v>
      </c>
      <c r="D1277" s="10" t="s">
        <v>1676</v>
      </c>
      <c r="E1277" s="11" t="s">
        <v>1694</v>
      </c>
      <c r="F1277" s="12" t="s">
        <v>1283</v>
      </c>
      <c r="G1277" s="15" t="s">
        <v>2997</v>
      </c>
      <c r="H1277" s="10" t="s">
        <v>8</v>
      </c>
      <c r="I1277" s="12" t="s">
        <v>2418</v>
      </c>
      <c r="J1277" s="9">
        <f t="shared" si="40"/>
        <v>2002</v>
      </c>
      <c r="K1277" s="13">
        <f t="shared" ca="1" si="39"/>
        <v>15</v>
      </c>
      <c r="L1277">
        <v>2002</v>
      </c>
      <c r="N1277" s="20"/>
    </row>
    <row r="1278" spans="1:14" ht="22.5" hidden="1" customHeight="1" x14ac:dyDescent="0.25">
      <c r="A1278" s="17" t="s">
        <v>3001</v>
      </c>
      <c r="B1278" s="17"/>
      <c r="C1278" s="10">
        <v>10</v>
      </c>
      <c r="D1278" s="10" t="s">
        <v>1676</v>
      </c>
      <c r="E1278" s="11" t="s">
        <v>1695</v>
      </c>
      <c r="F1278" s="12" t="s">
        <v>1284</v>
      </c>
      <c r="G1278" s="15" t="s">
        <v>2997</v>
      </c>
      <c r="H1278" s="10" t="s">
        <v>8</v>
      </c>
      <c r="I1278" s="12" t="s">
        <v>2681</v>
      </c>
      <c r="J1278" s="9">
        <f t="shared" si="40"/>
        <v>2002</v>
      </c>
      <c r="K1278" s="13">
        <f t="shared" ca="1" si="39"/>
        <v>15</v>
      </c>
      <c r="L1278">
        <v>2002</v>
      </c>
      <c r="N1278" s="20"/>
    </row>
    <row r="1279" spans="1:14" ht="22.5" hidden="1" customHeight="1" x14ac:dyDescent="0.25">
      <c r="A1279" s="17" t="s">
        <v>3001</v>
      </c>
      <c r="B1279" s="17"/>
      <c r="C1279" s="10">
        <v>10</v>
      </c>
      <c r="D1279" s="10" t="s">
        <v>1676</v>
      </c>
      <c r="E1279" s="11" t="s">
        <v>1696</v>
      </c>
      <c r="F1279" s="12" t="s">
        <v>1285</v>
      </c>
      <c r="G1279" s="15" t="s">
        <v>2997</v>
      </c>
      <c r="H1279" s="10" t="s">
        <v>8</v>
      </c>
      <c r="I1279" s="12" t="s">
        <v>2682</v>
      </c>
      <c r="J1279" s="9">
        <f t="shared" si="40"/>
        <v>2000</v>
      </c>
      <c r="K1279" s="13">
        <f t="shared" ca="1" si="39"/>
        <v>17</v>
      </c>
      <c r="L1279">
        <v>2000</v>
      </c>
      <c r="N1279" s="20"/>
    </row>
    <row r="1280" spans="1:14" ht="22.5" hidden="1" customHeight="1" x14ac:dyDescent="0.25">
      <c r="A1280" s="17"/>
      <c r="B1280" s="17"/>
      <c r="C1280" s="10">
        <v>10</v>
      </c>
      <c r="D1280" s="10" t="s">
        <v>1676</v>
      </c>
      <c r="E1280" s="11" t="s">
        <v>1698</v>
      </c>
      <c r="F1280" s="12" t="s">
        <v>1286</v>
      </c>
      <c r="G1280" s="15" t="s">
        <v>2997</v>
      </c>
      <c r="H1280" s="10" t="s">
        <v>8</v>
      </c>
      <c r="I1280" s="12" t="s">
        <v>2633</v>
      </c>
      <c r="J1280" s="9">
        <f t="shared" si="40"/>
        <v>2002</v>
      </c>
      <c r="K1280" s="13">
        <f t="shared" ca="1" si="39"/>
        <v>15</v>
      </c>
      <c r="L1280">
        <v>2002</v>
      </c>
      <c r="N1280" s="20"/>
    </row>
    <row r="1281" spans="1:14" ht="22.5" hidden="1" customHeight="1" x14ac:dyDescent="0.25">
      <c r="A1281" s="17"/>
      <c r="B1281" s="17"/>
      <c r="C1281" s="10">
        <v>10</v>
      </c>
      <c r="D1281" s="10" t="s">
        <v>1676</v>
      </c>
      <c r="E1281" s="11" t="s">
        <v>1699</v>
      </c>
      <c r="F1281" s="12" t="s">
        <v>1287</v>
      </c>
      <c r="G1281" s="15" t="s">
        <v>2997</v>
      </c>
      <c r="H1281" s="10" t="s">
        <v>9</v>
      </c>
      <c r="I1281" s="12" t="s">
        <v>2529</v>
      </c>
      <c r="J1281" s="9">
        <f t="shared" si="40"/>
        <v>2002</v>
      </c>
      <c r="K1281" s="13">
        <f t="shared" ca="1" si="39"/>
        <v>15</v>
      </c>
      <c r="L1281">
        <v>2002</v>
      </c>
      <c r="N1281" s="20"/>
    </row>
    <row r="1282" spans="1:14" ht="22.5" hidden="1" customHeight="1" x14ac:dyDescent="0.25">
      <c r="A1282" s="17"/>
      <c r="B1282" s="17"/>
      <c r="C1282" s="10">
        <v>10</v>
      </c>
      <c r="D1282" s="10" t="s">
        <v>1676</v>
      </c>
      <c r="E1282" s="11" t="s">
        <v>1700</v>
      </c>
      <c r="F1282" s="12" t="s">
        <v>1288</v>
      </c>
      <c r="G1282" s="15" t="s">
        <v>2997</v>
      </c>
      <c r="H1282" s="10" t="s">
        <v>9</v>
      </c>
      <c r="I1282" s="12" t="s">
        <v>2660</v>
      </c>
      <c r="J1282" s="9">
        <f t="shared" si="40"/>
        <v>2002</v>
      </c>
      <c r="K1282" s="13">
        <f t="shared" ca="1" si="39"/>
        <v>15</v>
      </c>
      <c r="L1282">
        <v>2002</v>
      </c>
      <c r="N1282" s="20"/>
    </row>
    <row r="1283" spans="1:14" ht="22.5" customHeight="1" x14ac:dyDescent="0.25">
      <c r="A1283" s="17" t="s">
        <v>3001</v>
      </c>
      <c r="B1283" s="17">
        <v>27</v>
      </c>
      <c r="C1283" s="10">
        <v>10</v>
      </c>
      <c r="D1283" s="10" t="s">
        <v>1673</v>
      </c>
      <c r="E1283" s="11" t="s">
        <v>1689</v>
      </c>
      <c r="F1283" s="12" t="s">
        <v>1196</v>
      </c>
      <c r="G1283" s="15" t="s">
        <v>2997</v>
      </c>
      <c r="H1283" s="10" t="s">
        <v>9</v>
      </c>
      <c r="I1283" s="12" t="s">
        <v>2528</v>
      </c>
      <c r="J1283" s="9">
        <f t="shared" si="40"/>
        <v>2002</v>
      </c>
      <c r="K1283" s="13">
        <f t="shared" ca="1" si="39"/>
        <v>15</v>
      </c>
      <c r="L1283">
        <v>2002</v>
      </c>
      <c r="N1283" s="20"/>
    </row>
    <row r="1284" spans="1:14" ht="22.5" customHeight="1" x14ac:dyDescent="0.25">
      <c r="A1284" s="17" t="s">
        <v>3001</v>
      </c>
      <c r="B1284" s="17">
        <v>28</v>
      </c>
      <c r="C1284" s="10">
        <v>11</v>
      </c>
      <c r="D1284" s="10" t="s">
        <v>1674</v>
      </c>
      <c r="E1284" s="11" t="s">
        <v>1683</v>
      </c>
      <c r="F1284" s="12" t="s">
        <v>1392</v>
      </c>
      <c r="G1284" s="15" t="s">
        <v>2997</v>
      </c>
      <c r="H1284" s="10" t="s">
        <v>9</v>
      </c>
      <c r="I1284" s="12" t="s">
        <v>2766</v>
      </c>
      <c r="J1284" s="9">
        <f t="shared" si="40"/>
        <v>2001</v>
      </c>
      <c r="K1284" s="13">
        <f t="shared" ref="K1284:K1347" ca="1" si="41">(YEAR(NOW())-YEAR(I1284))</f>
        <v>16</v>
      </c>
      <c r="L1284">
        <v>2002</v>
      </c>
      <c r="N1284" s="20"/>
    </row>
    <row r="1285" spans="1:14" ht="22.5" customHeight="1" x14ac:dyDescent="0.25">
      <c r="A1285" s="17" t="s">
        <v>3001</v>
      </c>
      <c r="B1285" s="17">
        <v>29</v>
      </c>
      <c r="C1285" s="10">
        <v>9</v>
      </c>
      <c r="D1285" s="10" t="s">
        <v>9</v>
      </c>
      <c r="E1285" s="11" t="s">
        <v>1685</v>
      </c>
      <c r="F1285" s="12" t="s">
        <v>1113</v>
      </c>
      <c r="G1285" s="15" t="s">
        <v>2997</v>
      </c>
      <c r="H1285" s="10" t="s">
        <v>9</v>
      </c>
      <c r="I1285" s="12" t="s">
        <v>2555</v>
      </c>
      <c r="J1285" s="9">
        <f t="shared" si="40"/>
        <v>2002</v>
      </c>
      <c r="K1285" s="13">
        <f t="shared" ca="1" si="41"/>
        <v>15</v>
      </c>
      <c r="L1285">
        <v>2002</v>
      </c>
      <c r="N1285" s="20"/>
    </row>
    <row r="1286" spans="1:14" ht="22.5" hidden="1" customHeight="1" x14ac:dyDescent="0.25">
      <c r="A1286" s="17"/>
      <c r="B1286" s="17"/>
      <c r="C1286" s="10">
        <v>10</v>
      </c>
      <c r="D1286" s="10" t="s">
        <v>1676</v>
      </c>
      <c r="E1286" s="11" t="s">
        <v>1704</v>
      </c>
      <c r="F1286" s="12" t="s">
        <v>1292</v>
      </c>
      <c r="G1286" s="15" t="s">
        <v>2997</v>
      </c>
      <c r="H1286" s="10" t="s">
        <v>9</v>
      </c>
      <c r="I1286" s="12" t="s">
        <v>2686</v>
      </c>
      <c r="J1286" s="9">
        <f t="shared" si="40"/>
        <v>2002</v>
      </c>
      <c r="K1286" s="13">
        <f t="shared" ca="1" si="41"/>
        <v>15</v>
      </c>
      <c r="L1286">
        <v>2002</v>
      </c>
      <c r="N1286" s="20"/>
    </row>
    <row r="1287" spans="1:14" ht="22.5" hidden="1" customHeight="1" x14ac:dyDescent="0.25">
      <c r="A1287" s="17"/>
      <c r="B1287" s="17"/>
      <c r="C1287" s="10">
        <v>10</v>
      </c>
      <c r="D1287" s="10" t="s">
        <v>1676</v>
      </c>
      <c r="E1287" s="11" t="s">
        <v>1705</v>
      </c>
      <c r="F1287" s="12" t="s">
        <v>1293</v>
      </c>
      <c r="G1287" s="15" t="s">
        <v>2997</v>
      </c>
      <c r="H1287" s="10" t="s">
        <v>8</v>
      </c>
      <c r="I1287" s="12" t="s">
        <v>2675</v>
      </c>
      <c r="J1287" s="9">
        <f t="shared" si="40"/>
        <v>2002</v>
      </c>
      <c r="K1287" s="13">
        <f t="shared" ca="1" si="41"/>
        <v>15</v>
      </c>
      <c r="L1287">
        <v>2002</v>
      </c>
      <c r="N1287" s="20"/>
    </row>
    <row r="1288" spans="1:14" ht="22.5" hidden="1" customHeight="1" x14ac:dyDescent="0.25">
      <c r="A1288" s="17" t="s">
        <v>3001</v>
      </c>
      <c r="B1288" s="17"/>
      <c r="C1288" s="10">
        <v>10</v>
      </c>
      <c r="D1288" s="10" t="s">
        <v>1676</v>
      </c>
      <c r="E1288" s="11" t="s">
        <v>1706</v>
      </c>
      <c r="F1288" s="12" t="s">
        <v>1294</v>
      </c>
      <c r="G1288" s="15" t="s">
        <v>2997</v>
      </c>
      <c r="H1288" s="10" t="s">
        <v>8</v>
      </c>
      <c r="I1288" s="12" t="s">
        <v>2687</v>
      </c>
      <c r="J1288" s="9">
        <f t="shared" si="40"/>
        <v>2002</v>
      </c>
      <c r="K1288" s="13">
        <f t="shared" ca="1" si="41"/>
        <v>15</v>
      </c>
      <c r="L1288">
        <v>2002</v>
      </c>
      <c r="N1288" s="20"/>
    </row>
    <row r="1289" spans="1:14" ht="22.5" hidden="1" customHeight="1" x14ac:dyDescent="0.25">
      <c r="A1289" s="17"/>
      <c r="B1289" s="17"/>
      <c r="C1289" s="10">
        <v>10</v>
      </c>
      <c r="D1289" s="10" t="s">
        <v>1676</v>
      </c>
      <c r="E1289" s="11" t="s">
        <v>1707</v>
      </c>
      <c r="F1289" s="12" t="s">
        <v>1295</v>
      </c>
      <c r="G1289" s="15" t="s">
        <v>2997</v>
      </c>
      <c r="H1289" s="10" t="s">
        <v>8</v>
      </c>
      <c r="I1289" s="12" t="s">
        <v>2688</v>
      </c>
      <c r="J1289" s="9">
        <f t="shared" si="40"/>
        <v>2001</v>
      </c>
      <c r="K1289" s="13">
        <f t="shared" ca="1" si="41"/>
        <v>16</v>
      </c>
      <c r="L1289">
        <v>2001</v>
      </c>
      <c r="N1289" s="20"/>
    </row>
    <row r="1290" spans="1:14" ht="22.5" hidden="1" customHeight="1" x14ac:dyDescent="0.25">
      <c r="A1290" s="17" t="s">
        <v>3001</v>
      </c>
      <c r="B1290" s="17"/>
      <c r="C1290" s="10">
        <v>10</v>
      </c>
      <c r="D1290" s="10" t="s">
        <v>1676</v>
      </c>
      <c r="E1290" s="11" t="s">
        <v>1708</v>
      </c>
      <c r="F1290" s="12" t="s">
        <v>1296</v>
      </c>
      <c r="G1290" s="15" t="s">
        <v>2997</v>
      </c>
      <c r="H1290" s="10" t="s">
        <v>8</v>
      </c>
      <c r="I1290" s="12" t="s">
        <v>2689</v>
      </c>
      <c r="J1290" s="9">
        <f t="shared" si="40"/>
        <v>2002</v>
      </c>
      <c r="K1290" s="13">
        <f t="shared" ca="1" si="41"/>
        <v>15</v>
      </c>
      <c r="L1290">
        <v>2002</v>
      </c>
      <c r="N1290" s="20"/>
    </row>
    <row r="1291" spans="1:14" ht="22.5" hidden="1" customHeight="1" x14ac:dyDescent="0.25">
      <c r="A1291" s="17"/>
      <c r="B1291" s="17"/>
      <c r="C1291" s="10">
        <v>10</v>
      </c>
      <c r="D1291" s="10" t="s">
        <v>1677</v>
      </c>
      <c r="E1291" s="11" t="s">
        <v>1681</v>
      </c>
      <c r="F1291" s="12" t="s">
        <v>1297</v>
      </c>
      <c r="G1291" s="15" t="s">
        <v>2997</v>
      </c>
      <c r="H1291" s="10" t="s">
        <v>9</v>
      </c>
      <c r="I1291" s="12" t="s">
        <v>2690</v>
      </c>
      <c r="J1291" s="9">
        <f t="shared" si="40"/>
        <v>2002</v>
      </c>
      <c r="K1291" s="13">
        <f t="shared" ca="1" si="41"/>
        <v>15</v>
      </c>
      <c r="L1291">
        <v>2002</v>
      </c>
      <c r="N1291" s="20"/>
    </row>
    <row r="1292" spans="1:14" ht="22.5" hidden="1" customHeight="1" x14ac:dyDescent="0.25">
      <c r="A1292" s="17"/>
      <c r="B1292" s="17"/>
      <c r="C1292" s="10">
        <v>10</v>
      </c>
      <c r="D1292" s="10" t="s">
        <v>1677</v>
      </c>
      <c r="E1292" s="11" t="s">
        <v>1682</v>
      </c>
      <c r="F1292" s="12" t="s">
        <v>1298</v>
      </c>
      <c r="G1292" s="15" t="s">
        <v>2997</v>
      </c>
      <c r="H1292" s="10" t="s">
        <v>9</v>
      </c>
      <c r="I1292" s="12" t="s">
        <v>2691</v>
      </c>
      <c r="J1292" s="9">
        <f t="shared" si="40"/>
        <v>2001</v>
      </c>
      <c r="K1292" s="13">
        <f t="shared" ca="1" si="41"/>
        <v>16</v>
      </c>
      <c r="L1292">
        <v>2001</v>
      </c>
      <c r="N1292" s="20"/>
    </row>
    <row r="1293" spans="1:14" ht="22.5" hidden="1" customHeight="1" x14ac:dyDescent="0.25">
      <c r="A1293" s="17" t="s">
        <v>3001</v>
      </c>
      <c r="B1293" s="17"/>
      <c r="C1293" s="10">
        <v>10</v>
      </c>
      <c r="D1293" s="10" t="s">
        <v>1677</v>
      </c>
      <c r="E1293" s="11" t="s">
        <v>1683</v>
      </c>
      <c r="F1293" s="12" t="s">
        <v>1299</v>
      </c>
      <c r="G1293" s="15" t="s">
        <v>2997</v>
      </c>
      <c r="H1293" s="10" t="s">
        <v>8</v>
      </c>
      <c r="I1293" s="12" t="s">
        <v>2633</v>
      </c>
      <c r="J1293" s="9">
        <f t="shared" si="40"/>
        <v>2002</v>
      </c>
      <c r="K1293" s="13">
        <f t="shared" ca="1" si="41"/>
        <v>15</v>
      </c>
      <c r="L1293">
        <v>2002</v>
      </c>
      <c r="N1293" s="20"/>
    </row>
    <row r="1294" spans="1:14" ht="22.5" hidden="1" customHeight="1" x14ac:dyDescent="0.25">
      <c r="A1294" s="17" t="s">
        <v>3001</v>
      </c>
      <c r="B1294" s="17"/>
      <c r="C1294" s="10">
        <v>10</v>
      </c>
      <c r="D1294" s="10" t="s">
        <v>1677</v>
      </c>
      <c r="E1294" s="11" t="s">
        <v>1684</v>
      </c>
      <c r="F1294" s="12" t="s">
        <v>1300</v>
      </c>
      <c r="G1294" s="15" t="s">
        <v>2997</v>
      </c>
      <c r="H1294" s="10" t="s">
        <v>8</v>
      </c>
      <c r="I1294" s="12" t="s">
        <v>2692</v>
      </c>
      <c r="J1294" s="9">
        <f t="shared" si="40"/>
        <v>2002</v>
      </c>
      <c r="K1294" s="13">
        <f t="shared" ca="1" si="41"/>
        <v>15</v>
      </c>
      <c r="L1294">
        <v>2002</v>
      </c>
      <c r="N1294" s="20"/>
    </row>
    <row r="1295" spans="1:14" ht="22.5" hidden="1" customHeight="1" x14ac:dyDescent="0.25">
      <c r="A1295" s="17"/>
      <c r="B1295" s="17"/>
      <c r="C1295" s="10">
        <v>10</v>
      </c>
      <c r="D1295" s="10" t="s">
        <v>1677</v>
      </c>
      <c r="E1295" s="11" t="s">
        <v>1685</v>
      </c>
      <c r="F1295" s="12" t="s">
        <v>1301</v>
      </c>
      <c r="G1295" s="15" t="s">
        <v>2997</v>
      </c>
      <c r="H1295" s="10" t="s">
        <v>9</v>
      </c>
      <c r="I1295" s="12" t="s">
        <v>2693</v>
      </c>
      <c r="J1295" s="9">
        <f t="shared" si="40"/>
        <v>2002</v>
      </c>
      <c r="K1295" s="13">
        <f t="shared" ca="1" si="41"/>
        <v>15</v>
      </c>
      <c r="L1295">
        <v>2002</v>
      </c>
      <c r="N1295" s="20"/>
    </row>
    <row r="1296" spans="1:14" ht="22.5" customHeight="1" x14ac:dyDescent="0.25">
      <c r="A1296" s="17" t="s">
        <v>3001</v>
      </c>
      <c r="B1296" s="17">
        <v>30</v>
      </c>
      <c r="C1296" s="10">
        <v>9</v>
      </c>
      <c r="D1296" s="10" t="s">
        <v>9</v>
      </c>
      <c r="E1296" s="11" t="s">
        <v>1708</v>
      </c>
      <c r="F1296" s="12" t="s">
        <v>1134</v>
      </c>
      <c r="G1296" s="15" t="s">
        <v>2997</v>
      </c>
      <c r="H1296" s="10" t="s">
        <v>9</v>
      </c>
      <c r="I1296" s="12" t="s">
        <v>2570</v>
      </c>
      <c r="J1296" s="9">
        <f t="shared" si="40"/>
        <v>2002</v>
      </c>
      <c r="K1296" s="13">
        <f t="shared" ca="1" si="41"/>
        <v>15</v>
      </c>
      <c r="L1296">
        <v>2002</v>
      </c>
      <c r="N1296" s="20"/>
    </row>
    <row r="1297" spans="1:14" ht="22.5" hidden="1" customHeight="1" x14ac:dyDescent="0.25">
      <c r="A1297" s="17" t="s">
        <v>3001</v>
      </c>
      <c r="B1297" s="17"/>
      <c r="C1297" s="10">
        <v>10</v>
      </c>
      <c r="D1297" s="10" t="s">
        <v>1677</v>
      </c>
      <c r="E1297" s="11" t="s">
        <v>1687</v>
      </c>
      <c r="F1297" s="12" t="s">
        <v>1303</v>
      </c>
      <c r="G1297" s="15" t="s">
        <v>2997</v>
      </c>
      <c r="H1297" s="10" t="s">
        <v>8</v>
      </c>
      <c r="I1297" s="12" t="s">
        <v>2609</v>
      </c>
      <c r="J1297" s="9">
        <f t="shared" si="40"/>
        <v>2002</v>
      </c>
      <c r="K1297" s="13">
        <f t="shared" ca="1" si="41"/>
        <v>15</v>
      </c>
      <c r="L1297">
        <v>2002</v>
      </c>
      <c r="N1297" s="20"/>
    </row>
    <row r="1298" spans="1:14" ht="22.5" hidden="1" customHeight="1" x14ac:dyDescent="0.25">
      <c r="A1298" s="17"/>
      <c r="B1298" s="17"/>
      <c r="C1298" s="10">
        <v>10</v>
      </c>
      <c r="D1298" s="10" t="s">
        <v>1677</v>
      </c>
      <c r="E1298" s="11" t="s">
        <v>1688</v>
      </c>
      <c r="F1298" s="12" t="s">
        <v>1304</v>
      </c>
      <c r="G1298" s="15" t="s">
        <v>2997</v>
      </c>
      <c r="H1298" s="10" t="s">
        <v>9</v>
      </c>
      <c r="I1298" s="12" t="s">
        <v>2695</v>
      </c>
      <c r="J1298" s="9">
        <f t="shared" si="40"/>
        <v>2002</v>
      </c>
      <c r="K1298" s="13">
        <f t="shared" ca="1" si="41"/>
        <v>15</v>
      </c>
      <c r="L1298">
        <v>2002</v>
      </c>
      <c r="N1298" s="20"/>
    </row>
    <row r="1299" spans="1:14" ht="22.5" hidden="1" customHeight="1" x14ac:dyDescent="0.25">
      <c r="A1299" s="17" t="s">
        <v>3001</v>
      </c>
      <c r="B1299" s="17"/>
      <c r="C1299" s="10">
        <v>10</v>
      </c>
      <c r="D1299" s="10" t="s">
        <v>1677</v>
      </c>
      <c r="E1299" s="11" t="s">
        <v>1689</v>
      </c>
      <c r="F1299" s="12" t="s">
        <v>1305</v>
      </c>
      <c r="G1299" s="15" t="s">
        <v>2997</v>
      </c>
      <c r="H1299" s="10" t="s">
        <v>8</v>
      </c>
      <c r="I1299" s="12" t="s">
        <v>2696</v>
      </c>
      <c r="J1299" s="9">
        <f t="shared" si="40"/>
        <v>2002</v>
      </c>
      <c r="K1299" s="13">
        <f t="shared" ca="1" si="41"/>
        <v>15</v>
      </c>
      <c r="L1299">
        <v>2002</v>
      </c>
      <c r="N1299" s="20"/>
    </row>
    <row r="1300" spans="1:14" ht="22.5" hidden="1" customHeight="1" x14ac:dyDescent="0.25">
      <c r="A1300" s="17"/>
      <c r="B1300" s="17"/>
      <c r="C1300" s="10">
        <v>10</v>
      </c>
      <c r="D1300" s="10" t="s">
        <v>1677</v>
      </c>
      <c r="E1300" s="11" t="s">
        <v>1690</v>
      </c>
      <c r="F1300" s="12" t="s">
        <v>1306</v>
      </c>
      <c r="G1300" s="15" t="s">
        <v>2997</v>
      </c>
      <c r="H1300" s="10" t="s">
        <v>9</v>
      </c>
      <c r="I1300" s="12" t="s">
        <v>2697</v>
      </c>
      <c r="J1300" s="9">
        <f t="shared" si="40"/>
        <v>2002</v>
      </c>
      <c r="K1300" s="13">
        <f t="shared" ca="1" si="41"/>
        <v>15</v>
      </c>
      <c r="L1300">
        <v>2002</v>
      </c>
      <c r="N1300" s="20"/>
    </row>
    <row r="1301" spans="1:14" ht="22.5" customHeight="1" x14ac:dyDescent="0.25">
      <c r="A1301" s="17" t="s">
        <v>3001</v>
      </c>
      <c r="B1301" s="17">
        <v>31</v>
      </c>
      <c r="C1301" s="10">
        <v>11</v>
      </c>
      <c r="D1301" s="10" t="s">
        <v>1679</v>
      </c>
      <c r="E1301" s="11" t="s">
        <v>1700</v>
      </c>
      <c r="F1301" s="12" t="s">
        <v>1479</v>
      </c>
      <c r="G1301" s="15" t="s">
        <v>2997</v>
      </c>
      <c r="H1301" s="10" t="s">
        <v>9</v>
      </c>
      <c r="I1301" s="12" t="s">
        <v>2833</v>
      </c>
      <c r="J1301" s="9">
        <f t="shared" si="40"/>
        <v>2001</v>
      </c>
      <c r="K1301" s="13">
        <f t="shared" ca="1" si="41"/>
        <v>16</v>
      </c>
      <c r="L1301">
        <v>2002</v>
      </c>
      <c r="N1301" s="20"/>
    </row>
    <row r="1302" spans="1:14" ht="22.5" hidden="1" customHeight="1" x14ac:dyDescent="0.25">
      <c r="A1302" s="17" t="s">
        <v>3001</v>
      </c>
      <c r="B1302" s="17"/>
      <c r="C1302" s="10">
        <v>10</v>
      </c>
      <c r="D1302" s="10" t="s">
        <v>1677</v>
      </c>
      <c r="E1302" s="11" t="s">
        <v>1692</v>
      </c>
      <c r="F1302" s="12" t="s">
        <v>1308</v>
      </c>
      <c r="G1302" s="15" t="s">
        <v>2997</v>
      </c>
      <c r="H1302" s="10" t="s">
        <v>8</v>
      </c>
      <c r="I1302" s="12" t="s">
        <v>2590</v>
      </c>
      <c r="J1302" s="9">
        <f t="shared" si="40"/>
        <v>2002</v>
      </c>
      <c r="K1302" s="13">
        <f t="shared" ca="1" si="41"/>
        <v>15</v>
      </c>
      <c r="L1302">
        <v>2002</v>
      </c>
      <c r="N1302" s="20"/>
    </row>
    <row r="1303" spans="1:14" ht="22.5" hidden="1" customHeight="1" x14ac:dyDescent="0.25">
      <c r="A1303" s="17" t="s">
        <v>3001</v>
      </c>
      <c r="B1303" s="17"/>
      <c r="C1303" s="10">
        <v>10</v>
      </c>
      <c r="D1303" s="10" t="s">
        <v>1677</v>
      </c>
      <c r="E1303" s="11" t="s">
        <v>1693</v>
      </c>
      <c r="F1303" s="12" t="s">
        <v>1309</v>
      </c>
      <c r="G1303" s="15" t="s">
        <v>2997</v>
      </c>
      <c r="H1303" s="10" t="s">
        <v>8</v>
      </c>
      <c r="I1303" s="12" t="s">
        <v>2698</v>
      </c>
      <c r="J1303" s="9">
        <f t="shared" si="40"/>
        <v>2002</v>
      </c>
      <c r="K1303" s="13">
        <f t="shared" ca="1" si="41"/>
        <v>15</v>
      </c>
      <c r="L1303">
        <v>2002</v>
      </c>
      <c r="N1303" s="20"/>
    </row>
    <row r="1304" spans="1:14" ht="22.5" hidden="1" customHeight="1" x14ac:dyDescent="0.25">
      <c r="A1304" s="17"/>
      <c r="B1304" s="17"/>
      <c r="C1304" s="10">
        <v>10</v>
      </c>
      <c r="D1304" s="10" t="s">
        <v>1677</v>
      </c>
      <c r="E1304" s="11" t="s">
        <v>1694</v>
      </c>
      <c r="F1304" s="12" t="s">
        <v>1310</v>
      </c>
      <c r="G1304" s="15" t="s">
        <v>2997</v>
      </c>
      <c r="H1304" s="10" t="s">
        <v>9</v>
      </c>
      <c r="I1304" s="12" t="s">
        <v>2699</v>
      </c>
      <c r="J1304" s="9">
        <f t="shared" si="40"/>
        <v>2002</v>
      </c>
      <c r="K1304" s="13">
        <f t="shared" ca="1" si="41"/>
        <v>15</v>
      </c>
      <c r="L1304">
        <v>2002</v>
      </c>
      <c r="N1304" s="20"/>
    </row>
    <row r="1305" spans="1:14" ht="22.5" hidden="1" customHeight="1" x14ac:dyDescent="0.25">
      <c r="A1305" s="17"/>
      <c r="B1305" s="17"/>
      <c r="C1305" s="10">
        <v>10</v>
      </c>
      <c r="D1305" s="10" t="s">
        <v>1677</v>
      </c>
      <c r="E1305" s="11" t="s">
        <v>1695</v>
      </c>
      <c r="F1305" s="12" t="s">
        <v>1311</v>
      </c>
      <c r="G1305" s="15" t="s">
        <v>2997</v>
      </c>
      <c r="H1305" s="10" t="s">
        <v>9</v>
      </c>
      <c r="I1305" s="12" t="s">
        <v>2700</v>
      </c>
      <c r="J1305" s="9">
        <f t="shared" si="40"/>
        <v>2000</v>
      </c>
      <c r="K1305" s="13">
        <f t="shared" ca="1" si="41"/>
        <v>17</v>
      </c>
      <c r="L1305">
        <v>2000</v>
      </c>
      <c r="N1305" s="20"/>
    </row>
    <row r="1306" spans="1:14" ht="22.5" hidden="1" customHeight="1" x14ac:dyDescent="0.25">
      <c r="A1306" s="17"/>
      <c r="B1306" s="17"/>
      <c r="C1306" s="10">
        <v>10</v>
      </c>
      <c r="D1306" s="10" t="s">
        <v>1677</v>
      </c>
      <c r="E1306" s="11" t="s">
        <v>1696</v>
      </c>
      <c r="F1306" s="12" t="s">
        <v>1312</v>
      </c>
      <c r="G1306" s="15" t="s">
        <v>2997</v>
      </c>
      <c r="H1306" s="10" t="s">
        <v>9</v>
      </c>
      <c r="I1306" s="12" t="s">
        <v>2701</v>
      </c>
      <c r="J1306" s="9">
        <f t="shared" si="40"/>
        <v>2002</v>
      </c>
      <c r="K1306" s="13">
        <f t="shared" ca="1" si="41"/>
        <v>15</v>
      </c>
      <c r="L1306">
        <v>2002</v>
      </c>
      <c r="N1306" s="20"/>
    </row>
    <row r="1307" spans="1:14" ht="22.5" customHeight="1" x14ac:dyDescent="0.25">
      <c r="A1307" s="17" t="s">
        <v>3001</v>
      </c>
      <c r="B1307" s="17">
        <v>32</v>
      </c>
      <c r="C1307" s="10">
        <v>11</v>
      </c>
      <c r="D1307" s="10" t="s">
        <v>1673</v>
      </c>
      <c r="E1307" s="11" t="s">
        <v>1700</v>
      </c>
      <c r="F1307" s="12" t="s">
        <v>1389</v>
      </c>
      <c r="G1307" s="15" t="s">
        <v>2997</v>
      </c>
      <c r="H1307" s="10" t="s">
        <v>9</v>
      </c>
      <c r="I1307" s="12" t="s">
        <v>2454</v>
      </c>
      <c r="J1307" s="9">
        <f t="shared" si="40"/>
        <v>2001</v>
      </c>
      <c r="K1307" s="13">
        <f t="shared" ca="1" si="41"/>
        <v>16</v>
      </c>
      <c r="L1307">
        <v>2002</v>
      </c>
      <c r="N1307" s="20"/>
    </row>
    <row r="1308" spans="1:14" ht="22.5" customHeight="1" x14ac:dyDescent="0.25">
      <c r="A1308" s="17" t="s">
        <v>3001</v>
      </c>
      <c r="B1308" s="17">
        <v>33</v>
      </c>
      <c r="C1308" s="10">
        <v>10</v>
      </c>
      <c r="D1308" s="10" t="s">
        <v>1673</v>
      </c>
      <c r="E1308" s="11" t="s">
        <v>1686</v>
      </c>
      <c r="F1308" s="12" t="s">
        <v>1193</v>
      </c>
      <c r="G1308" s="15" t="s">
        <v>2997</v>
      </c>
      <c r="H1308" s="10" t="s">
        <v>9</v>
      </c>
      <c r="I1308" s="12" t="s">
        <v>2617</v>
      </c>
      <c r="J1308" s="9">
        <f t="shared" si="40"/>
        <v>2002</v>
      </c>
      <c r="K1308" s="13">
        <f t="shared" ca="1" si="41"/>
        <v>15</v>
      </c>
      <c r="L1308">
        <v>2002</v>
      </c>
      <c r="N1308" s="20"/>
    </row>
    <row r="1309" spans="1:14" ht="22.5" customHeight="1" x14ac:dyDescent="0.25">
      <c r="A1309" s="17" t="s">
        <v>3001</v>
      </c>
      <c r="B1309" s="17">
        <v>34</v>
      </c>
      <c r="C1309" s="10">
        <v>10</v>
      </c>
      <c r="D1309" s="10" t="s">
        <v>1673</v>
      </c>
      <c r="E1309" s="11" t="s">
        <v>1682</v>
      </c>
      <c r="F1309" s="12" t="s">
        <v>1189</v>
      </c>
      <c r="G1309" s="15" t="s">
        <v>2997</v>
      </c>
      <c r="H1309" s="10" t="s">
        <v>9</v>
      </c>
      <c r="I1309" s="12" t="s">
        <v>2614</v>
      </c>
      <c r="J1309" s="9">
        <f t="shared" si="40"/>
        <v>2002</v>
      </c>
      <c r="K1309" s="13">
        <f t="shared" ca="1" si="41"/>
        <v>15</v>
      </c>
      <c r="L1309">
        <v>2002</v>
      </c>
      <c r="N1309" s="20"/>
    </row>
    <row r="1310" spans="1:14" ht="22.5" hidden="1" customHeight="1" x14ac:dyDescent="0.25">
      <c r="A1310" s="17" t="s">
        <v>3001</v>
      </c>
      <c r="B1310" s="17"/>
      <c r="C1310" s="10">
        <v>10</v>
      </c>
      <c r="D1310" s="10" t="s">
        <v>1677</v>
      </c>
      <c r="E1310" s="11" t="s">
        <v>1700</v>
      </c>
      <c r="F1310" s="12" t="s">
        <v>1316</v>
      </c>
      <c r="G1310" s="15" t="s">
        <v>2997</v>
      </c>
      <c r="H1310" s="10" t="s">
        <v>8</v>
      </c>
      <c r="I1310" s="12" t="s">
        <v>2703</v>
      </c>
      <c r="J1310" s="9">
        <f t="shared" si="40"/>
        <v>2002</v>
      </c>
      <c r="K1310" s="13">
        <f t="shared" ca="1" si="41"/>
        <v>15</v>
      </c>
      <c r="L1310">
        <v>2002</v>
      </c>
      <c r="N1310" s="20"/>
    </row>
    <row r="1311" spans="1:14" ht="22.5" hidden="1" customHeight="1" x14ac:dyDescent="0.25">
      <c r="A1311" s="17" t="s">
        <v>3001</v>
      </c>
      <c r="B1311" s="17"/>
      <c r="C1311" s="10">
        <v>10</v>
      </c>
      <c r="D1311" s="10" t="s">
        <v>1677</v>
      </c>
      <c r="E1311" s="11" t="s">
        <v>1701</v>
      </c>
      <c r="F1311" s="12" t="s">
        <v>1317</v>
      </c>
      <c r="G1311" s="15" t="s">
        <v>2997</v>
      </c>
      <c r="H1311" s="10" t="s">
        <v>8</v>
      </c>
      <c r="I1311" s="12" t="s">
        <v>2704</v>
      </c>
      <c r="J1311" s="9">
        <f t="shared" si="40"/>
        <v>2001</v>
      </c>
      <c r="K1311" s="13">
        <f t="shared" ca="1" si="41"/>
        <v>16</v>
      </c>
      <c r="L1311">
        <v>2001</v>
      </c>
      <c r="N1311" s="20"/>
    </row>
    <row r="1312" spans="1:14" ht="22.5" hidden="1" customHeight="1" x14ac:dyDescent="0.25">
      <c r="A1312" s="17"/>
      <c r="B1312" s="17"/>
      <c r="C1312" s="10">
        <v>10</v>
      </c>
      <c r="D1312" s="10" t="s">
        <v>1677</v>
      </c>
      <c r="E1312" s="11" t="s">
        <v>1702</v>
      </c>
      <c r="F1312" s="12" t="s">
        <v>1318</v>
      </c>
      <c r="G1312" s="15" t="s">
        <v>2997</v>
      </c>
      <c r="H1312" s="10" t="s">
        <v>8</v>
      </c>
      <c r="I1312" s="12" t="s">
        <v>2705</v>
      </c>
      <c r="J1312" s="9">
        <f t="shared" si="40"/>
        <v>2002</v>
      </c>
      <c r="K1312" s="13">
        <f t="shared" ca="1" si="41"/>
        <v>15</v>
      </c>
      <c r="L1312">
        <v>2002</v>
      </c>
      <c r="N1312" s="20"/>
    </row>
    <row r="1313" spans="1:14" ht="22.5" hidden="1" customHeight="1" x14ac:dyDescent="0.25">
      <c r="A1313" s="17" t="s">
        <v>3001</v>
      </c>
      <c r="B1313" s="17"/>
      <c r="C1313" s="10">
        <v>10</v>
      </c>
      <c r="D1313" s="10" t="s">
        <v>1677</v>
      </c>
      <c r="E1313" s="11" t="s">
        <v>1703</v>
      </c>
      <c r="F1313" s="12" t="s">
        <v>1319</v>
      </c>
      <c r="G1313" s="15" t="s">
        <v>2997</v>
      </c>
      <c r="H1313" s="10" t="s">
        <v>8</v>
      </c>
      <c r="I1313" s="12" t="s">
        <v>2706</v>
      </c>
      <c r="J1313" s="9">
        <f t="shared" si="40"/>
        <v>2002</v>
      </c>
      <c r="K1313" s="13">
        <f t="shared" ca="1" si="41"/>
        <v>15</v>
      </c>
      <c r="L1313">
        <v>2002</v>
      </c>
      <c r="N1313" s="20"/>
    </row>
    <row r="1314" spans="1:14" ht="22.5" hidden="1" customHeight="1" x14ac:dyDescent="0.25">
      <c r="A1314" s="17"/>
      <c r="B1314" s="17"/>
      <c r="C1314" s="10">
        <v>10</v>
      </c>
      <c r="D1314" s="10" t="s">
        <v>1677</v>
      </c>
      <c r="E1314" s="11" t="s">
        <v>1704</v>
      </c>
      <c r="F1314" s="12" t="s">
        <v>1320</v>
      </c>
      <c r="G1314" s="15" t="s">
        <v>2996</v>
      </c>
      <c r="H1314" s="10" t="s">
        <v>8</v>
      </c>
      <c r="I1314" s="12" t="s">
        <v>2707</v>
      </c>
      <c r="J1314" s="9">
        <f t="shared" si="40"/>
        <v>1999</v>
      </c>
      <c r="K1314" s="13">
        <f t="shared" ca="1" si="41"/>
        <v>18</v>
      </c>
      <c r="L1314">
        <v>1999</v>
      </c>
      <c r="N1314" s="20"/>
    </row>
    <row r="1315" spans="1:14" ht="22.5" hidden="1" customHeight="1" x14ac:dyDescent="0.25">
      <c r="A1315" s="17" t="s">
        <v>3001</v>
      </c>
      <c r="B1315" s="17"/>
      <c r="C1315" s="10">
        <v>10</v>
      </c>
      <c r="D1315" s="10" t="s">
        <v>1677</v>
      </c>
      <c r="E1315" s="11" t="s">
        <v>1705</v>
      </c>
      <c r="F1315" s="12" t="s">
        <v>1321</v>
      </c>
      <c r="G1315" s="15" t="s">
        <v>2997</v>
      </c>
      <c r="H1315" s="10" t="s">
        <v>8</v>
      </c>
      <c r="I1315" s="12" t="s">
        <v>2478</v>
      </c>
      <c r="J1315" s="9">
        <f t="shared" si="40"/>
        <v>2002</v>
      </c>
      <c r="K1315" s="13">
        <f t="shared" ca="1" si="41"/>
        <v>15</v>
      </c>
      <c r="L1315">
        <v>2002</v>
      </c>
      <c r="N1315" s="20"/>
    </row>
    <row r="1316" spans="1:14" ht="22.5" hidden="1" customHeight="1" x14ac:dyDescent="0.25">
      <c r="A1316" s="17" t="s">
        <v>3001</v>
      </c>
      <c r="B1316" s="17"/>
      <c r="C1316" s="10">
        <v>10</v>
      </c>
      <c r="D1316" s="10" t="s">
        <v>1677</v>
      </c>
      <c r="E1316" s="11" t="s">
        <v>1706</v>
      </c>
      <c r="F1316" s="12" t="s">
        <v>1322</v>
      </c>
      <c r="G1316" s="15" t="s">
        <v>2997</v>
      </c>
      <c r="H1316" s="10" t="s">
        <v>8</v>
      </c>
      <c r="I1316" s="12" t="s">
        <v>2683</v>
      </c>
      <c r="J1316" s="9">
        <f t="shared" si="40"/>
        <v>2002</v>
      </c>
      <c r="K1316" s="13">
        <f t="shared" ca="1" si="41"/>
        <v>15</v>
      </c>
      <c r="L1316">
        <v>2002</v>
      </c>
      <c r="N1316" s="20"/>
    </row>
    <row r="1317" spans="1:14" ht="22.5" hidden="1" customHeight="1" x14ac:dyDescent="0.25">
      <c r="A1317" s="17"/>
      <c r="B1317" s="17"/>
      <c r="C1317" s="10">
        <v>10</v>
      </c>
      <c r="D1317" s="10" t="s">
        <v>1678</v>
      </c>
      <c r="E1317" s="11" t="s">
        <v>1682</v>
      </c>
      <c r="F1317" s="12" t="s">
        <v>1323</v>
      </c>
      <c r="G1317" s="15" t="s">
        <v>2997</v>
      </c>
      <c r="H1317" s="10" t="s">
        <v>9</v>
      </c>
      <c r="I1317" s="12" t="s">
        <v>2604</v>
      </c>
      <c r="J1317" s="9">
        <f t="shared" si="40"/>
        <v>2002</v>
      </c>
      <c r="K1317" s="13">
        <f t="shared" ca="1" si="41"/>
        <v>15</v>
      </c>
      <c r="L1317">
        <v>2002</v>
      </c>
      <c r="N1317" s="20"/>
    </row>
    <row r="1318" spans="1:14" ht="22.5" hidden="1" customHeight="1" x14ac:dyDescent="0.25">
      <c r="A1318" s="17"/>
      <c r="B1318" s="17"/>
      <c r="C1318" s="10">
        <v>10</v>
      </c>
      <c r="D1318" s="10" t="s">
        <v>1678</v>
      </c>
      <c r="E1318" s="11" t="s">
        <v>1683</v>
      </c>
      <c r="F1318" s="12" t="s">
        <v>1324</v>
      </c>
      <c r="G1318" s="15" t="s">
        <v>2997</v>
      </c>
      <c r="H1318" s="10" t="s">
        <v>9</v>
      </c>
      <c r="I1318" s="12" t="s">
        <v>2687</v>
      </c>
      <c r="J1318" s="9">
        <f t="shared" si="40"/>
        <v>2002</v>
      </c>
      <c r="K1318" s="13">
        <f t="shared" ca="1" si="41"/>
        <v>15</v>
      </c>
      <c r="L1318">
        <v>2002</v>
      </c>
      <c r="N1318" s="20"/>
    </row>
    <row r="1319" spans="1:14" ht="22.5" hidden="1" customHeight="1" x14ac:dyDescent="0.25">
      <c r="A1319" s="17" t="s">
        <v>3001</v>
      </c>
      <c r="B1319" s="17"/>
      <c r="C1319" s="10">
        <v>10</v>
      </c>
      <c r="D1319" s="10" t="s">
        <v>1678</v>
      </c>
      <c r="E1319" s="11" t="s">
        <v>1685</v>
      </c>
      <c r="F1319" s="12" t="s">
        <v>1325</v>
      </c>
      <c r="G1319" s="15" t="s">
        <v>2997</v>
      </c>
      <c r="H1319" s="10" t="s">
        <v>8</v>
      </c>
      <c r="I1319" s="12" t="s">
        <v>2708</v>
      </c>
      <c r="J1319" s="9">
        <f t="shared" si="40"/>
        <v>2001</v>
      </c>
      <c r="K1319" s="13">
        <f t="shared" ca="1" si="41"/>
        <v>16</v>
      </c>
      <c r="L1319">
        <v>2001</v>
      </c>
      <c r="N1319" s="20"/>
    </row>
    <row r="1320" spans="1:14" ht="22.5" hidden="1" customHeight="1" x14ac:dyDescent="0.25">
      <c r="A1320" s="17" t="s">
        <v>3001</v>
      </c>
      <c r="B1320" s="17"/>
      <c r="C1320" s="10">
        <v>10</v>
      </c>
      <c r="D1320" s="10" t="s">
        <v>1678</v>
      </c>
      <c r="E1320" s="11" t="s">
        <v>1686</v>
      </c>
      <c r="F1320" s="12" t="s">
        <v>1326</v>
      </c>
      <c r="G1320" s="15" t="s">
        <v>2997</v>
      </c>
      <c r="H1320" s="10" t="s">
        <v>8</v>
      </c>
      <c r="I1320" s="12" t="s">
        <v>2709</v>
      </c>
      <c r="J1320" s="9">
        <f t="shared" si="40"/>
        <v>2001</v>
      </c>
      <c r="K1320" s="13">
        <f t="shared" ca="1" si="41"/>
        <v>16</v>
      </c>
      <c r="L1320">
        <v>2001</v>
      </c>
      <c r="N1320" s="20"/>
    </row>
    <row r="1321" spans="1:14" ht="22.5" hidden="1" customHeight="1" x14ac:dyDescent="0.25">
      <c r="A1321" s="17"/>
      <c r="B1321" s="17"/>
      <c r="C1321" s="10">
        <v>10</v>
      </c>
      <c r="D1321" s="10" t="s">
        <v>1678</v>
      </c>
      <c r="E1321" s="11" t="s">
        <v>1688</v>
      </c>
      <c r="F1321" s="12" t="s">
        <v>1327</v>
      </c>
      <c r="G1321" s="15" t="s">
        <v>2997</v>
      </c>
      <c r="H1321" s="10" t="s">
        <v>9</v>
      </c>
      <c r="I1321" s="12" t="s">
        <v>2710</v>
      </c>
      <c r="J1321" s="9">
        <f t="shared" si="40"/>
        <v>2002</v>
      </c>
      <c r="K1321" s="13">
        <f t="shared" ca="1" si="41"/>
        <v>15</v>
      </c>
      <c r="L1321">
        <v>2002</v>
      </c>
      <c r="N1321" s="20"/>
    </row>
    <row r="1322" spans="1:14" ht="22.5" hidden="1" customHeight="1" x14ac:dyDescent="0.25">
      <c r="A1322" s="17"/>
      <c r="B1322" s="17"/>
      <c r="C1322" s="10">
        <v>10</v>
      </c>
      <c r="D1322" s="10" t="s">
        <v>1678</v>
      </c>
      <c r="E1322" s="11" t="s">
        <v>1689</v>
      </c>
      <c r="F1322" s="12" t="s">
        <v>1328</v>
      </c>
      <c r="G1322" s="15" t="s">
        <v>2997</v>
      </c>
      <c r="H1322" s="10" t="s">
        <v>8</v>
      </c>
      <c r="I1322" s="12" t="s">
        <v>2711</v>
      </c>
      <c r="J1322" s="9">
        <f t="shared" si="40"/>
        <v>2002</v>
      </c>
      <c r="K1322" s="13">
        <f t="shared" ca="1" si="41"/>
        <v>15</v>
      </c>
      <c r="L1322">
        <v>2002</v>
      </c>
      <c r="N1322" s="20"/>
    </row>
    <row r="1323" spans="1:14" ht="22.5" hidden="1" customHeight="1" x14ac:dyDescent="0.25">
      <c r="A1323" s="17"/>
      <c r="B1323" s="17"/>
      <c r="C1323" s="10">
        <v>10</v>
      </c>
      <c r="D1323" s="10" t="s">
        <v>1678</v>
      </c>
      <c r="E1323" s="11" t="s">
        <v>1690</v>
      </c>
      <c r="F1323" s="12" t="s">
        <v>1329</v>
      </c>
      <c r="G1323" s="15" t="s">
        <v>2997</v>
      </c>
      <c r="H1323" s="10" t="s">
        <v>8</v>
      </c>
      <c r="I1323" s="12" t="s">
        <v>2712</v>
      </c>
      <c r="J1323" s="9">
        <f t="shared" si="40"/>
        <v>2000</v>
      </c>
      <c r="K1323" s="13">
        <f t="shared" ca="1" si="41"/>
        <v>17</v>
      </c>
      <c r="L1323">
        <v>2000</v>
      </c>
      <c r="N1323" s="20"/>
    </row>
    <row r="1324" spans="1:14" ht="22.5" hidden="1" customHeight="1" x14ac:dyDescent="0.25">
      <c r="A1324" s="17"/>
      <c r="B1324" s="17"/>
      <c r="C1324" s="10">
        <v>10</v>
      </c>
      <c r="D1324" s="10" t="s">
        <v>1678</v>
      </c>
      <c r="E1324" s="11" t="s">
        <v>1691</v>
      </c>
      <c r="F1324" s="12" t="s">
        <v>1330</v>
      </c>
      <c r="G1324" s="15" t="s">
        <v>2997</v>
      </c>
      <c r="H1324" s="10" t="s">
        <v>9</v>
      </c>
      <c r="I1324" s="12" t="s">
        <v>2713</v>
      </c>
      <c r="J1324" s="9">
        <f t="shared" si="40"/>
        <v>2002</v>
      </c>
      <c r="K1324" s="13">
        <f t="shared" ca="1" si="41"/>
        <v>15</v>
      </c>
      <c r="L1324">
        <v>2002</v>
      </c>
      <c r="N1324" s="20"/>
    </row>
    <row r="1325" spans="1:14" ht="22.5" hidden="1" customHeight="1" x14ac:dyDescent="0.25">
      <c r="A1325" s="17"/>
      <c r="B1325" s="17"/>
      <c r="C1325" s="10">
        <v>10</v>
      </c>
      <c r="D1325" s="10" t="s">
        <v>1678</v>
      </c>
      <c r="E1325" s="11" t="s">
        <v>1693</v>
      </c>
      <c r="F1325" s="12" t="s">
        <v>1331</v>
      </c>
      <c r="G1325" s="15" t="s">
        <v>2997</v>
      </c>
      <c r="H1325" s="10" t="s">
        <v>9</v>
      </c>
      <c r="I1325" s="12" t="s">
        <v>2714</v>
      </c>
      <c r="J1325" s="9">
        <f t="shared" si="40"/>
        <v>2002</v>
      </c>
      <c r="K1325" s="13">
        <f t="shared" ca="1" si="41"/>
        <v>15</v>
      </c>
      <c r="L1325">
        <v>2002</v>
      </c>
      <c r="N1325" s="20"/>
    </row>
    <row r="1326" spans="1:14" ht="22.5" hidden="1" customHeight="1" x14ac:dyDescent="0.25">
      <c r="A1326" s="17"/>
      <c r="B1326" s="17"/>
      <c r="C1326" s="10">
        <v>10</v>
      </c>
      <c r="D1326" s="10" t="s">
        <v>1678</v>
      </c>
      <c r="E1326" s="11" t="s">
        <v>1694</v>
      </c>
      <c r="F1326" s="12" t="s">
        <v>1332</v>
      </c>
      <c r="G1326" s="15" t="s">
        <v>2997</v>
      </c>
      <c r="H1326" s="10" t="s">
        <v>8</v>
      </c>
      <c r="I1326" s="12" t="s">
        <v>2715</v>
      </c>
      <c r="J1326" s="9">
        <f t="shared" si="40"/>
        <v>2002</v>
      </c>
      <c r="K1326" s="13">
        <f t="shared" ca="1" si="41"/>
        <v>15</v>
      </c>
      <c r="L1326">
        <v>2002</v>
      </c>
      <c r="N1326" s="20"/>
    </row>
    <row r="1327" spans="1:14" ht="22.5" hidden="1" customHeight="1" x14ac:dyDescent="0.25">
      <c r="A1327" s="17"/>
      <c r="B1327" s="17"/>
      <c r="C1327" s="10">
        <v>10</v>
      </c>
      <c r="D1327" s="10" t="s">
        <v>1678</v>
      </c>
      <c r="E1327" s="11" t="s">
        <v>1695</v>
      </c>
      <c r="F1327" s="12" t="s">
        <v>1333</v>
      </c>
      <c r="G1327" s="15" t="s">
        <v>2997</v>
      </c>
      <c r="H1327" s="10" t="s">
        <v>8</v>
      </c>
      <c r="I1327" s="12" t="s">
        <v>2716</v>
      </c>
      <c r="J1327" s="9">
        <f t="shared" si="40"/>
        <v>2002</v>
      </c>
      <c r="K1327" s="13">
        <f t="shared" ca="1" si="41"/>
        <v>15</v>
      </c>
      <c r="L1327">
        <v>2002</v>
      </c>
      <c r="N1327" s="20"/>
    </row>
    <row r="1328" spans="1:14" ht="22.5" hidden="1" customHeight="1" x14ac:dyDescent="0.25">
      <c r="A1328" s="17"/>
      <c r="B1328" s="17"/>
      <c r="C1328" s="10">
        <v>10</v>
      </c>
      <c r="D1328" s="10" t="s">
        <v>1678</v>
      </c>
      <c r="E1328" s="11" t="s">
        <v>1696</v>
      </c>
      <c r="F1328" s="12" t="s">
        <v>1334</v>
      </c>
      <c r="G1328" s="15" t="s">
        <v>2997</v>
      </c>
      <c r="H1328" s="10" t="s">
        <v>9</v>
      </c>
      <c r="I1328" s="12" t="s">
        <v>2717</v>
      </c>
      <c r="J1328" s="9">
        <f t="shared" si="40"/>
        <v>2002</v>
      </c>
      <c r="K1328" s="13">
        <f t="shared" ca="1" si="41"/>
        <v>15</v>
      </c>
      <c r="L1328">
        <v>2002</v>
      </c>
      <c r="N1328" s="20"/>
    </row>
    <row r="1329" spans="1:14" ht="22.5" hidden="1" customHeight="1" x14ac:dyDescent="0.25">
      <c r="A1329" s="17"/>
      <c r="B1329" s="17"/>
      <c r="C1329" s="10">
        <v>10</v>
      </c>
      <c r="D1329" s="10" t="s">
        <v>1678</v>
      </c>
      <c r="E1329" s="11" t="s">
        <v>1698</v>
      </c>
      <c r="F1329" s="12" t="s">
        <v>1335</v>
      </c>
      <c r="G1329" s="15" t="s">
        <v>2997</v>
      </c>
      <c r="H1329" s="10" t="s">
        <v>9</v>
      </c>
      <c r="I1329" s="12" t="s">
        <v>2561</v>
      </c>
      <c r="J1329" s="9">
        <f t="shared" si="40"/>
        <v>2002</v>
      </c>
      <c r="K1329" s="13">
        <f t="shared" ca="1" si="41"/>
        <v>15</v>
      </c>
      <c r="L1329">
        <v>2002</v>
      </c>
      <c r="N1329" s="20"/>
    </row>
    <row r="1330" spans="1:14" ht="22.5" hidden="1" customHeight="1" x14ac:dyDescent="0.25">
      <c r="A1330" s="17"/>
      <c r="B1330" s="17"/>
      <c r="C1330" s="10">
        <v>10</v>
      </c>
      <c r="D1330" s="10" t="s">
        <v>1678</v>
      </c>
      <c r="E1330" s="11" t="s">
        <v>1699</v>
      </c>
      <c r="F1330" s="12" t="s">
        <v>1336</v>
      </c>
      <c r="G1330" s="15" t="s">
        <v>2997</v>
      </c>
      <c r="H1330" s="10" t="s">
        <v>8</v>
      </c>
      <c r="I1330" s="12" t="s">
        <v>2718</v>
      </c>
      <c r="J1330" s="9">
        <f t="shared" si="40"/>
        <v>2002</v>
      </c>
      <c r="K1330" s="13">
        <f t="shared" ca="1" si="41"/>
        <v>15</v>
      </c>
      <c r="L1330">
        <v>2002</v>
      </c>
      <c r="N1330" s="20"/>
    </row>
    <row r="1331" spans="1:14" ht="22.5" hidden="1" customHeight="1" x14ac:dyDescent="0.25">
      <c r="A1331" s="17"/>
      <c r="B1331" s="17"/>
      <c r="C1331" s="10">
        <v>10</v>
      </c>
      <c r="D1331" s="10" t="s">
        <v>1678</v>
      </c>
      <c r="E1331" s="11" t="s">
        <v>1700</v>
      </c>
      <c r="F1331" s="12" t="s">
        <v>1337</v>
      </c>
      <c r="G1331" s="15" t="s">
        <v>2997</v>
      </c>
      <c r="H1331" s="10" t="s">
        <v>9</v>
      </c>
      <c r="I1331" s="12" t="s">
        <v>2598</v>
      </c>
      <c r="J1331" s="9">
        <f t="shared" si="40"/>
        <v>2002</v>
      </c>
      <c r="K1331" s="13">
        <f t="shared" ca="1" si="41"/>
        <v>15</v>
      </c>
      <c r="L1331">
        <v>2002</v>
      </c>
      <c r="N1331" s="20"/>
    </row>
    <row r="1332" spans="1:14" ht="22.5" customHeight="1" x14ac:dyDescent="0.25">
      <c r="A1332" s="17" t="s">
        <v>3001</v>
      </c>
      <c r="B1332" s="17">
        <v>35</v>
      </c>
      <c r="C1332" s="10">
        <v>10</v>
      </c>
      <c r="D1332" s="10" t="s">
        <v>1676</v>
      </c>
      <c r="E1332" s="11" t="s">
        <v>1703</v>
      </c>
      <c r="F1332" s="12" t="s">
        <v>1291</v>
      </c>
      <c r="G1332" s="15" t="s">
        <v>2997</v>
      </c>
      <c r="H1332" s="10" t="s">
        <v>9</v>
      </c>
      <c r="I1332" s="12" t="s">
        <v>2685</v>
      </c>
      <c r="J1332" s="9">
        <f t="shared" si="40"/>
        <v>2002</v>
      </c>
      <c r="K1332" s="13">
        <f t="shared" ca="1" si="41"/>
        <v>15</v>
      </c>
      <c r="L1332">
        <v>2001</v>
      </c>
      <c r="N1332" s="20"/>
    </row>
    <row r="1333" spans="1:14" ht="22.5" hidden="1" customHeight="1" x14ac:dyDescent="0.25">
      <c r="A1333" s="17"/>
      <c r="B1333" s="17"/>
      <c r="C1333" s="10">
        <v>10</v>
      </c>
      <c r="D1333" s="10" t="s">
        <v>1678</v>
      </c>
      <c r="E1333" s="11" t="s">
        <v>1702</v>
      </c>
      <c r="F1333" s="12" t="s">
        <v>1339</v>
      </c>
      <c r="G1333" s="15" t="s">
        <v>2997</v>
      </c>
      <c r="H1333" s="10" t="s">
        <v>9</v>
      </c>
      <c r="I1333" s="12" t="s">
        <v>2720</v>
      </c>
      <c r="J1333" s="9">
        <f t="shared" ref="J1333:J1396" si="42">YEAR(I1333)</f>
        <v>2000</v>
      </c>
      <c r="K1333" s="13">
        <f t="shared" ca="1" si="41"/>
        <v>17</v>
      </c>
      <c r="L1333">
        <v>2000</v>
      </c>
      <c r="N1333" s="20"/>
    </row>
    <row r="1334" spans="1:14" ht="22.5" hidden="1" customHeight="1" x14ac:dyDescent="0.25">
      <c r="A1334" s="17"/>
      <c r="B1334" s="17"/>
      <c r="C1334" s="10">
        <v>10</v>
      </c>
      <c r="D1334" s="10" t="s">
        <v>1678</v>
      </c>
      <c r="E1334" s="11" t="s">
        <v>1703</v>
      </c>
      <c r="F1334" s="12" t="s">
        <v>1340</v>
      </c>
      <c r="G1334" s="15" t="s">
        <v>2997</v>
      </c>
      <c r="H1334" s="10" t="s">
        <v>8</v>
      </c>
      <c r="I1334" s="12" t="s">
        <v>2721</v>
      </c>
      <c r="J1334" s="9">
        <f t="shared" si="42"/>
        <v>2001</v>
      </c>
      <c r="K1334" s="13">
        <f t="shared" ca="1" si="41"/>
        <v>16</v>
      </c>
      <c r="L1334">
        <v>2001</v>
      </c>
      <c r="N1334" s="20"/>
    </row>
    <row r="1335" spans="1:14" ht="22.5" hidden="1" customHeight="1" x14ac:dyDescent="0.25">
      <c r="A1335" s="17"/>
      <c r="B1335" s="17"/>
      <c r="C1335" s="10">
        <v>10</v>
      </c>
      <c r="D1335" s="10" t="s">
        <v>1678</v>
      </c>
      <c r="E1335" s="11" t="s">
        <v>1705</v>
      </c>
      <c r="F1335" s="12" t="s">
        <v>1341</v>
      </c>
      <c r="G1335" s="15" t="s">
        <v>2997</v>
      </c>
      <c r="H1335" s="10" t="s">
        <v>9</v>
      </c>
      <c r="I1335" s="12" t="s">
        <v>2722</v>
      </c>
      <c r="J1335" s="9">
        <f t="shared" si="42"/>
        <v>2002</v>
      </c>
      <c r="K1335" s="13">
        <f t="shared" ca="1" si="41"/>
        <v>15</v>
      </c>
      <c r="L1335">
        <v>2002</v>
      </c>
      <c r="N1335" s="20"/>
    </row>
    <row r="1336" spans="1:14" ht="22.5" hidden="1" customHeight="1" x14ac:dyDescent="0.25">
      <c r="A1336" s="17"/>
      <c r="B1336" s="17"/>
      <c r="C1336" s="10">
        <v>10</v>
      </c>
      <c r="D1336" s="10" t="s">
        <v>1678</v>
      </c>
      <c r="E1336" s="11" t="s">
        <v>1707</v>
      </c>
      <c r="F1336" s="12" t="s">
        <v>1342</v>
      </c>
      <c r="G1336" s="15" t="s">
        <v>2997</v>
      </c>
      <c r="H1336" s="10" t="s">
        <v>8</v>
      </c>
      <c r="I1336" s="12" t="s">
        <v>2723</v>
      </c>
      <c r="J1336" s="9">
        <f t="shared" si="42"/>
        <v>2002</v>
      </c>
      <c r="K1336" s="13">
        <f t="shared" ca="1" si="41"/>
        <v>15</v>
      </c>
      <c r="L1336">
        <v>2002</v>
      </c>
      <c r="N1336" s="20"/>
    </row>
    <row r="1337" spans="1:14" ht="22.5" hidden="1" customHeight="1" x14ac:dyDescent="0.25">
      <c r="A1337" s="17"/>
      <c r="B1337" s="17"/>
      <c r="C1337" s="10">
        <v>10</v>
      </c>
      <c r="D1337" s="10" t="s">
        <v>1678</v>
      </c>
      <c r="E1337" s="11" t="s">
        <v>1709</v>
      </c>
      <c r="F1337" s="12" t="s">
        <v>1343</v>
      </c>
      <c r="G1337" s="15" t="s">
        <v>2997</v>
      </c>
      <c r="H1337" s="10" t="s">
        <v>9</v>
      </c>
      <c r="I1337" s="12" t="s">
        <v>2704</v>
      </c>
      <c r="J1337" s="9">
        <f t="shared" si="42"/>
        <v>2001</v>
      </c>
      <c r="K1337" s="13">
        <f t="shared" ca="1" si="41"/>
        <v>16</v>
      </c>
      <c r="L1337">
        <v>2001</v>
      </c>
      <c r="N1337" s="20"/>
    </row>
    <row r="1338" spans="1:14" ht="22.5" hidden="1" customHeight="1" x14ac:dyDescent="0.25">
      <c r="A1338" s="17"/>
      <c r="B1338" s="17"/>
      <c r="C1338" s="10">
        <v>10</v>
      </c>
      <c r="D1338" s="10" t="s">
        <v>1678</v>
      </c>
      <c r="E1338" s="11" t="s">
        <v>1710</v>
      </c>
      <c r="F1338" s="12" t="s">
        <v>1344</v>
      </c>
      <c r="G1338" s="15" t="s">
        <v>2997</v>
      </c>
      <c r="H1338" s="10" t="s">
        <v>9</v>
      </c>
      <c r="I1338" s="12" t="s">
        <v>2724</v>
      </c>
      <c r="J1338" s="9">
        <f t="shared" si="42"/>
        <v>2000</v>
      </c>
      <c r="K1338" s="13">
        <f t="shared" ca="1" si="41"/>
        <v>17</v>
      </c>
      <c r="L1338">
        <v>2000</v>
      </c>
      <c r="N1338" s="20"/>
    </row>
    <row r="1339" spans="1:14" ht="22.5" hidden="1" customHeight="1" x14ac:dyDescent="0.25">
      <c r="A1339" s="17"/>
      <c r="B1339" s="17"/>
      <c r="C1339" s="10">
        <v>10</v>
      </c>
      <c r="D1339" s="10" t="s">
        <v>1678</v>
      </c>
      <c r="E1339" s="11" t="s">
        <v>1711</v>
      </c>
      <c r="F1339" s="12" t="s">
        <v>1345</v>
      </c>
      <c r="G1339" s="15" t="s">
        <v>2997</v>
      </c>
      <c r="H1339" s="10" t="s">
        <v>8</v>
      </c>
      <c r="I1339" s="12" t="s">
        <v>2725</v>
      </c>
      <c r="J1339" s="9">
        <f t="shared" si="42"/>
        <v>2002</v>
      </c>
      <c r="K1339" s="13">
        <f t="shared" ca="1" si="41"/>
        <v>15</v>
      </c>
      <c r="L1339">
        <v>2002</v>
      </c>
      <c r="N1339" s="20"/>
    </row>
    <row r="1340" spans="1:14" ht="22.5" hidden="1" customHeight="1" x14ac:dyDescent="0.25">
      <c r="A1340" s="17"/>
      <c r="B1340" s="17"/>
      <c r="C1340" s="10">
        <v>11</v>
      </c>
      <c r="D1340" s="10" t="s">
        <v>1672</v>
      </c>
      <c r="E1340" s="11" t="s">
        <v>1682</v>
      </c>
      <c r="F1340" s="12" t="s">
        <v>1346</v>
      </c>
      <c r="G1340" s="15" t="s">
        <v>2997</v>
      </c>
      <c r="H1340" s="10" t="s">
        <v>9</v>
      </c>
      <c r="I1340" s="12" t="s">
        <v>2726</v>
      </c>
      <c r="J1340" s="9">
        <f t="shared" si="42"/>
        <v>2000</v>
      </c>
      <c r="K1340" s="13">
        <f t="shared" ca="1" si="41"/>
        <v>17</v>
      </c>
      <c r="L1340">
        <v>2000</v>
      </c>
      <c r="N1340" s="20"/>
    </row>
    <row r="1341" spans="1:14" ht="22.5" hidden="1" customHeight="1" x14ac:dyDescent="0.25">
      <c r="A1341" s="17" t="s">
        <v>3002</v>
      </c>
      <c r="B1341" s="17"/>
      <c r="C1341" s="10">
        <v>11</v>
      </c>
      <c r="D1341" s="10" t="s">
        <v>1672</v>
      </c>
      <c r="E1341" s="11" t="s">
        <v>1683</v>
      </c>
      <c r="F1341" s="12" t="s">
        <v>1347</v>
      </c>
      <c r="G1341" s="15" t="s">
        <v>2997</v>
      </c>
      <c r="H1341" s="10" t="s">
        <v>8</v>
      </c>
      <c r="I1341" s="12" t="s">
        <v>2727</v>
      </c>
      <c r="J1341" s="9">
        <f t="shared" si="42"/>
        <v>2001</v>
      </c>
      <c r="K1341" s="13">
        <f t="shared" ca="1" si="41"/>
        <v>16</v>
      </c>
      <c r="L1341">
        <v>2001</v>
      </c>
      <c r="N1341" s="20"/>
    </row>
    <row r="1342" spans="1:14" ht="22.5" hidden="1" customHeight="1" x14ac:dyDescent="0.25">
      <c r="A1342" s="17"/>
      <c r="B1342" s="17"/>
      <c r="C1342" s="10">
        <v>11</v>
      </c>
      <c r="D1342" s="10" t="s">
        <v>1672</v>
      </c>
      <c r="E1342" s="11" t="s">
        <v>1684</v>
      </c>
      <c r="F1342" s="12" t="s">
        <v>1348</v>
      </c>
      <c r="G1342" s="15" t="s">
        <v>2997</v>
      </c>
      <c r="H1342" s="10" t="s">
        <v>8</v>
      </c>
      <c r="I1342" s="12" t="s">
        <v>2728</v>
      </c>
      <c r="J1342" s="9">
        <f t="shared" si="42"/>
        <v>2001</v>
      </c>
      <c r="K1342" s="13">
        <f t="shared" ca="1" si="41"/>
        <v>16</v>
      </c>
      <c r="L1342">
        <v>2001</v>
      </c>
      <c r="N1342" s="20"/>
    </row>
    <row r="1343" spans="1:14" ht="22.5" hidden="1" customHeight="1" x14ac:dyDescent="0.25">
      <c r="A1343" s="17"/>
      <c r="B1343" s="17"/>
      <c r="C1343" s="10">
        <v>11</v>
      </c>
      <c r="D1343" s="10" t="s">
        <v>1672</v>
      </c>
      <c r="E1343" s="11" t="s">
        <v>1685</v>
      </c>
      <c r="F1343" s="12" t="s">
        <v>1349</v>
      </c>
      <c r="G1343" s="15" t="s">
        <v>2997</v>
      </c>
      <c r="H1343" s="10" t="s">
        <v>9</v>
      </c>
      <c r="I1343" s="12" t="s">
        <v>2729</v>
      </c>
      <c r="J1343" s="9">
        <f t="shared" si="42"/>
        <v>2001</v>
      </c>
      <c r="K1343" s="13">
        <f t="shared" ca="1" si="41"/>
        <v>16</v>
      </c>
      <c r="L1343">
        <v>2001</v>
      </c>
      <c r="N1343" s="20"/>
    </row>
    <row r="1344" spans="1:14" ht="22.5" customHeight="1" x14ac:dyDescent="0.25">
      <c r="A1344" s="17" t="s">
        <v>3001</v>
      </c>
      <c r="B1344" s="17">
        <v>36</v>
      </c>
      <c r="C1344" s="10">
        <v>10</v>
      </c>
      <c r="D1344" s="10" t="s">
        <v>1676</v>
      </c>
      <c r="E1344" s="11" t="s">
        <v>1687</v>
      </c>
      <c r="F1344" s="12" t="s">
        <v>1276</v>
      </c>
      <c r="G1344" s="15" t="s">
        <v>2997</v>
      </c>
      <c r="H1344" s="10" t="s">
        <v>9</v>
      </c>
      <c r="I1344" s="12" t="s">
        <v>2677</v>
      </c>
      <c r="J1344" s="9">
        <f t="shared" si="42"/>
        <v>2002</v>
      </c>
      <c r="K1344" s="13">
        <f t="shared" ca="1" si="41"/>
        <v>15</v>
      </c>
      <c r="L1344">
        <v>2001</v>
      </c>
      <c r="N1344" s="20"/>
    </row>
    <row r="1345" spans="1:14" ht="22.5" hidden="1" customHeight="1" x14ac:dyDescent="0.25">
      <c r="A1345" s="17" t="s">
        <v>3002</v>
      </c>
      <c r="B1345" s="17"/>
      <c r="C1345" s="10">
        <v>11</v>
      </c>
      <c r="D1345" s="10" t="s">
        <v>1672</v>
      </c>
      <c r="E1345" s="11" t="s">
        <v>1688</v>
      </c>
      <c r="F1345" s="12" t="s">
        <v>1351</v>
      </c>
      <c r="G1345" s="15" t="s">
        <v>2997</v>
      </c>
      <c r="H1345" s="10" t="s">
        <v>8</v>
      </c>
      <c r="I1345" s="12" t="s">
        <v>2731</v>
      </c>
      <c r="J1345" s="9">
        <f t="shared" si="42"/>
        <v>2000</v>
      </c>
      <c r="K1345" s="13">
        <f t="shared" ca="1" si="41"/>
        <v>17</v>
      </c>
      <c r="L1345">
        <v>2000</v>
      </c>
      <c r="N1345" s="20"/>
    </row>
    <row r="1346" spans="1:14" ht="22.5" hidden="1" customHeight="1" x14ac:dyDescent="0.25">
      <c r="A1346" s="17" t="s">
        <v>3002</v>
      </c>
      <c r="B1346" s="17"/>
      <c r="C1346" s="10">
        <v>11</v>
      </c>
      <c r="D1346" s="10" t="s">
        <v>1672</v>
      </c>
      <c r="E1346" s="11" t="s">
        <v>1689</v>
      </c>
      <c r="F1346" s="12" t="s">
        <v>1352</v>
      </c>
      <c r="G1346" s="15" t="s">
        <v>2997</v>
      </c>
      <c r="H1346" s="10" t="s">
        <v>8</v>
      </c>
      <c r="I1346" s="12" t="s">
        <v>2732</v>
      </c>
      <c r="J1346" s="9">
        <f t="shared" si="42"/>
        <v>2001</v>
      </c>
      <c r="K1346" s="13">
        <f t="shared" ca="1" si="41"/>
        <v>16</v>
      </c>
      <c r="L1346">
        <v>2001</v>
      </c>
      <c r="N1346" s="20"/>
    </row>
    <row r="1347" spans="1:14" ht="22.5" hidden="1" customHeight="1" x14ac:dyDescent="0.25">
      <c r="A1347" s="17" t="s">
        <v>3002</v>
      </c>
      <c r="B1347" s="17"/>
      <c r="C1347" s="10">
        <v>11</v>
      </c>
      <c r="D1347" s="10" t="s">
        <v>1672</v>
      </c>
      <c r="E1347" s="11" t="s">
        <v>1690</v>
      </c>
      <c r="F1347" s="12" t="s">
        <v>1353</v>
      </c>
      <c r="G1347" s="15" t="s">
        <v>2997</v>
      </c>
      <c r="H1347" s="10" t="s">
        <v>8</v>
      </c>
      <c r="I1347" s="12" t="s">
        <v>2729</v>
      </c>
      <c r="J1347" s="9">
        <f t="shared" si="42"/>
        <v>2001</v>
      </c>
      <c r="K1347" s="13">
        <f t="shared" ca="1" si="41"/>
        <v>16</v>
      </c>
      <c r="L1347">
        <v>2001</v>
      </c>
      <c r="N1347" s="20"/>
    </row>
    <row r="1348" spans="1:14" ht="22.5" customHeight="1" x14ac:dyDescent="0.25">
      <c r="A1348" s="17" t="s">
        <v>3001</v>
      </c>
      <c r="B1348" s="17">
        <v>37</v>
      </c>
      <c r="C1348" s="10">
        <v>10</v>
      </c>
      <c r="D1348" s="10" t="s">
        <v>1676</v>
      </c>
      <c r="E1348" s="11" t="s">
        <v>1685</v>
      </c>
      <c r="F1348" s="12" t="s">
        <v>1275</v>
      </c>
      <c r="G1348" s="15" t="s">
        <v>2997</v>
      </c>
      <c r="H1348" s="10" t="s">
        <v>9</v>
      </c>
      <c r="I1348" s="12" t="s">
        <v>2598</v>
      </c>
      <c r="J1348" s="9">
        <f t="shared" si="42"/>
        <v>2002</v>
      </c>
      <c r="K1348" s="13">
        <f t="shared" ref="K1348:K1412" ca="1" si="43">(YEAR(NOW())-YEAR(I1348))</f>
        <v>15</v>
      </c>
      <c r="L1348">
        <v>2001</v>
      </c>
      <c r="N1348" s="20"/>
    </row>
    <row r="1349" spans="1:14" ht="22.5" hidden="1" customHeight="1" x14ac:dyDescent="0.25">
      <c r="A1349" s="17"/>
      <c r="B1349" s="17"/>
      <c r="C1349" s="10">
        <v>11</v>
      </c>
      <c r="D1349" s="10" t="s">
        <v>1672</v>
      </c>
      <c r="E1349" s="11" t="s">
        <v>1692</v>
      </c>
      <c r="F1349" s="12" t="s">
        <v>1355</v>
      </c>
      <c r="G1349" s="15" t="s">
        <v>2997</v>
      </c>
      <c r="H1349" s="10" t="s">
        <v>9</v>
      </c>
      <c r="I1349" s="12" t="s">
        <v>2733</v>
      </c>
      <c r="J1349" s="9">
        <f t="shared" si="42"/>
        <v>2001</v>
      </c>
      <c r="K1349" s="13">
        <f t="shared" ca="1" si="43"/>
        <v>16</v>
      </c>
      <c r="L1349">
        <v>2001</v>
      </c>
      <c r="N1349" s="20"/>
    </row>
    <row r="1350" spans="1:14" ht="22.5" hidden="1" customHeight="1" x14ac:dyDescent="0.25">
      <c r="A1350" s="17" t="s">
        <v>3002</v>
      </c>
      <c r="B1350" s="17"/>
      <c r="C1350" s="10">
        <v>11</v>
      </c>
      <c r="D1350" s="10" t="s">
        <v>1672</v>
      </c>
      <c r="E1350" s="11" t="s">
        <v>1693</v>
      </c>
      <c r="F1350" s="12" t="s">
        <v>1356</v>
      </c>
      <c r="G1350" s="15" t="s">
        <v>2997</v>
      </c>
      <c r="H1350" s="10" t="s">
        <v>8</v>
      </c>
      <c r="I1350" s="12" t="s">
        <v>2734</v>
      </c>
      <c r="J1350" s="9">
        <f t="shared" si="42"/>
        <v>2001</v>
      </c>
      <c r="K1350" s="13">
        <f t="shared" ca="1" si="43"/>
        <v>16</v>
      </c>
      <c r="L1350">
        <v>2001</v>
      </c>
      <c r="N1350" s="20"/>
    </row>
    <row r="1351" spans="1:14" ht="22.5" hidden="1" customHeight="1" x14ac:dyDescent="0.25">
      <c r="A1351" s="17" t="s">
        <v>3002</v>
      </c>
      <c r="B1351" s="17"/>
      <c r="C1351" s="10">
        <v>11</v>
      </c>
      <c r="D1351" s="10" t="s">
        <v>1672</v>
      </c>
      <c r="E1351" s="11" t="s">
        <v>1694</v>
      </c>
      <c r="F1351" s="12" t="s">
        <v>1357</v>
      </c>
      <c r="G1351" s="15" t="s">
        <v>2997</v>
      </c>
      <c r="H1351" s="10" t="s">
        <v>8</v>
      </c>
      <c r="I1351" s="12" t="s">
        <v>2735</v>
      </c>
      <c r="J1351" s="9">
        <f t="shared" si="42"/>
        <v>2001</v>
      </c>
      <c r="K1351" s="13">
        <f t="shared" ca="1" si="43"/>
        <v>16</v>
      </c>
      <c r="L1351">
        <v>2001</v>
      </c>
      <c r="N1351" s="20"/>
    </row>
    <row r="1352" spans="1:14" ht="22.5" hidden="1" customHeight="1" x14ac:dyDescent="0.25">
      <c r="A1352" s="17" t="s">
        <v>3002</v>
      </c>
      <c r="B1352" s="17"/>
      <c r="C1352" s="10">
        <v>11</v>
      </c>
      <c r="D1352" s="10" t="s">
        <v>1672</v>
      </c>
      <c r="E1352" s="11" t="s">
        <v>1695</v>
      </c>
      <c r="F1352" s="12" t="s">
        <v>1358</v>
      </c>
      <c r="G1352" s="15" t="s">
        <v>2997</v>
      </c>
      <c r="H1352" s="10" t="s">
        <v>8</v>
      </c>
      <c r="I1352" s="12" t="s">
        <v>2736</v>
      </c>
      <c r="J1352" s="9">
        <f t="shared" si="42"/>
        <v>2001</v>
      </c>
      <c r="K1352" s="13">
        <f t="shared" ca="1" si="43"/>
        <v>16</v>
      </c>
      <c r="L1352">
        <v>2001</v>
      </c>
      <c r="N1352" s="20"/>
    </row>
    <row r="1353" spans="1:14" ht="22.5" hidden="1" customHeight="1" x14ac:dyDescent="0.25">
      <c r="A1353" s="17"/>
      <c r="B1353" s="17"/>
      <c r="C1353" s="10">
        <v>11</v>
      </c>
      <c r="D1353" s="10" t="s">
        <v>1672</v>
      </c>
      <c r="E1353" s="11" t="s">
        <v>1696</v>
      </c>
      <c r="F1353" s="12" t="s">
        <v>1359</v>
      </c>
      <c r="G1353" s="15" t="s">
        <v>2997</v>
      </c>
      <c r="H1353" s="10" t="s">
        <v>9</v>
      </c>
      <c r="I1353" s="12" t="s">
        <v>2737</v>
      </c>
      <c r="J1353" s="9">
        <f t="shared" si="42"/>
        <v>2001</v>
      </c>
      <c r="K1353" s="13">
        <f t="shared" ca="1" si="43"/>
        <v>16</v>
      </c>
      <c r="L1353">
        <v>2001</v>
      </c>
      <c r="N1353" s="20"/>
    </row>
    <row r="1354" spans="1:14" ht="22.5" hidden="1" customHeight="1" x14ac:dyDescent="0.25">
      <c r="A1354" s="17"/>
      <c r="B1354" s="17"/>
      <c r="C1354" s="10">
        <v>11</v>
      </c>
      <c r="D1354" s="10" t="s">
        <v>1672</v>
      </c>
      <c r="E1354" s="11" t="s">
        <v>1697</v>
      </c>
      <c r="F1354" s="12" t="s">
        <v>1360</v>
      </c>
      <c r="G1354" s="15" t="s">
        <v>2997</v>
      </c>
      <c r="H1354" s="10" t="s">
        <v>9</v>
      </c>
      <c r="I1354" s="12" t="s">
        <v>2738</v>
      </c>
      <c r="J1354" s="9">
        <f t="shared" si="42"/>
        <v>2001</v>
      </c>
      <c r="K1354" s="13">
        <f t="shared" ca="1" si="43"/>
        <v>16</v>
      </c>
      <c r="L1354">
        <v>2001</v>
      </c>
      <c r="N1354" s="20"/>
    </row>
    <row r="1355" spans="1:14" ht="22.5" hidden="1" customHeight="1" x14ac:dyDescent="0.25">
      <c r="A1355" s="17"/>
      <c r="B1355" s="17"/>
      <c r="C1355" s="10">
        <v>11</v>
      </c>
      <c r="D1355" s="10" t="s">
        <v>1672</v>
      </c>
      <c r="E1355" s="11" t="s">
        <v>1698</v>
      </c>
      <c r="F1355" s="12" t="s">
        <v>1361</v>
      </c>
      <c r="G1355" s="15" t="s">
        <v>2997</v>
      </c>
      <c r="H1355" s="10" t="s">
        <v>9</v>
      </c>
      <c r="I1355" s="12" t="s">
        <v>2739</v>
      </c>
      <c r="J1355" s="9">
        <f t="shared" si="42"/>
        <v>2001</v>
      </c>
      <c r="K1355" s="13">
        <f t="shared" ca="1" si="43"/>
        <v>16</v>
      </c>
      <c r="L1355">
        <v>2001</v>
      </c>
      <c r="N1355" s="20"/>
    </row>
    <row r="1356" spans="1:14" ht="22.5" hidden="1" customHeight="1" x14ac:dyDescent="0.25">
      <c r="A1356" s="17" t="s">
        <v>3002</v>
      </c>
      <c r="B1356" s="17"/>
      <c r="C1356" s="10">
        <v>11</v>
      </c>
      <c r="D1356" s="10" t="s">
        <v>1672</v>
      </c>
      <c r="E1356" s="11" t="s">
        <v>1699</v>
      </c>
      <c r="F1356" s="12" t="s">
        <v>1362</v>
      </c>
      <c r="G1356" s="15" t="s">
        <v>2997</v>
      </c>
      <c r="H1356" s="10" t="s">
        <v>8</v>
      </c>
      <c r="I1356" s="12" t="s">
        <v>2740</v>
      </c>
      <c r="J1356" s="9">
        <f t="shared" si="42"/>
        <v>2001</v>
      </c>
      <c r="K1356" s="13">
        <f t="shared" ca="1" si="43"/>
        <v>16</v>
      </c>
      <c r="L1356">
        <v>2001</v>
      </c>
      <c r="N1356" s="20"/>
    </row>
    <row r="1357" spans="1:14" ht="22.5" hidden="1" customHeight="1" x14ac:dyDescent="0.25">
      <c r="A1357" s="17"/>
      <c r="B1357" s="17"/>
      <c r="C1357" s="10">
        <v>11</v>
      </c>
      <c r="D1357" s="10" t="s">
        <v>1672</v>
      </c>
      <c r="E1357" s="11" t="s">
        <v>1700</v>
      </c>
      <c r="F1357" s="12" t="s">
        <v>1363</v>
      </c>
      <c r="G1357" s="15" t="s">
        <v>2997</v>
      </c>
      <c r="H1357" s="10" t="s">
        <v>9</v>
      </c>
      <c r="I1357" s="12" t="s">
        <v>2741</v>
      </c>
      <c r="J1357" s="9">
        <f t="shared" si="42"/>
        <v>2001</v>
      </c>
      <c r="K1357" s="13">
        <f t="shared" ca="1" si="43"/>
        <v>16</v>
      </c>
      <c r="L1357">
        <v>2001</v>
      </c>
      <c r="N1357" s="20"/>
    </row>
    <row r="1358" spans="1:14" ht="22.5" hidden="1" customHeight="1" x14ac:dyDescent="0.25">
      <c r="A1358" s="17"/>
      <c r="B1358" s="17"/>
      <c r="C1358" s="10">
        <v>11</v>
      </c>
      <c r="D1358" s="10" t="s">
        <v>1672</v>
      </c>
      <c r="E1358" s="11" t="s">
        <v>1701</v>
      </c>
      <c r="F1358" s="12" t="s">
        <v>1364</v>
      </c>
      <c r="G1358" s="15" t="s">
        <v>2997</v>
      </c>
      <c r="H1358" s="10" t="s">
        <v>9</v>
      </c>
      <c r="I1358" s="12" t="s">
        <v>2742</v>
      </c>
      <c r="J1358" s="9">
        <f t="shared" si="42"/>
        <v>2000</v>
      </c>
      <c r="K1358" s="13">
        <f t="shared" ca="1" si="43"/>
        <v>17</v>
      </c>
      <c r="L1358">
        <v>2000</v>
      </c>
      <c r="N1358" s="20"/>
    </row>
    <row r="1359" spans="1:14" ht="22.5" hidden="1" customHeight="1" x14ac:dyDescent="0.25">
      <c r="A1359" s="17"/>
      <c r="B1359" s="17"/>
      <c r="C1359" s="10">
        <v>11</v>
      </c>
      <c r="D1359" s="10" t="s">
        <v>1672</v>
      </c>
      <c r="E1359" s="11" t="s">
        <v>1702</v>
      </c>
      <c r="F1359" s="12" t="s">
        <v>1365</v>
      </c>
      <c r="G1359" s="15" t="s">
        <v>2997</v>
      </c>
      <c r="H1359" s="10" t="s">
        <v>9</v>
      </c>
      <c r="I1359" s="12" t="s">
        <v>2743</v>
      </c>
      <c r="J1359" s="9">
        <f t="shared" si="42"/>
        <v>2001</v>
      </c>
      <c r="K1359" s="13">
        <f t="shared" ca="1" si="43"/>
        <v>16</v>
      </c>
      <c r="L1359">
        <v>2001</v>
      </c>
      <c r="N1359" s="20"/>
    </row>
    <row r="1360" spans="1:14" ht="22.5" hidden="1" customHeight="1" x14ac:dyDescent="0.25">
      <c r="A1360" s="17"/>
      <c r="B1360" s="17"/>
      <c r="C1360" s="10">
        <v>11</v>
      </c>
      <c r="D1360" s="10" t="s">
        <v>1672</v>
      </c>
      <c r="E1360" s="11" t="s">
        <v>1703</v>
      </c>
      <c r="F1360" s="12" t="s">
        <v>1366</v>
      </c>
      <c r="G1360" s="15" t="s">
        <v>2997</v>
      </c>
      <c r="H1360" s="10" t="s">
        <v>8</v>
      </c>
      <c r="I1360" s="12" t="s">
        <v>2744</v>
      </c>
      <c r="J1360" s="9">
        <f t="shared" si="42"/>
        <v>2001</v>
      </c>
      <c r="K1360" s="13">
        <f t="shared" ca="1" si="43"/>
        <v>16</v>
      </c>
      <c r="L1360">
        <v>2001</v>
      </c>
      <c r="N1360" s="20"/>
    </row>
    <row r="1361" spans="1:14" ht="22.5" hidden="1" customHeight="1" x14ac:dyDescent="0.25">
      <c r="A1361" s="17"/>
      <c r="B1361" s="17"/>
      <c r="C1361" s="10">
        <v>11</v>
      </c>
      <c r="D1361" s="10" t="s">
        <v>1672</v>
      </c>
      <c r="E1361" s="11" t="s">
        <v>1704</v>
      </c>
      <c r="F1361" s="12" t="s">
        <v>1367</v>
      </c>
      <c r="G1361" s="15" t="s">
        <v>2997</v>
      </c>
      <c r="H1361" s="10" t="s">
        <v>8</v>
      </c>
      <c r="I1361" s="12" t="s">
        <v>2745</v>
      </c>
      <c r="J1361" s="9">
        <f t="shared" si="42"/>
        <v>2001</v>
      </c>
      <c r="K1361" s="13">
        <f t="shared" ca="1" si="43"/>
        <v>16</v>
      </c>
      <c r="L1361">
        <v>2001</v>
      </c>
      <c r="N1361" s="20"/>
    </row>
    <row r="1362" spans="1:14" ht="22.5" hidden="1" customHeight="1" x14ac:dyDescent="0.25">
      <c r="A1362" s="17"/>
      <c r="B1362" s="17"/>
      <c r="C1362" s="10">
        <v>11</v>
      </c>
      <c r="D1362" s="10" t="s">
        <v>1672</v>
      </c>
      <c r="E1362" s="11" t="s">
        <v>1705</v>
      </c>
      <c r="F1362" s="12" t="s">
        <v>1368</v>
      </c>
      <c r="G1362" s="15" t="s">
        <v>2997</v>
      </c>
      <c r="H1362" s="10" t="s">
        <v>9</v>
      </c>
      <c r="I1362" s="12" t="s">
        <v>2746</v>
      </c>
      <c r="J1362" s="9">
        <f t="shared" si="42"/>
        <v>2001</v>
      </c>
      <c r="K1362" s="13">
        <f t="shared" ca="1" si="43"/>
        <v>16</v>
      </c>
      <c r="L1362">
        <v>2001</v>
      </c>
      <c r="N1362" s="20"/>
    </row>
    <row r="1363" spans="1:14" ht="22.5" hidden="1" customHeight="1" x14ac:dyDescent="0.25">
      <c r="A1363" s="17"/>
      <c r="B1363" s="17"/>
      <c r="C1363" s="10">
        <v>11</v>
      </c>
      <c r="D1363" s="10" t="s">
        <v>1672</v>
      </c>
      <c r="E1363" s="11" t="s">
        <v>1707</v>
      </c>
      <c r="F1363" s="12" t="s">
        <v>1369</v>
      </c>
      <c r="G1363" s="15" t="s">
        <v>2997</v>
      </c>
      <c r="H1363" s="10" t="s">
        <v>9</v>
      </c>
      <c r="I1363" s="12" t="s">
        <v>2747</v>
      </c>
      <c r="J1363" s="9">
        <f t="shared" si="42"/>
        <v>2001</v>
      </c>
      <c r="K1363" s="13">
        <f t="shared" ca="1" si="43"/>
        <v>16</v>
      </c>
      <c r="L1363">
        <v>2001</v>
      </c>
      <c r="N1363" s="20"/>
    </row>
    <row r="1364" spans="1:14" ht="22.5" customHeight="1" x14ac:dyDescent="0.25">
      <c r="A1364" s="17" t="s">
        <v>3001</v>
      </c>
      <c r="B1364" s="17">
        <v>38</v>
      </c>
      <c r="C1364" s="10">
        <v>11</v>
      </c>
      <c r="D1364" s="10" t="s">
        <v>1673</v>
      </c>
      <c r="E1364" s="11" t="s">
        <v>1686</v>
      </c>
      <c r="F1364" s="12" t="s">
        <v>1375</v>
      </c>
      <c r="G1364" s="15" t="s">
        <v>2997</v>
      </c>
      <c r="H1364" s="10" t="s">
        <v>9</v>
      </c>
      <c r="I1364" s="12" t="s">
        <v>2741</v>
      </c>
      <c r="J1364" s="9">
        <f t="shared" si="42"/>
        <v>2001</v>
      </c>
      <c r="K1364" s="13">
        <f t="shared" ca="1" si="43"/>
        <v>16</v>
      </c>
      <c r="L1364">
        <v>2001</v>
      </c>
      <c r="N1364" s="20"/>
    </row>
    <row r="1365" spans="1:14" ht="22.5" customHeight="1" x14ac:dyDescent="0.25">
      <c r="A1365" s="17" t="s">
        <v>3001</v>
      </c>
      <c r="B1365" s="17">
        <v>39</v>
      </c>
      <c r="C1365" s="10">
        <v>10</v>
      </c>
      <c r="D1365" s="10" t="s">
        <v>1676</v>
      </c>
      <c r="E1365" s="11" t="s">
        <v>1683</v>
      </c>
      <c r="F1365" s="12" t="s">
        <v>1273</v>
      </c>
      <c r="G1365" s="15" t="s">
        <v>2997</v>
      </c>
      <c r="H1365" s="10" t="s">
        <v>9</v>
      </c>
      <c r="I1365" s="12" t="s">
        <v>2645</v>
      </c>
      <c r="J1365" s="9">
        <f t="shared" si="42"/>
        <v>2002</v>
      </c>
      <c r="K1365" s="13">
        <f t="shared" ca="1" si="43"/>
        <v>15</v>
      </c>
      <c r="L1365">
        <v>2001</v>
      </c>
      <c r="N1365" s="20"/>
    </row>
    <row r="1366" spans="1:14" ht="22.5" hidden="1" customHeight="1" x14ac:dyDescent="0.25">
      <c r="A1366" s="17"/>
      <c r="B1366" s="17"/>
      <c r="C1366" s="10">
        <v>11</v>
      </c>
      <c r="D1366" s="10" t="s">
        <v>1673</v>
      </c>
      <c r="E1366" s="11" t="s">
        <v>1683</v>
      </c>
      <c r="F1366" s="12" t="s">
        <v>1372</v>
      </c>
      <c r="G1366" s="15" t="s">
        <v>2997</v>
      </c>
      <c r="H1366" s="10" t="s">
        <v>9</v>
      </c>
      <c r="I1366" s="12" t="s">
        <v>2750</v>
      </c>
      <c r="J1366" s="9">
        <f t="shared" si="42"/>
        <v>2001</v>
      </c>
      <c r="K1366" s="13">
        <f t="shared" ca="1" si="43"/>
        <v>16</v>
      </c>
      <c r="L1366">
        <v>2001</v>
      </c>
      <c r="N1366" s="20"/>
    </row>
    <row r="1367" spans="1:14" ht="22.5" hidden="1" customHeight="1" x14ac:dyDescent="0.25">
      <c r="A1367" s="17" t="s">
        <v>3001</v>
      </c>
      <c r="B1367" s="17"/>
      <c r="C1367" s="10">
        <v>11</v>
      </c>
      <c r="D1367" s="10" t="s">
        <v>1673</v>
      </c>
      <c r="E1367" s="11" t="s">
        <v>1684</v>
      </c>
      <c r="F1367" s="12" t="s">
        <v>1373</v>
      </c>
      <c r="G1367" s="15" t="s">
        <v>2997</v>
      </c>
      <c r="H1367" s="10" t="s">
        <v>8</v>
      </c>
      <c r="I1367" s="12" t="s">
        <v>2751</v>
      </c>
      <c r="J1367" s="9">
        <f t="shared" si="42"/>
        <v>2001</v>
      </c>
      <c r="K1367" s="13">
        <f t="shared" ca="1" si="43"/>
        <v>16</v>
      </c>
      <c r="L1367">
        <v>2001</v>
      </c>
      <c r="N1367" s="20"/>
    </row>
    <row r="1368" spans="1:14" ht="22.5" hidden="1" customHeight="1" x14ac:dyDescent="0.25">
      <c r="A1368" s="17"/>
      <c r="B1368" s="17"/>
      <c r="C1368" s="10">
        <v>11</v>
      </c>
      <c r="D1368" s="10" t="s">
        <v>1673</v>
      </c>
      <c r="E1368" s="11" t="s">
        <v>1685</v>
      </c>
      <c r="F1368" s="12" t="s">
        <v>1374</v>
      </c>
      <c r="G1368" s="15" t="s">
        <v>2997</v>
      </c>
      <c r="H1368" s="10" t="s">
        <v>9</v>
      </c>
      <c r="I1368" s="12" t="s">
        <v>2680</v>
      </c>
      <c r="J1368" s="9">
        <f t="shared" si="42"/>
        <v>2001</v>
      </c>
      <c r="K1368" s="13">
        <f t="shared" ca="1" si="43"/>
        <v>16</v>
      </c>
      <c r="L1368">
        <v>2001</v>
      </c>
      <c r="N1368" s="20"/>
    </row>
    <row r="1369" spans="1:14" ht="22.5" customHeight="1" x14ac:dyDescent="0.25">
      <c r="A1369" s="17" t="s">
        <v>3001</v>
      </c>
      <c r="B1369" s="17">
        <v>40</v>
      </c>
      <c r="C1369" s="10">
        <v>10</v>
      </c>
      <c r="D1369" s="10" t="s">
        <v>1673</v>
      </c>
      <c r="E1369" s="11" t="s">
        <v>1695</v>
      </c>
      <c r="F1369" s="12" t="s">
        <v>1202</v>
      </c>
      <c r="G1369" s="15" t="s">
        <v>2997</v>
      </c>
      <c r="H1369" s="10" t="s">
        <v>9</v>
      </c>
      <c r="I1369" s="12" t="s">
        <v>2603</v>
      </c>
      <c r="J1369" s="9">
        <f t="shared" si="42"/>
        <v>2002</v>
      </c>
      <c r="K1369" s="13">
        <f t="shared" ca="1" si="43"/>
        <v>15</v>
      </c>
      <c r="L1369">
        <v>2001</v>
      </c>
      <c r="N1369" s="20"/>
    </row>
    <row r="1370" spans="1:14" ht="22.5" customHeight="1" x14ac:dyDescent="0.25">
      <c r="A1370" s="17" t="s">
        <v>3001</v>
      </c>
      <c r="B1370" s="17">
        <v>41</v>
      </c>
      <c r="C1370" s="10">
        <v>10</v>
      </c>
      <c r="D1370" s="10" t="s">
        <v>1674</v>
      </c>
      <c r="E1370" s="11" t="s">
        <v>1685</v>
      </c>
      <c r="F1370" s="12" t="s">
        <v>1221</v>
      </c>
      <c r="G1370" s="15" t="s">
        <v>2997</v>
      </c>
      <c r="H1370" s="10" t="s">
        <v>9</v>
      </c>
      <c r="I1370" s="12" t="s">
        <v>2639</v>
      </c>
      <c r="J1370" s="9">
        <f t="shared" si="42"/>
        <v>2002</v>
      </c>
      <c r="K1370" s="13">
        <f t="shared" ca="1" si="43"/>
        <v>15</v>
      </c>
      <c r="L1370">
        <v>2001</v>
      </c>
      <c r="N1370" s="20"/>
    </row>
    <row r="1371" spans="1:14" ht="22.5" hidden="1" customHeight="1" x14ac:dyDescent="0.25">
      <c r="A1371" s="17" t="s">
        <v>3001</v>
      </c>
      <c r="B1371" s="17"/>
      <c r="C1371" s="10">
        <v>11</v>
      </c>
      <c r="D1371" s="10" t="s">
        <v>1673</v>
      </c>
      <c r="E1371" s="11" t="s">
        <v>1688</v>
      </c>
      <c r="F1371" s="12" t="s">
        <v>1377</v>
      </c>
      <c r="G1371" s="15" t="s">
        <v>2997</v>
      </c>
      <c r="H1371" s="10" t="s">
        <v>8</v>
      </c>
      <c r="I1371" s="12" t="s">
        <v>2753</v>
      </c>
      <c r="J1371" s="9">
        <f t="shared" si="42"/>
        <v>2001</v>
      </c>
      <c r="K1371" s="13">
        <f t="shared" ca="1" si="43"/>
        <v>16</v>
      </c>
      <c r="L1371">
        <v>2001</v>
      </c>
      <c r="N1371" s="20"/>
    </row>
    <row r="1372" spans="1:14" ht="22.5" hidden="1" customHeight="1" x14ac:dyDescent="0.25">
      <c r="A1372" s="17" t="s">
        <v>3001</v>
      </c>
      <c r="B1372" s="17"/>
      <c r="C1372" s="10">
        <v>11</v>
      </c>
      <c r="D1372" s="10" t="s">
        <v>1673</v>
      </c>
      <c r="E1372" s="11" t="s">
        <v>1689</v>
      </c>
      <c r="F1372" s="12" t="s">
        <v>1378</v>
      </c>
      <c r="G1372" s="15" t="s">
        <v>2997</v>
      </c>
      <c r="H1372" s="10" t="s">
        <v>8</v>
      </c>
      <c r="I1372" s="12" t="s">
        <v>2754</v>
      </c>
      <c r="J1372" s="9">
        <f t="shared" si="42"/>
        <v>2001</v>
      </c>
      <c r="K1372" s="13">
        <f t="shared" ca="1" si="43"/>
        <v>16</v>
      </c>
      <c r="L1372">
        <v>2001</v>
      </c>
      <c r="N1372" s="20"/>
    </row>
    <row r="1373" spans="1:14" ht="22.5" customHeight="1" x14ac:dyDescent="0.25">
      <c r="A1373" s="17" t="s">
        <v>3001</v>
      </c>
      <c r="B1373" s="17">
        <v>42</v>
      </c>
      <c r="C1373" s="10">
        <v>10</v>
      </c>
      <c r="D1373" s="10" t="s">
        <v>1676</v>
      </c>
      <c r="E1373" s="11" t="s">
        <v>1701</v>
      </c>
      <c r="F1373" s="12" t="s">
        <v>1289</v>
      </c>
      <c r="G1373" s="15" t="s">
        <v>2997</v>
      </c>
      <c r="H1373" s="10" t="s">
        <v>9</v>
      </c>
      <c r="I1373" s="12" t="s">
        <v>2683</v>
      </c>
      <c r="J1373" s="9">
        <f t="shared" si="42"/>
        <v>2002</v>
      </c>
      <c r="K1373" s="13">
        <f t="shared" ca="1" si="43"/>
        <v>15</v>
      </c>
      <c r="L1373">
        <v>2000</v>
      </c>
      <c r="N1373" s="20"/>
    </row>
    <row r="1374" spans="1:14" ht="22.5" hidden="1" customHeight="1" x14ac:dyDescent="0.25">
      <c r="A1374" s="17" t="s">
        <v>3001</v>
      </c>
      <c r="B1374" s="17"/>
      <c r="C1374" s="10">
        <v>11</v>
      </c>
      <c r="D1374" s="10" t="s">
        <v>1673</v>
      </c>
      <c r="E1374" s="11" t="s">
        <v>1691</v>
      </c>
      <c r="F1374" s="12" t="s">
        <v>1380</v>
      </c>
      <c r="G1374" s="15" t="s">
        <v>2997</v>
      </c>
      <c r="H1374" s="10" t="s">
        <v>8</v>
      </c>
      <c r="I1374" s="12" t="s">
        <v>2753</v>
      </c>
      <c r="J1374" s="9">
        <f t="shared" si="42"/>
        <v>2001</v>
      </c>
      <c r="K1374" s="13">
        <f t="shared" ca="1" si="43"/>
        <v>16</v>
      </c>
      <c r="L1374">
        <v>2001</v>
      </c>
      <c r="N1374" s="20"/>
    </row>
    <row r="1375" spans="1:14" ht="22.5" hidden="1" customHeight="1" x14ac:dyDescent="0.25">
      <c r="A1375" s="17"/>
      <c r="B1375" s="17"/>
      <c r="C1375" s="10">
        <v>11</v>
      </c>
      <c r="D1375" s="10" t="s">
        <v>1673</v>
      </c>
      <c r="E1375" s="11" t="s">
        <v>1692</v>
      </c>
      <c r="F1375" s="12" t="s">
        <v>1381</v>
      </c>
      <c r="G1375" s="15" t="s">
        <v>2997</v>
      </c>
      <c r="H1375" s="10" t="s">
        <v>9</v>
      </c>
      <c r="I1375" s="12" t="s">
        <v>2756</v>
      </c>
      <c r="J1375" s="9">
        <f t="shared" si="42"/>
        <v>2001</v>
      </c>
      <c r="K1375" s="13">
        <f t="shared" ca="1" si="43"/>
        <v>16</v>
      </c>
      <c r="L1375">
        <v>2001</v>
      </c>
      <c r="N1375" s="20"/>
    </row>
    <row r="1376" spans="1:14" ht="22.5" customHeight="1" x14ac:dyDescent="0.25">
      <c r="A1376" s="17" t="s">
        <v>3001</v>
      </c>
      <c r="B1376" s="17">
        <v>43</v>
      </c>
      <c r="C1376" s="10">
        <v>10</v>
      </c>
      <c r="D1376" s="10" t="s">
        <v>1676</v>
      </c>
      <c r="E1376" s="11" t="s">
        <v>1702</v>
      </c>
      <c r="F1376" s="12" t="s">
        <v>1290</v>
      </c>
      <c r="G1376" s="15" t="s">
        <v>2997</v>
      </c>
      <c r="H1376" s="10" t="s">
        <v>9</v>
      </c>
      <c r="I1376" s="12" t="s">
        <v>2684</v>
      </c>
      <c r="J1376" s="9">
        <f t="shared" si="42"/>
        <v>2002</v>
      </c>
      <c r="K1376" s="13">
        <f t="shared" ca="1" si="43"/>
        <v>15</v>
      </c>
      <c r="L1376">
        <v>2001</v>
      </c>
      <c r="N1376" s="20"/>
    </row>
    <row r="1377" spans="1:14" ht="22.5" hidden="1" customHeight="1" x14ac:dyDescent="0.25">
      <c r="A1377" s="17"/>
      <c r="B1377" s="17"/>
      <c r="C1377" s="10">
        <v>11</v>
      </c>
      <c r="D1377" s="10" t="s">
        <v>1673</v>
      </c>
      <c r="E1377" s="11" t="s">
        <v>1694</v>
      </c>
      <c r="F1377" s="12" t="s">
        <v>1383</v>
      </c>
      <c r="G1377" s="15" t="s">
        <v>2997</v>
      </c>
      <c r="H1377" s="10" t="s">
        <v>9</v>
      </c>
      <c r="I1377" s="12" t="s">
        <v>2758</v>
      </c>
      <c r="J1377" s="9">
        <f t="shared" si="42"/>
        <v>2001</v>
      </c>
      <c r="K1377" s="13">
        <f t="shared" ca="1" si="43"/>
        <v>16</v>
      </c>
      <c r="L1377">
        <v>2001</v>
      </c>
      <c r="N1377" s="20"/>
    </row>
    <row r="1378" spans="1:14" ht="22.5" hidden="1" customHeight="1" x14ac:dyDescent="0.25">
      <c r="A1378" s="17"/>
      <c r="B1378" s="17"/>
      <c r="C1378" s="10">
        <v>11</v>
      </c>
      <c r="D1378" s="10" t="s">
        <v>1673</v>
      </c>
      <c r="E1378" s="11" t="s">
        <v>1695</v>
      </c>
      <c r="F1378" s="12" t="s">
        <v>1384</v>
      </c>
      <c r="G1378" s="15" t="s">
        <v>2997</v>
      </c>
      <c r="H1378" s="10" t="s">
        <v>9</v>
      </c>
      <c r="I1378" s="12" t="s">
        <v>2759</v>
      </c>
      <c r="J1378" s="9">
        <f t="shared" si="42"/>
        <v>2001</v>
      </c>
      <c r="K1378" s="13">
        <f t="shared" ca="1" si="43"/>
        <v>16</v>
      </c>
      <c r="L1378">
        <v>2001</v>
      </c>
      <c r="N1378" s="20"/>
    </row>
    <row r="1379" spans="1:14" ht="22.5" hidden="1" customHeight="1" x14ac:dyDescent="0.25">
      <c r="A1379" s="17" t="s">
        <v>3001</v>
      </c>
      <c r="B1379" s="17"/>
      <c r="C1379" s="10">
        <v>11</v>
      </c>
      <c r="D1379" s="10" t="s">
        <v>1673</v>
      </c>
      <c r="E1379" s="11" t="s">
        <v>1696</v>
      </c>
      <c r="F1379" s="12" t="s">
        <v>1385</v>
      </c>
      <c r="G1379" s="15" t="s">
        <v>2997</v>
      </c>
      <c r="H1379" s="10" t="s">
        <v>8</v>
      </c>
      <c r="I1379" s="12" t="s">
        <v>2760</v>
      </c>
      <c r="J1379" s="9">
        <f t="shared" si="42"/>
        <v>2001</v>
      </c>
      <c r="K1379" s="13">
        <f t="shared" ca="1" si="43"/>
        <v>16</v>
      </c>
      <c r="L1379">
        <v>2001</v>
      </c>
      <c r="N1379" s="20"/>
    </row>
    <row r="1380" spans="1:14" ht="22.5" customHeight="1" x14ac:dyDescent="0.25">
      <c r="A1380" s="17" t="s">
        <v>3001</v>
      </c>
      <c r="B1380" s="17">
        <v>44</v>
      </c>
      <c r="C1380" s="10">
        <v>10</v>
      </c>
      <c r="D1380" s="10" t="s">
        <v>1676</v>
      </c>
      <c r="E1380" s="11" t="s">
        <v>1682</v>
      </c>
      <c r="F1380" s="12" t="s">
        <v>1272</v>
      </c>
      <c r="G1380" s="15" t="s">
        <v>2997</v>
      </c>
      <c r="H1380" s="10" t="s">
        <v>9</v>
      </c>
      <c r="I1380" s="12" t="s">
        <v>2663</v>
      </c>
      <c r="J1380" s="9">
        <f t="shared" si="42"/>
        <v>2002</v>
      </c>
      <c r="K1380" s="13">
        <f t="shared" ca="1" si="43"/>
        <v>15</v>
      </c>
      <c r="L1380">
        <v>2001</v>
      </c>
      <c r="N1380" s="20"/>
    </row>
    <row r="1381" spans="1:14" ht="22.5" hidden="1" customHeight="1" x14ac:dyDescent="0.25">
      <c r="A1381" s="17" t="s">
        <v>3001</v>
      </c>
      <c r="B1381" s="17"/>
      <c r="C1381" s="10">
        <v>11</v>
      </c>
      <c r="D1381" s="10" t="s">
        <v>1673</v>
      </c>
      <c r="E1381" s="11" t="s">
        <v>1698</v>
      </c>
      <c r="F1381" s="12" t="s">
        <v>1387</v>
      </c>
      <c r="G1381" s="15" t="s">
        <v>2997</v>
      </c>
      <c r="H1381" s="10" t="s">
        <v>8</v>
      </c>
      <c r="I1381" s="12" t="s">
        <v>2762</v>
      </c>
      <c r="J1381" s="9">
        <f t="shared" si="42"/>
        <v>2001</v>
      </c>
      <c r="K1381" s="13">
        <f t="shared" ca="1" si="43"/>
        <v>16</v>
      </c>
      <c r="L1381">
        <v>2001</v>
      </c>
      <c r="N1381" s="20"/>
    </row>
    <row r="1382" spans="1:14" ht="22.5" hidden="1" customHeight="1" x14ac:dyDescent="0.25">
      <c r="A1382" s="17" t="s">
        <v>3001</v>
      </c>
      <c r="B1382" s="17"/>
      <c r="C1382" s="10">
        <v>11</v>
      </c>
      <c r="D1382" s="10" t="s">
        <v>1673</v>
      </c>
      <c r="E1382" s="11" t="s">
        <v>1699</v>
      </c>
      <c r="F1382" s="12" t="s">
        <v>1388</v>
      </c>
      <c r="G1382" s="15" t="s">
        <v>2997</v>
      </c>
      <c r="H1382" s="10" t="s">
        <v>8</v>
      </c>
      <c r="I1382" s="12" t="s">
        <v>2763</v>
      </c>
      <c r="J1382" s="9">
        <f t="shared" si="42"/>
        <v>2001</v>
      </c>
      <c r="K1382" s="13">
        <f t="shared" ca="1" si="43"/>
        <v>16</v>
      </c>
      <c r="L1382">
        <v>2001</v>
      </c>
      <c r="N1382" s="20"/>
    </row>
    <row r="1383" spans="1:14" ht="22.5" customHeight="1" x14ac:dyDescent="0.25">
      <c r="A1383" s="17" t="s">
        <v>3001</v>
      </c>
      <c r="B1383" s="17">
        <v>45</v>
      </c>
      <c r="C1383" s="10">
        <v>10</v>
      </c>
      <c r="D1383" s="10" t="s">
        <v>1674</v>
      </c>
      <c r="E1383" s="11" t="s">
        <v>1708</v>
      </c>
      <c r="F1383" s="12" t="s">
        <v>1242</v>
      </c>
      <c r="G1383" s="15" t="s">
        <v>2997</v>
      </c>
      <c r="H1383" s="10" t="s">
        <v>9</v>
      </c>
      <c r="I1383" s="12" t="s">
        <v>2655</v>
      </c>
      <c r="J1383" s="9">
        <f t="shared" si="42"/>
        <v>2002</v>
      </c>
      <c r="K1383" s="13">
        <f t="shared" ca="1" si="43"/>
        <v>15</v>
      </c>
      <c r="L1383">
        <v>2001</v>
      </c>
      <c r="N1383" s="20"/>
    </row>
    <row r="1384" spans="1:14" ht="22.5" customHeight="1" x14ac:dyDescent="0.25">
      <c r="A1384" s="17" t="s">
        <v>3001</v>
      </c>
      <c r="B1384" s="17">
        <v>46</v>
      </c>
      <c r="C1384" s="10">
        <v>10</v>
      </c>
      <c r="D1384" s="10" t="s">
        <v>1677</v>
      </c>
      <c r="E1384" s="11" t="s">
        <v>1691</v>
      </c>
      <c r="F1384" s="12" t="s">
        <v>1307</v>
      </c>
      <c r="G1384" s="15" t="s">
        <v>2997</v>
      </c>
      <c r="H1384" s="10" t="s">
        <v>9</v>
      </c>
      <c r="I1384" s="12" t="s">
        <v>2556</v>
      </c>
      <c r="J1384" s="9">
        <f t="shared" si="42"/>
        <v>2002</v>
      </c>
      <c r="K1384" s="13">
        <f t="shared" ca="1" si="43"/>
        <v>15</v>
      </c>
      <c r="L1384">
        <v>2001</v>
      </c>
      <c r="N1384" s="20"/>
    </row>
    <row r="1385" spans="1:14" ht="22.5" hidden="1" customHeight="1" x14ac:dyDescent="0.25">
      <c r="A1385" s="17" t="s">
        <v>3001</v>
      </c>
      <c r="B1385" s="17"/>
      <c r="C1385" s="10">
        <v>11</v>
      </c>
      <c r="D1385" s="10" t="s">
        <v>1674</v>
      </c>
      <c r="E1385" s="11" t="s">
        <v>1682</v>
      </c>
      <c r="F1385" s="12" t="s">
        <v>1391</v>
      </c>
      <c r="G1385" s="15" t="s">
        <v>2997</v>
      </c>
      <c r="H1385" s="10" t="s">
        <v>8</v>
      </c>
      <c r="I1385" s="12" t="s">
        <v>2765</v>
      </c>
      <c r="J1385" s="9">
        <f t="shared" si="42"/>
        <v>2001</v>
      </c>
      <c r="K1385" s="13">
        <f t="shared" ca="1" si="43"/>
        <v>16</v>
      </c>
      <c r="L1385">
        <v>2001</v>
      </c>
      <c r="N1385" s="20"/>
    </row>
    <row r="1386" spans="1:14" ht="22.5" hidden="1" customHeight="1" x14ac:dyDescent="0.25">
      <c r="A1386" s="17"/>
      <c r="B1386" s="17"/>
      <c r="C1386" s="10">
        <v>9</v>
      </c>
      <c r="D1386" s="10" t="s">
        <v>1668</v>
      </c>
      <c r="E1386" s="11" t="s">
        <v>1689</v>
      </c>
      <c r="F1386" s="12" t="s">
        <v>1060</v>
      </c>
      <c r="G1386" s="15" t="s">
        <v>2997</v>
      </c>
      <c r="H1386" s="10" t="s">
        <v>9</v>
      </c>
      <c r="I1386" s="12" t="s">
        <v>2450</v>
      </c>
      <c r="J1386" s="9">
        <f t="shared" si="42"/>
        <v>2002</v>
      </c>
      <c r="K1386" s="13">
        <f t="shared" ca="1" si="43"/>
        <v>15</v>
      </c>
      <c r="L1386">
        <v>2001</v>
      </c>
      <c r="N1386" s="20"/>
    </row>
    <row r="1387" spans="1:14" ht="22.5" hidden="1" customHeight="1" x14ac:dyDescent="0.25">
      <c r="A1387" s="17"/>
      <c r="B1387" s="17"/>
      <c r="C1387" s="10">
        <v>9</v>
      </c>
      <c r="D1387" s="10" t="s">
        <v>1668</v>
      </c>
      <c r="E1387" s="11" t="s">
        <v>1696</v>
      </c>
      <c r="F1387" s="12" t="s">
        <v>1067</v>
      </c>
      <c r="G1387" s="15" t="s">
        <v>2997</v>
      </c>
      <c r="H1387" s="10" t="s">
        <v>9</v>
      </c>
      <c r="I1387" s="12" t="s">
        <v>2523</v>
      </c>
      <c r="J1387" s="9">
        <f t="shared" si="42"/>
        <v>2002</v>
      </c>
      <c r="K1387" s="13">
        <f t="shared" ca="1" si="43"/>
        <v>15</v>
      </c>
      <c r="L1387">
        <v>2001</v>
      </c>
      <c r="N1387" s="20"/>
    </row>
    <row r="1388" spans="1:14" ht="22.5" hidden="1" customHeight="1" x14ac:dyDescent="0.25">
      <c r="A1388" s="17"/>
      <c r="B1388" s="17"/>
      <c r="C1388" s="10">
        <v>11</v>
      </c>
      <c r="D1388" s="10" t="s">
        <v>1674</v>
      </c>
      <c r="E1388" s="11" t="s">
        <v>1685</v>
      </c>
      <c r="F1388" s="12" t="s">
        <v>1394</v>
      </c>
      <c r="G1388" s="15" t="s">
        <v>2997</v>
      </c>
      <c r="H1388" s="10" t="s">
        <v>9</v>
      </c>
      <c r="I1388" s="12" t="s">
        <v>2768</v>
      </c>
      <c r="J1388" s="9">
        <f t="shared" si="42"/>
        <v>2001</v>
      </c>
      <c r="K1388" s="13">
        <f t="shared" ca="1" si="43"/>
        <v>16</v>
      </c>
      <c r="L1388">
        <v>2001</v>
      </c>
      <c r="N1388" s="20"/>
    </row>
    <row r="1389" spans="1:14" ht="22.5" hidden="1" customHeight="1" x14ac:dyDescent="0.25">
      <c r="A1389" s="17" t="s">
        <v>3001</v>
      </c>
      <c r="B1389" s="17"/>
      <c r="C1389" s="10">
        <v>11</v>
      </c>
      <c r="D1389" s="10" t="s">
        <v>1674</v>
      </c>
      <c r="E1389" s="11" t="s">
        <v>1686</v>
      </c>
      <c r="F1389" s="12" t="s">
        <v>1395</v>
      </c>
      <c r="G1389" s="15" t="s">
        <v>2997</v>
      </c>
      <c r="H1389" s="10" t="s">
        <v>8</v>
      </c>
      <c r="I1389" s="12" t="s">
        <v>2745</v>
      </c>
      <c r="J1389" s="9">
        <f t="shared" si="42"/>
        <v>2001</v>
      </c>
      <c r="K1389" s="13">
        <f t="shared" ca="1" si="43"/>
        <v>16</v>
      </c>
      <c r="L1389">
        <v>2001</v>
      </c>
      <c r="N1389" s="20"/>
    </row>
    <row r="1390" spans="1:14" ht="22.5" hidden="1" customHeight="1" x14ac:dyDescent="0.25">
      <c r="A1390" s="17" t="s">
        <v>3001</v>
      </c>
      <c r="B1390" s="17"/>
      <c r="C1390" s="10">
        <v>11</v>
      </c>
      <c r="D1390" s="10" t="s">
        <v>1674</v>
      </c>
      <c r="E1390" s="11" t="s">
        <v>1687</v>
      </c>
      <c r="F1390" s="12" t="s">
        <v>1396</v>
      </c>
      <c r="G1390" s="15" t="s">
        <v>2997</v>
      </c>
      <c r="H1390" s="10" t="s">
        <v>8</v>
      </c>
      <c r="I1390" s="12" t="s">
        <v>2624</v>
      </c>
      <c r="J1390" s="9">
        <f t="shared" si="42"/>
        <v>2001</v>
      </c>
      <c r="K1390" s="13">
        <f t="shared" ca="1" si="43"/>
        <v>16</v>
      </c>
      <c r="L1390">
        <v>2001</v>
      </c>
      <c r="N1390" s="20"/>
    </row>
    <row r="1391" spans="1:14" ht="22.5" hidden="1" customHeight="1" x14ac:dyDescent="0.25">
      <c r="A1391" s="17" t="s">
        <v>3001</v>
      </c>
      <c r="B1391" s="17"/>
      <c r="C1391" s="10">
        <v>11</v>
      </c>
      <c r="D1391" s="10" t="s">
        <v>1674</v>
      </c>
      <c r="E1391" s="11" t="s">
        <v>1688</v>
      </c>
      <c r="F1391" s="12" t="s">
        <v>1397</v>
      </c>
      <c r="G1391" s="15" t="s">
        <v>2997</v>
      </c>
      <c r="H1391" s="10" t="s">
        <v>8</v>
      </c>
      <c r="I1391" s="12" t="s">
        <v>2769</v>
      </c>
      <c r="J1391" s="9">
        <f t="shared" si="42"/>
        <v>2001</v>
      </c>
      <c r="K1391" s="13">
        <f t="shared" ca="1" si="43"/>
        <v>16</v>
      </c>
      <c r="L1391">
        <v>2001</v>
      </c>
      <c r="N1391" s="20"/>
    </row>
    <row r="1392" spans="1:14" ht="22.5" hidden="1" customHeight="1" x14ac:dyDescent="0.25">
      <c r="A1392" s="17"/>
      <c r="B1392" s="17"/>
      <c r="C1392" s="10">
        <v>9</v>
      </c>
      <c r="D1392" s="10" t="s">
        <v>1668</v>
      </c>
      <c r="E1392" s="11" t="s">
        <v>1702</v>
      </c>
      <c r="F1392" s="12" t="s">
        <v>1073</v>
      </c>
      <c r="G1392" s="15" t="s">
        <v>2997</v>
      </c>
      <c r="H1392" s="10" t="s">
        <v>9</v>
      </c>
      <c r="I1392" s="12" t="s">
        <v>2528</v>
      </c>
      <c r="J1392" s="9">
        <f t="shared" si="42"/>
        <v>2002</v>
      </c>
      <c r="K1392" s="13">
        <f t="shared" ca="1" si="43"/>
        <v>15</v>
      </c>
      <c r="L1392">
        <v>2001</v>
      </c>
      <c r="N1392" s="20"/>
    </row>
    <row r="1393" spans="1:14" ht="22.5" hidden="1" customHeight="1" x14ac:dyDescent="0.25">
      <c r="A1393" s="17" t="s">
        <v>3001</v>
      </c>
      <c r="B1393" s="17"/>
      <c r="C1393" s="10">
        <v>11</v>
      </c>
      <c r="D1393" s="10" t="s">
        <v>1674</v>
      </c>
      <c r="E1393" s="11" t="s">
        <v>1690</v>
      </c>
      <c r="F1393" s="12" t="s">
        <v>1399</v>
      </c>
      <c r="G1393" s="15" t="s">
        <v>2997</v>
      </c>
      <c r="H1393" s="10" t="s">
        <v>8</v>
      </c>
      <c r="I1393" s="12" t="s">
        <v>2771</v>
      </c>
      <c r="J1393" s="9">
        <f t="shared" si="42"/>
        <v>2001</v>
      </c>
      <c r="K1393" s="13">
        <f t="shared" ca="1" si="43"/>
        <v>16</v>
      </c>
      <c r="L1393">
        <v>2001</v>
      </c>
      <c r="N1393" s="20"/>
    </row>
    <row r="1394" spans="1:14" ht="22.5" hidden="1" customHeight="1" x14ac:dyDescent="0.25">
      <c r="A1394" s="17" t="s">
        <v>3001</v>
      </c>
      <c r="B1394" s="17"/>
      <c r="C1394" s="10">
        <v>11</v>
      </c>
      <c r="D1394" s="10" t="s">
        <v>1674</v>
      </c>
      <c r="E1394" s="11" t="s">
        <v>1691</v>
      </c>
      <c r="F1394" s="12" t="s">
        <v>1400</v>
      </c>
      <c r="G1394" s="15" t="s">
        <v>2997</v>
      </c>
      <c r="H1394" s="10" t="s">
        <v>8</v>
      </c>
      <c r="I1394" s="12" t="s">
        <v>2772</v>
      </c>
      <c r="J1394" s="9">
        <f t="shared" si="42"/>
        <v>2001</v>
      </c>
      <c r="K1394" s="13">
        <f t="shared" ca="1" si="43"/>
        <v>16</v>
      </c>
      <c r="L1394">
        <v>2001</v>
      </c>
      <c r="N1394" s="20"/>
    </row>
    <row r="1395" spans="1:14" ht="22.5" hidden="1" customHeight="1" x14ac:dyDescent="0.25">
      <c r="A1395" s="17" t="s">
        <v>3001</v>
      </c>
      <c r="B1395" s="17"/>
      <c r="C1395" s="10">
        <v>11</v>
      </c>
      <c r="D1395" s="10" t="s">
        <v>1674</v>
      </c>
      <c r="E1395" s="11" t="s">
        <v>1692</v>
      </c>
      <c r="F1395" s="12" t="s">
        <v>1401</v>
      </c>
      <c r="G1395" s="15" t="s">
        <v>2997</v>
      </c>
      <c r="H1395" s="10" t="s">
        <v>8</v>
      </c>
      <c r="I1395" s="12" t="s">
        <v>2773</v>
      </c>
      <c r="J1395" s="9">
        <f t="shared" si="42"/>
        <v>2001</v>
      </c>
      <c r="K1395" s="13">
        <f t="shared" ca="1" si="43"/>
        <v>16</v>
      </c>
      <c r="L1395">
        <v>2001</v>
      </c>
      <c r="N1395" s="20"/>
    </row>
    <row r="1396" spans="1:14" ht="22.5" hidden="1" customHeight="1" x14ac:dyDescent="0.25">
      <c r="A1396" s="17" t="s">
        <v>3001</v>
      </c>
      <c r="B1396" s="17"/>
      <c r="C1396" s="10">
        <v>11</v>
      </c>
      <c r="D1396" s="10" t="s">
        <v>1674</v>
      </c>
      <c r="E1396" s="11" t="s">
        <v>1693</v>
      </c>
      <c r="F1396" s="12" t="s">
        <v>1402</v>
      </c>
      <c r="G1396" s="15" t="s">
        <v>2997</v>
      </c>
      <c r="H1396" s="10" t="s">
        <v>8</v>
      </c>
      <c r="I1396" s="12" t="s">
        <v>2774</v>
      </c>
      <c r="J1396" s="9">
        <f t="shared" si="42"/>
        <v>2001</v>
      </c>
      <c r="K1396" s="13">
        <f t="shared" ca="1" si="43"/>
        <v>16</v>
      </c>
      <c r="L1396">
        <v>2001</v>
      </c>
      <c r="N1396" s="20"/>
    </row>
    <row r="1397" spans="1:14" ht="22.5" hidden="1" customHeight="1" x14ac:dyDescent="0.25">
      <c r="A1397" s="17"/>
      <c r="B1397" s="17"/>
      <c r="C1397" s="10">
        <v>9</v>
      </c>
      <c r="D1397" s="10" t="s">
        <v>1668</v>
      </c>
      <c r="E1397" s="11" t="s">
        <v>1704</v>
      </c>
      <c r="F1397" s="12" t="s">
        <v>1075</v>
      </c>
      <c r="G1397" s="15" t="s">
        <v>2997</v>
      </c>
      <c r="H1397" s="10" t="s">
        <v>9</v>
      </c>
      <c r="I1397" s="12" t="s">
        <v>2529</v>
      </c>
      <c r="J1397" s="9">
        <f t="shared" ref="J1397:J1400" si="44">YEAR(I1397)</f>
        <v>2002</v>
      </c>
      <c r="K1397" s="13">
        <f t="shared" ca="1" si="43"/>
        <v>15</v>
      </c>
      <c r="L1397">
        <v>2001</v>
      </c>
      <c r="N1397" s="20"/>
    </row>
    <row r="1398" spans="1:14" ht="22.5" hidden="1" customHeight="1" x14ac:dyDescent="0.25">
      <c r="A1398" s="17"/>
      <c r="B1398" s="17"/>
      <c r="C1398" s="10">
        <v>10</v>
      </c>
      <c r="D1398" s="10" t="s">
        <v>1672</v>
      </c>
      <c r="E1398" s="11" t="s">
        <v>1698</v>
      </c>
      <c r="F1398" s="12" t="s">
        <v>1177</v>
      </c>
      <c r="G1398" s="15" t="s">
        <v>2997</v>
      </c>
      <c r="H1398" s="10" t="s">
        <v>9</v>
      </c>
      <c r="I1398" s="12" t="s">
        <v>2603</v>
      </c>
      <c r="J1398" s="9">
        <f t="shared" si="44"/>
        <v>2002</v>
      </c>
      <c r="K1398" s="13">
        <f t="shared" ca="1" si="43"/>
        <v>15</v>
      </c>
      <c r="L1398">
        <v>2001</v>
      </c>
      <c r="N1398" s="20"/>
    </row>
    <row r="1399" spans="1:14" ht="22.5" hidden="1" customHeight="1" x14ac:dyDescent="0.25">
      <c r="A1399" s="17"/>
      <c r="B1399" s="17"/>
      <c r="C1399" s="10">
        <v>10</v>
      </c>
      <c r="D1399" s="10" t="s">
        <v>1677</v>
      </c>
      <c r="E1399" s="11" t="s">
        <v>1686</v>
      </c>
      <c r="F1399" s="12" t="s">
        <v>1302</v>
      </c>
      <c r="G1399" s="15" t="s">
        <v>2997</v>
      </c>
      <c r="H1399" s="10" t="s">
        <v>9</v>
      </c>
      <c r="I1399" s="12" t="s">
        <v>2694</v>
      </c>
      <c r="J1399" s="9">
        <f t="shared" si="44"/>
        <v>2002</v>
      </c>
      <c r="K1399" s="13">
        <f t="shared" ca="1" si="43"/>
        <v>15</v>
      </c>
      <c r="L1399">
        <v>2001</v>
      </c>
      <c r="N1399" s="20"/>
    </row>
    <row r="1400" spans="1:14" ht="22.5" hidden="1" customHeight="1" x14ac:dyDescent="0.25">
      <c r="A1400" s="17"/>
      <c r="B1400" s="17"/>
      <c r="C1400" s="10">
        <v>11</v>
      </c>
      <c r="D1400" s="10" t="s">
        <v>1674</v>
      </c>
      <c r="E1400" s="11" t="s">
        <v>1697</v>
      </c>
      <c r="F1400" s="12" t="s">
        <v>1406</v>
      </c>
      <c r="G1400" s="15" t="s">
        <v>2997</v>
      </c>
      <c r="H1400" s="10" t="s">
        <v>8</v>
      </c>
      <c r="I1400" s="12" t="s">
        <v>2777</v>
      </c>
      <c r="J1400" s="9">
        <f t="shared" si="44"/>
        <v>2001</v>
      </c>
      <c r="K1400" s="13">
        <f t="shared" ca="1" si="43"/>
        <v>16</v>
      </c>
      <c r="L1400">
        <v>2001</v>
      </c>
      <c r="N1400" s="20"/>
    </row>
    <row r="1401" spans="1:14" ht="22.5" hidden="1" customHeight="1" x14ac:dyDescent="0.25">
      <c r="A1401" s="17"/>
      <c r="B1401" s="17"/>
      <c r="C1401" s="10"/>
      <c r="D1401" s="10"/>
      <c r="E1401" s="11"/>
      <c r="F1401" s="12"/>
      <c r="G1401" s="23"/>
      <c r="H1401" s="10"/>
      <c r="I1401" s="12"/>
      <c r="J1401" s="9"/>
      <c r="K1401" s="13"/>
      <c r="N1401" s="20"/>
    </row>
    <row r="1402" spans="1:14" ht="22.5" hidden="1" customHeight="1" x14ac:dyDescent="0.25">
      <c r="A1402" s="17"/>
      <c r="B1402" s="17"/>
      <c r="C1402" s="10">
        <v>10</v>
      </c>
      <c r="D1402" s="10" t="s">
        <v>1677</v>
      </c>
      <c r="E1402" s="11" t="s">
        <v>1697</v>
      </c>
      <c r="F1402" s="12" t="s">
        <v>1313</v>
      </c>
      <c r="G1402" s="15" t="s">
        <v>2997</v>
      </c>
      <c r="H1402" s="10" t="s">
        <v>9</v>
      </c>
      <c r="I1402" s="12" t="s">
        <v>2647</v>
      </c>
      <c r="J1402" s="9">
        <f t="shared" ref="J1402:J1433" si="45">YEAR(I1402)</f>
        <v>2002</v>
      </c>
      <c r="K1402" s="13">
        <f t="shared" ca="1" si="43"/>
        <v>15</v>
      </c>
      <c r="L1402">
        <v>2001</v>
      </c>
      <c r="N1402" s="20"/>
    </row>
    <row r="1403" spans="1:14" ht="22.5" hidden="1" customHeight="1" x14ac:dyDescent="0.25">
      <c r="A1403" s="17" t="s">
        <v>3001</v>
      </c>
      <c r="B1403" s="17"/>
      <c r="C1403" s="10">
        <v>11</v>
      </c>
      <c r="D1403" s="10" t="s">
        <v>1674</v>
      </c>
      <c r="E1403" s="11" t="s">
        <v>1699</v>
      </c>
      <c r="F1403" s="12" t="s">
        <v>1408</v>
      </c>
      <c r="G1403" s="15" t="s">
        <v>2997</v>
      </c>
      <c r="H1403" s="10" t="s">
        <v>8</v>
      </c>
      <c r="I1403" s="12" t="s">
        <v>2779</v>
      </c>
      <c r="J1403" s="9">
        <f t="shared" si="45"/>
        <v>2001</v>
      </c>
      <c r="K1403" s="13">
        <f t="shared" ca="1" si="43"/>
        <v>16</v>
      </c>
      <c r="L1403">
        <v>2001</v>
      </c>
      <c r="N1403" s="20"/>
    </row>
    <row r="1404" spans="1:14" ht="22.5" hidden="1" customHeight="1" x14ac:dyDescent="0.25">
      <c r="A1404" s="17" t="s">
        <v>3001</v>
      </c>
      <c r="B1404" s="17"/>
      <c r="C1404" s="10">
        <v>11</v>
      </c>
      <c r="D1404" s="10" t="s">
        <v>1674</v>
      </c>
      <c r="E1404" s="11" t="s">
        <v>1700</v>
      </c>
      <c r="F1404" s="12" t="s">
        <v>1409</v>
      </c>
      <c r="G1404" s="15" t="s">
        <v>2996</v>
      </c>
      <c r="H1404" s="10" t="s">
        <v>8</v>
      </c>
      <c r="I1404" s="12" t="s">
        <v>2780</v>
      </c>
      <c r="J1404" s="9">
        <f t="shared" si="45"/>
        <v>1999</v>
      </c>
      <c r="K1404" s="13">
        <f t="shared" ca="1" si="43"/>
        <v>18</v>
      </c>
      <c r="L1404">
        <v>1999</v>
      </c>
      <c r="N1404" s="20"/>
    </row>
    <row r="1405" spans="1:14" ht="22.5" hidden="1" customHeight="1" x14ac:dyDescent="0.25">
      <c r="A1405" s="17"/>
      <c r="B1405" s="17"/>
      <c r="C1405" s="10">
        <v>11</v>
      </c>
      <c r="D1405" s="10" t="s">
        <v>1675</v>
      </c>
      <c r="E1405" s="11" t="s">
        <v>1681</v>
      </c>
      <c r="F1405" s="12" t="s">
        <v>1410</v>
      </c>
      <c r="G1405" s="15" t="s">
        <v>2996</v>
      </c>
      <c r="H1405" s="10" t="s">
        <v>9</v>
      </c>
      <c r="I1405" s="12" t="s">
        <v>2781</v>
      </c>
      <c r="J1405" s="9">
        <f t="shared" si="45"/>
        <v>1999</v>
      </c>
      <c r="K1405" s="13">
        <f t="shared" ca="1" si="43"/>
        <v>18</v>
      </c>
      <c r="L1405">
        <v>1999</v>
      </c>
      <c r="N1405" s="20"/>
    </row>
    <row r="1406" spans="1:14" ht="22.5" hidden="1" customHeight="1" x14ac:dyDescent="0.25">
      <c r="A1406" s="17"/>
      <c r="B1406" s="17"/>
      <c r="C1406" s="10">
        <v>11</v>
      </c>
      <c r="D1406" s="10" t="s">
        <v>1675</v>
      </c>
      <c r="E1406" s="11" t="s">
        <v>1682</v>
      </c>
      <c r="F1406" s="12" t="s">
        <v>1411</v>
      </c>
      <c r="G1406" s="15" t="s">
        <v>2997</v>
      </c>
      <c r="H1406" s="10" t="s">
        <v>9</v>
      </c>
      <c r="I1406" s="12" t="s">
        <v>2782</v>
      </c>
      <c r="J1406" s="9">
        <f t="shared" si="45"/>
        <v>2001</v>
      </c>
      <c r="K1406" s="13">
        <f t="shared" ca="1" si="43"/>
        <v>16</v>
      </c>
      <c r="L1406">
        <v>2001</v>
      </c>
      <c r="N1406" s="20"/>
    </row>
    <row r="1407" spans="1:14" ht="22.5" hidden="1" customHeight="1" x14ac:dyDescent="0.25">
      <c r="A1407" s="17" t="s">
        <v>3001</v>
      </c>
      <c r="B1407" s="17"/>
      <c r="C1407" s="10">
        <v>11</v>
      </c>
      <c r="D1407" s="10" t="s">
        <v>1675</v>
      </c>
      <c r="E1407" s="11" t="s">
        <v>1683</v>
      </c>
      <c r="F1407" s="12" t="s">
        <v>1412</v>
      </c>
      <c r="G1407" s="15" t="s">
        <v>2997</v>
      </c>
      <c r="H1407" s="10" t="s">
        <v>8</v>
      </c>
      <c r="I1407" s="12" t="s">
        <v>2783</v>
      </c>
      <c r="J1407" s="9">
        <f t="shared" si="45"/>
        <v>2001</v>
      </c>
      <c r="K1407" s="13">
        <f t="shared" ca="1" si="43"/>
        <v>16</v>
      </c>
      <c r="L1407">
        <v>2001</v>
      </c>
      <c r="N1407" s="20"/>
    </row>
    <row r="1408" spans="1:14" ht="22.5" hidden="1" customHeight="1" x14ac:dyDescent="0.25">
      <c r="A1408" s="17" t="s">
        <v>3001</v>
      </c>
      <c r="B1408" s="17"/>
      <c r="C1408" s="10">
        <v>11</v>
      </c>
      <c r="D1408" s="10" t="s">
        <v>1675</v>
      </c>
      <c r="E1408" s="11" t="s">
        <v>1684</v>
      </c>
      <c r="F1408" s="12" t="s">
        <v>1413</v>
      </c>
      <c r="G1408" s="15" t="s">
        <v>2997</v>
      </c>
      <c r="H1408" s="10" t="s">
        <v>8</v>
      </c>
      <c r="I1408" s="12" t="s">
        <v>2784</v>
      </c>
      <c r="J1408" s="9">
        <f t="shared" si="45"/>
        <v>2000</v>
      </c>
      <c r="K1408" s="13">
        <f t="shared" ca="1" si="43"/>
        <v>17</v>
      </c>
      <c r="L1408">
        <v>2000</v>
      </c>
      <c r="N1408" s="20"/>
    </row>
    <row r="1409" spans="1:14" ht="22.5" hidden="1" customHeight="1" x14ac:dyDescent="0.25">
      <c r="A1409" s="17" t="s">
        <v>3001</v>
      </c>
      <c r="B1409" s="17"/>
      <c r="C1409" s="10">
        <v>11</v>
      </c>
      <c r="D1409" s="10" t="s">
        <v>1675</v>
      </c>
      <c r="E1409" s="11" t="s">
        <v>1685</v>
      </c>
      <c r="F1409" s="12" t="s">
        <v>1414</v>
      </c>
      <c r="G1409" s="15" t="s">
        <v>2997</v>
      </c>
      <c r="H1409" s="10" t="s">
        <v>8</v>
      </c>
      <c r="I1409" s="12" t="s">
        <v>2785</v>
      </c>
      <c r="J1409" s="9">
        <f t="shared" si="45"/>
        <v>2001</v>
      </c>
      <c r="K1409" s="13">
        <f t="shared" ca="1" si="43"/>
        <v>16</v>
      </c>
      <c r="L1409">
        <v>2001</v>
      </c>
      <c r="N1409" s="20"/>
    </row>
    <row r="1410" spans="1:14" ht="22.5" hidden="1" customHeight="1" x14ac:dyDescent="0.25">
      <c r="A1410" s="17"/>
      <c r="B1410" s="17"/>
      <c r="C1410" s="10">
        <v>10</v>
      </c>
      <c r="D1410" s="10" t="s">
        <v>1677</v>
      </c>
      <c r="E1410" s="11" t="s">
        <v>1699</v>
      </c>
      <c r="F1410" s="12" t="s">
        <v>1315</v>
      </c>
      <c r="G1410" s="15" t="s">
        <v>2997</v>
      </c>
      <c r="H1410" s="10" t="s">
        <v>9</v>
      </c>
      <c r="I1410" s="12" t="s">
        <v>2620</v>
      </c>
      <c r="J1410" s="9">
        <f t="shared" si="45"/>
        <v>2002</v>
      </c>
      <c r="K1410" s="13">
        <f t="shared" ca="1" si="43"/>
        <v>15</v>
      </c>
      <c r="L1410">
        <v>2001</v>
      </c>
      <c r="N1410" s="20"/>
    </row>
    <row r="1411" spans="1:14" ht="22.5" hidden="1" customHeight="1" x14ac:dyDescent="0.25">
      <c r="A1411" s="17" t="s">
        <v>3001</v>
      </c>
      <c r="B1411" s="17"/>
      <c r="C1411" s="10">
        <v>11</v>
      </c>
      <c r="D1411" s="10" t="s">
        <v>1675</v>
      </c>
      <c r="E1411" s="11" t="s">
        <v>1687</v>
      </c>
      <c r="F1411" s="12" t="s">
        <v>1416</v>
      </c>
      <c r="G1411" s="15" t="s">
        <v>2997</v>
      </c>
      <c r="H1411" s="10" t="s">
        <v>8</v>
      </c>
      <c r="I1411" s="12" t="s">
        <v>2786</v>
      </c>
      <c r="J1411" s="9">
        <f t="shared" si="45"/>
        <v>2001</v>
      </c>
      <c r="K1411" s="13">
        <f t="shared" ca="1" si="43"/>
        <v>16</v>
      </c>
      <c r="L1411">
        <v>2001</v>
      </c>
      <c r="N1411" s="20"/>
    </row>
    <row r="1412" spans="1:14" ht="22.5" hidden="1" customHeight="1" x14ac:dyDescent="0.25">
      <c r="A1412" s="17" t="s">
        <v>3001</v>
      </c>
      <c r="B1412" s="17"/>
      <c r="C1412" s="10">
        <v>11</v>
      </c>
      <c r="D1412" s="10" t="s">
        <v>1675</v>
      </c>
      <c r="E1412" s="11" t="s">
        <v>1688</v>
      </c>
      <c r="F1412" s="12" t="s">
        <v>1417</v>
      </c>
      <c r="G1412" s="15" t="s">
        <v>2997</v>
      </c>
      <c r="H1412" s="10" t="s">
        <v>8</v>
      </c>
      <c r="I1412" s="12" t="s">
        <v>2787</v>
      </c>
      <c r="J1412" s="9">
        <f t="shared" si="45"/>
        <v>2001</v>
      </c>
      <c r="K1412" s="13">
        <f t="shared" ca="1" si="43"/>
        <v>16</v>
      </c>
      <c r="L1412">
        <v>2001</v>
      </c>
      <c r="N1412" s="20"/>
    </row>
    <row r="1413" spans="1:14" ht="22.5" hidden="1" customHeight="1" x14ac:dyDescent="0.25">
      <c r="A1413" s="17" t="s">
        <v>3001</v>
      </c>
      <c r="B1413" s="17"/>
      <c r="C1413" s="10">
        <v>11</v>
      </c>
      <c r="D1413" s="10" t="s">
        <v>1675</v>
      </c>
      <c r="E1413" s="11" t="s">
        <v>1689</v>
      </c>
      <c r="F1413" s="12" t="s">
        <v>1418</v>
      </c>
      <c r="G1413" s="15" t="s">
        <v>2997</v>
      </c>
      <c r="H1413" s="10" t="s">
        <v>8</v>
      </c>
      <c r="I1413" s="12" t="s">
        <v>2763</v>
      </c>
      <c r="J1413" s="9">
        <f t="shared" si="45"/>
        <v>2001</v>
      </c>
      <c r="K1413" s="13">
        <f t="shared" ref="K1413:K1476" ca="1" si="46">(YEAR(NOW())-YEAR(I1413))</f>
        <v>16</v>
      </c>
      <c r="L1413">
        <v>2001</v>
      </c>
      <c r="N1413" s="20"/>
    </row>
    <row r="1414" spans="1:14" ht="22.5" hidden="1" customHeight="1" x14ac:dyDescent="0.25">
      <c r="A1414" s="17"/>
      <c r="B1414" s="17"/>
      <c r="C1414" s="10">
        <v>11</v>
      </c>
      <c r="D1414" s="10" t="s">
        <v>1675</v>
      </c>
      <c r="E1414" s="11" t="s">
        <v>1690</v>
      </c>
      <c r="F1414" s="12" t="s">
        <v>1419</v>
      </c>
      <c r="G1414" s="15" t="s">
        <v>2997</v>
      </c>
      <c r="H1414" s="10" t="s">
        <v>8</v>
      </c>
      <c r="I1414" s="12" t="s">
        <v>2788</v>
      </c>
      <c r="J1414" s="9">
        <f t="shared" si="45"/>
        <v>2001</v>
      </c>
      <c r="K1414" s="13">
        <f t="shared" ca="1" si="46"/>
        <v>16</v>
      </c>
      <c r="L1414">
        <v>2001</v>
      </c>
      <c r="N1414" s="20"/>
    </row>
    <row r="1415" spans="1:14" ht="22.5" hidden="1" customHeight="1" x14ac:dyDescent="0.25">
      <c r="A1415" s="17"/>
      <c r="B1415" s="17"/>
      <c r="C1415" s="10">
        <v>11</v>
      </c>
      <c r="D1415" s="10" t="s">
        <v>1675</v>
      </c>
      <c r="E1415" s="11" t="s">
        <v>1691</v>
      </c>
      <c r="F1415" s="12" t="s">
        <v>1420</v>
      </c>
      <c r="G1415" s="15" t="s">
        <v>2997</v>
      </c>
      <c r="H1415" s="10" t="s">
        <v>9</v>
      </c>
      <c r="I1415" s="12" t="s">
        <v>2789</v>
      </c>
      <c r="J1415" s="9">
        <f t="shared" si="45"/>
        <v>2001</v>
      </c>
      <c r="K1415" s="13">
        <f t="shared" ca="1" si="46"/>
        <v>16</v>
      </c>
      <c r="L1415">
        <v>2001</v>
      </c>
      <c r="N1415" s="20"/>
    </row>
    <row r="1416" spans="1:14" ht="22.5" hidden="1" customHeight="1" x14ac:dyDescent="0.25">
      <c r="A1416" s="17"/>
      <c r="B1416" s="17"/>
      <c r="C1416" s="10">
        <v>11</v>
      </c>
      <c r="D1416" s="10" t="s">
        <v>1672</v>
      </c>
      <c r="E1416" s="11" t="s">
        <v>1686</v>
      </c>
      <c r="F1416" s="12" t="s">
        <v>1350</v>
      </c>
      <c r="G1416" s="15" t="s">
        <v>2997</v>
      </c>
      <c r="H1416" s="10" t="s">
        <v>9</v>
      </c>
      <c r="I1416" s="12" t="s">
        <v>2730</v>
      </c>
      <c r="J1416" s="9">
        <f t="shared" si="45"/>
        <v>2001</v>
      </c>
      <c r="K1416" s="13">
        <f t="shared" ca="1" si="46"/>
        <v>16</v>
      </c>
      <c r="L1416">
        <v>2001</v>
      </c>
      <c r="N1416" s="20"/>
    </row>
    <row r="1417" spans="1:14" ht="22.5" hidden="1" customHeight="1" x14ac:dyDescent="0.25">
      <c r="A1417" s="17"/>
      <c r="B1417" s="17"/>
      <c r="C1417" s="10">
        <v>11</v>
      </c>
      <c r="D1417" s="10" t="s">
        <v>1675</v>
      </c>
      <c r="E1417" s="11" t="s">
        <v>1693</v>
      </c>
      <c r="F1417" s="12" t="s">
        <v>1422</v>
      </c>
      <c r="G1417" s="15" t="s">
        <v>2997</v>
      </c>
      <c r="H1417" s="10" t="s">
        <v>9</v>
      </c>
      <c r="I1417" s="12" t="s">
        <v>2745</v>
      </c>
      <c r="J1417" s="9">
        <f t="shared" si="45"/>
        <v>2001</v>
      </c>
      <c r="K1417" s="13">
        <f t="shared" ca="1" si="46"/>
        <v>16</v>
      </c>
      <c r="L1417">
        <v>2001</v>
      </c>
      <c r="N1417" s="20"/>
    </row>
    <row r="1418" spans="1:14" ht="22.5" hidden="1" customHeight="1" x14ac:dyDescent="0.25">
      <c r="A1418" s="17"/>
      <c r="B1418" s="17"/>
      <c r="C1418" s="10">
        <v>11</v>
      </c>
      <c r="D1418" s="10" t="s">
        <v>1675</v>
      </c>
      <c r="E1418" s="11" t="s">
        <v>1694</v>
      </c>
      <c r="F1418" s="12" t="s">
        <v>1423</v>
      </c>
      <c r="G1418" s="15" t="s">
        <v>2997</v>
      </c>
      <c r="H1418" s="10" t="s">
        <v>9</v>
      </c>
      <c r="I1418" s="12" t="s">
        <v>2791</v>
      </c>
      <c r="J1418" s="9">
        <f t="shared" si="45"/>
        <v>2001</v>
      </c>
      <c r="K1418" s="13">
        <f t="shared" ca="1" si="46"/>
        <v>16</v>
      </c>
      <c r="L1418">
        <v>2001</v>
      </c>
      <c r="N1418" s="20"/>
    </row>
    <row r="1419" spans="1:14" ht="22.5" hidden="1" customHeight="1" x14ac:dyDescent="0.25">
      <c r="A1419" s="17"/>
      <c r="B1419" s="17"/>
      <c r="C1419" s="10">
        <v>11</v>
      </c>
      <c r="D1419" s="10" t="s">
        <v>1675</v>
      </c>
      <c r="E1419" s="11" t="s">
        <v>1695</v>
      </c>
      <c r="F1419" s="12" t="s">
        <v>1424</v>
      </c>
      <c r="G1419" s="15" t="s">
        <v>2997</v>
      </c>
      <c r="H1419" s="10" t="s">
        <v>9</v>
      </c>
      <c r="I1419" s="12" t="s">
        <v>2792</v>
      </c>
      <c r="J1419" s="9">
        <f t="shared" si="45"/>
        <v>2001</v>
      </c>
      <c r="K1419" s="13">
        <f t="shared" ca="1" si="46"/>
        <v>16</v>
      </c>
      <c r="L1419">
        <v>2001</v>
      </c>
      <c r="N1419" s="20"/>
    </row>
    <row r="1420" spans="1:14" ht="22.5" hidden="1" customHeight="1" x14ac:dyDescent="0.25">
      <c r="A1420" s="17"/>
      <c r="B1420" s="17"/>
      <c r="C1420" s="10">
        <v>11</v>
      </c>
      <c r="D1420" s="10" t="s">
        <v>1675</v>
      </c>
      <c r="E1420" s="11" t="s">
        <v>1696</v>
      </c>
      <c r="F1420" s="12" t="s">
        <v>1425</v>
      </c>
      <c r="G1420" s="15" t="s">
        <v>2997</v>
      </c>
      <c r="H1420" s="10" t="s">
        <v>9</v>
      </c>
      <c r="I1420" s="12" t="s">
        <v>2793</v>
      </c>
      <c r="J1420" s="9">
        <f t="shared" si="45"/>
        <v>2001</v>
      </c>
      <c r="K1420" s="13">
        <f t="shared" ca="1" si="46"/>
        <v>16</v>
      </c>
      <c r="L1420">
        <v>2001</v>
      </c>
      <c r="N1420" s="20"/>
    </row>
    <row r="1421" spans="1:14" ht="22.5" hidden="1" customHeight="1" x14ac:dyDescent="0.25">
      <c r="A1421" s="17"/>
      <c r="B1421" s="17"/>
      <c r="C1421" s="10">
        <v>11</v>
      </c>
      <c r="D1421" s="10" t="s">
        <v>1675</v>
      </c>
      <c r="E1421" s="11" t="s">
        <v>1697</v>
      </c>
      <c r="F1421" s="12" t="s">
        <v>1426</v>
      </c>
      <c r="G1421" s="15" t="s">
        <v>2997</v>
      </c>
      <c r="H1421" s="10" t="s">
        <v>9</v>
      </c>
      <c r="I1421" s="12" t="s">
        <v>2794</v>
      </c>
      <c r="J1421" s="9">
        <f t="shared" si="45"/>
        <v>2000</v>
      </c>
      <c r="K1421" s="13">
        <f t="shared" ca="1" si="46"/>
        <v>17</v>
      </c>
      <c r="L1421">
        <v>2000</v>
      </c>
      <c r="N1421" s="20"/>
    </row>
    <row r="1422" spans="1:14" ht="22.5" hidden="1" customHeight="1" x14ac:dyDescent="0.25">
      <c r="A1422" s="17"/>
      <c r="B1422" s="17"/>
      <c r="C1422" s="10">
        <v>11</v>
      </c>
      <c r="D1422" s="10" t="s">
        <v>1673</v>
      </c>
      <c r="E1422" s="11" t="s">
        <v>1697</v>
      </c>
      <c r="F1422" s="12" t="s">
        <v>1386</v>
      </c>
      <c r="G1422" s="15" t="s">
        <v>2997</v>
      </c>
      <c r="H1422" s="10" t="s">
        <v>9</v>
      </c>
      <c r="I1422" s="12" t="s">
        <v>2761</v>
      </c>
      <c r="J1422" s="9">
        <f t="shared" si="45"/>
        <v>2001</v>
      </c>
      <c r="K1422" s="13">
        <f t="shared" ca="1" si="46"/>
        <v>16</v>
      </c>
      <c r="L1422">
        <v>2001</v>
      </c>
      <c r="N1422" s="20"/>
    </row>
    <row r="1423" spans="1:14" ht="22.5" hidden="1" customHeight="1" x14ac:dyDescent="0.25">
      <c r="A1423" s="17"/>
      <c r="B1423" s="17"/>
      <c r="C1423" s="10">
        <v>11</v>
      </c>
      <c r="D1423" s="10" t="s">
        <v>1675</v>
      </c>
      <c r="E1423" s="11" t="s">
        <v>1699</v>
      </c>
      <c r="F1423" s="12" t="s">
        <v>1428</v>
      </c>
      <c r="G1423" s="15" t="s">
        <v>2997</v>
      </c>
      <c r="H1423" s="10" t="s">
        <v>9</v>
      </c>
      <c r="I1423" s="12" t="s">
        <v>2795</v>
      </c>
      <c r="J1423" s="9">
        <f t="shared" si="45"/>
        <v>2001</v>
      </c>
      <c r="K1423" s="13">
        <f t="shared" ca="1" si="46"/>
        <v>16</v>
      </c>
      <c r="L1423">
        <v>2001</v>
      </c>
      <c r="N1423" s="20"/>
    </row>
    <row r="1424" spans="1:14" ht="22.5" hidden="1" customHeight="1" x14ac:dyDescent="0.25">
      <c r="A1424" s="17" t="s">
        <v>3001</v>
      </c>
      <c r="B1424" s="17"/>
      <c r="C1424" s="10">
        <v>11</v>
      </c>
      <c r="D1424" s="10" t="s">
        <v>1675</v>
      </c>
      <c r="E1424" s="11" t="s">
        <v>1700</v>
      </c>
      <c r="F1424" s="12" t="s">
        <v>1429</v>
      </c>
      <c r="G1424" s="15" t="s">
        <v>2997</v>
      </c>
      <c r="H1424" s="10" t="s">
        <v>8</v>
      </c>
      <c r="I1424" s="12" t="s">
        <v>2796</v>
      </c>
      <c r="J1424" s="9">
        <f t="shared" si="45"/>
        <v>2001</v>
      </c>
      <c r="K1424" s="13">
        <f t="shared" ca="1" si="46"/>
        <v>16</v>
      </c>
      <c r="L1424">
        <v>2001</v>
      </c>
      <c r="N1424" s="20"/>
    </row>
    <row r="1425" spans="1:14" ht="22.5" hidden="1" customHeight="1" x14ac:dyDescent="0.25">
      <c r="A1425" s="17"/>
      <c r="B1425" s="17"/>
      <c r="C1425" s="10">
        <v>11</v>
      </c>
      <c r="D1425" s="10" t="s">
        <v>1675</v>
      </c>
      <c r="E1425" s="11" t="s">
        <v>1701</v>
      </c>
      <c r="F1425" s="12" t="s">
        <v>1430</v>
      </c>
      <c r="G1425" s="15" t="s">
        <v>2997</v>
      </c>
      <c r="H1425" s="10" t="s">
        <v>8</v>
      </c>
      <c r="I1425" s="12" t="s">
        <v>2797</v>
      </c>
      <c r="J1425" s="9">
        <f t="shared" si="45"/>
        <v>2000</v>
      </c>
      <c r="K1425" s="13">
        <f t="shared" ca="1" si="46"/>
        <v>17</v>
      </c>
      <c r="L1425">
        <v>2000</v>
      </c>
      <c r="N1425" s="20"/>
    </row>
    <row r="1426" spans="1:14" ht="22.5" hidden="1" customHeight="1" x14ac:dyDescent="0.25">
      <c r="A1426" s="17"/>
      <c r="B1426" s="17"/>
      <c r="C1426" s="10">
        <v>11</v>
      </c>
      <c r="D1426" s="10" t="s">
        <v>1675</v>
      </c>
      <c r="E1426" s="11" t="s">
        <v>1702</v>
      </c>
      <c r="F1426" s="12" t="s">
        <v>1431</v>
      </c>
      <c r="G1426" s="15" t="s">
        <v>2996</v>
      </c>
      <c r="H1426" s="10" t="s">
        <v>9</v>
      </c>
      <c r="I1426" s="12" t="s">
        <v>2798</v>
      </c>
      <c r="J1426" s="9">
        <f t="shared" si="45"/>
        <v>1999</v>
      </c>
      <c r="K1426" s="13">
        <f t="shared" ca="1" si="46"/>
        <v>18</v>
      </c>
      <c r="L1426">
        <v>1999</v>
      </c>
      <c r="N1426" s="20"/>
    </row>
    <row r="1427" spans="1:14" ht="22.5" hidden="1" customHeight="1" x14ac:dyDescent="0.25">
      <c r="A1427" s="17" t="s">
        <v>3001</v>
      </c>
      <c r="B1427" s="17"/>
      <c r="C1427" s="10">
        <v>11</v>
      </c>
      <c r="D1427" s="10" t="s">
        <v>1675</v>
      </c>
      <c r="E1427" s="11" t="s">
        <v>1703</v>
      </c>
      <c r="F1427" s="12" t="s">
        <v>1432</v>
      </c>
      <c r="G1427" s="15" t="s">
        <v>2997</v>
      </c>
      <c r="H1427" s="10" t="s">
        <v>8</v>
      </c>
      <c r="I1427" s="12" t="s">
        <v>2799</v>
      </c>
      <c r="J1427" s="9">
        <f t="shared" si="45"/>
        <v>2000</v>
      </c>
      <c r="K1427" s="13">
        <f t="shared" ca="1" si="46"/>
        <v>17</v>
      </c>
      <c r="L1427">
        <v>2000</v>
      </c>
      <c r="N1427" s="20"/>
    </row>
    <row r="1428" spans="1:14" ht="22.5" hidden="1" customHeight="1" x14ac:dyDescent="0.25">
      <c r="A1428" s="17" t="s">
        <v>3001</v>
      </c>
      <c r="B1428" s="17"/>
      <c r="C1428" s="10">
        <v>11</v>
      </c>
      <c r="D1428" s="10" t="s">
        <v>1675</v>
      </c>
      <c r="E1428" s="11" t="s">
        <v>1704</v>
      </c>
      <c r="F1428" s="12" t="s">
        <v>1433</v>
      </c>
      <c r="G1428" s="15" t="s">
        <v>2997</v>
      </c>
      <c r="H1428" s="10" t="s">
        <v>8</v>
      </c>
      <c r="I1428" s="12" t="s">
        <v>2751</v>
      </c>
      <c r="J1428" s="9">
        <f t="shared" si="45"/>
        <v>2001</v>
      </c>
      <c r="K1428" s="13">
        <f t="shared" ca="1" si="46"/>
        <v>16</v>
      </c>
      <c r="L1428">
        <v>2001</v>
      </c>
      <c r="N1428" s="20"/>
    </row>
    <row r="1429" spans="1:14" ht="22.5" hidden="1" customHeight="1" x14ac:dyDescent="0.25">
      <c r="A1429" s="17"/>
      <c r="B1429" s="17"/>
      <c r="C1429" s="10">
        <v>11</v>
      </c>
      <c r="D1429" s="10" t="s">
        <v>1675</v>
      </c>
      <c r="E1429" s="11" t="s">
        <v>1705</v>
      </c>
      <c r="F1429" s="12" t="s">
        <v>1434</v>
      </c>
      <c r="G1429" s="15" t="s">
        <v>2997</v>
      </c>
      <c r="H1429" s="10" t="s">
        <v>9</v>
      </c>
      <c r="I1429" s="12" t="s">
        <v>2800</v>
      </c>
      <c r="J1429" s="9">
        <f t="shared" si="45"/>
        <v>2001</v>
      </c>
      <c r="K1429" s="13">
        <f t="shared" ca="1" si="46"/>
        <v>16</v>
      </c>
      <c r="L1429">
        <v>2001</v>
      </c>
      <c r="N1429" s="20"/>
    </row>
    <row r="1430" spans="1:14" ht="22.5" hidden="1" customHeight="1" x14ac:dyDescent="0.25">
      <c r="A1430" s="17" t="s">
        <v>3001</v>
      </c>
      <c r="B1430" s="17"/>
      <c r="C1430" s="10">
        <v>11</v>
      </c>
      <c r="D1430" s="10" t="s">
        <v>1675</v>
      </c>
      <c r="E1430" s="11" t="s">
        <v>1706</v>
      </c>
      <c r="F1430" s="12" t="s">
        <v>1435</v>
      </c>
      <c r="G1430" s="15" t="s">
        <v>2997</v>
      </c>
      <c r="H1430" s="10" t="s">
        <v>8</v>
      </c>
      <c r="I1430" s="12" t="s">
        <v>2801</v>
      </c>
      <c r="J1430" s="9">
        <f t="shared" si="45"/>
        <v>2001</v>
      </c>
      <c r="K1430" s="13">
        <f t="shared" ca="1" si="46"/>
        <v>16</v>
      </c>
      <c r="L1430">
        <v>2001</v>
      </c>
      <c r="N1430" s="20"/>
    </row>
    <row r="1431" spans="1:14" ht="22.5" hidden="1" customHeight="1" x14ac:dyDescent="0.25">
      <c r="A1431" s="17"/>
      <c r="B1431" s="17"/>
      <c r="C1431" s="10">
        <v>11</v>
      </c>
      <c r="D1431" s="10" t="s">
        <v>1675</v>
      </c>
      <c r="E1431" s="11" t="s">
        <v>1707</v>
      </c>
      <c r="F1431" s="12" t="s">
        <v>1436</v>
      </c>
      <c r="G1431" s="15" t="s">
        <v>2997</v>
      </c>
      <c r="H1431" s="10" t="s">
        <v>8</v>
      </c>
      <c r="I1431" s="12" t="s">
        <v>2802</v>
      </c>
      <c r="J1431" s="9">
        <f t="shared" si="45"/>
        <v>2001</v>
      </c>
      <c r="K1431" s="13">
        <f t="shared" ca="1" si="46"/>
        <v>16</v>
      </c>
      <c r="L1431">
        <v>2001</v>
      </c>
      <c r="N1431" s="20"/>
    </row>
    <row r="1432" spans="1:14" ht="22.5" hidden="1" customHeight="1" x14ac:dyDescent="0.25">
      <c r="A1432" s="17" t="s">
        <v>3001</v>
      </c>
      <c r="B1432" s="17"/>
      <c r="C1432" s="10">
        <v>11</v>
      </c>
      <c r="D1432" s="10" t="s">
        <v>1676</v>
      </c>
      <c r="E1432" s="11" t="s">
        <v>1681</v>
      </c>
      <c r="F1432" s="12" t="s">
        <v>1437</v>
      </c>
      <c r="G1432" s="15" t="s">
        <v>2997</v>
      </c>
      <c r="H1432" s="10" t="s">
        <v>8</v>
      </c>
      <c r="I1432" s="12" t="s">
        <v>2803</v>
      </c>
      <c r="J1432" s="9">
        <f t="shared" si="45"/>
        <v>2001</v>
      </c>
      <c r="K1432" s="13">
        <f t="shared" ca="1" si="46"/>
        <v>16</v>
      </c>
      <c r="L1432">
        <v>2001</v>
      </c>
      <c r="N1432" s="20"/>
    </row>
    <row r="1433" spans="1:14" ht="22.5" hidden="1" customHeight="1" x14ac:dyDescent="0.25">
      <c r="A1433" s="17"/>
      <c r="B1433" s="17"/>
      <c r="C1433" s="10">
        <v>11</v>
      </c>
      <c r="D1433" s="10" t="s">
        <v>1676</v>
      </c>
      <c r="E1433" s="11" t="s">
        <v>1682</v>
      </c>
      <c r="F1433" s="12" t="s">
        <v>1438</v>
      </c>
      <c r="G1433" s="15" t="s">
        <v>2997</v>
      </c>
      <c r="H1433" s="10" t="s">
        <v>9</v>
      </c>
      <c r="I1433" s="12" t="s">
        <v>2775</v>
      </c>
      <c r="J1433" s="9">
        <f t="shared" si="45"/>
        <v>2001</v>
      </c>
      <c r="K1433" s="13">
        <f t="shared" ca="1" si="46"/>
        <v>16</v>
      </c>
      <c r="L1433">
        <v>2001</v>
      </c>
      <c r="N1433" s="20"/>
    </row>
    <row r="1434" spans="1:14" ht="22.5" hidden="1" customHeight="1" x14ac:dyDescent="0.25">
      <c r="A1434" s="17"/>
      <c r="B1434" s="17"/>
      <c r="C1434" s="10">
        <v>11</v>
      </c>
      <c r="D1434" s="10" t="s">
        <v>1676</v>
      </c>
      <c r="E1434" s="11" t="s">
        <v>1683</v>
      </c>
      <c r="F1434" s="12" t="s">
        <v>1439</v>
      </c>
      <c r="G1434" s="15" t="s">
        <v>2997</v>
      </c>
      <c r="H1434" s="10" t="s">
        <v>9</v>
      </c>
      <c r="I1434" s="12" t="s">
        <v>2804</v>
      </c>
      <c r="J1434" s="9">
        <f t="shared" ref="J1434:J1465" si="47">YEAR(I1434)</f>
        <v>2000</v>
      </c>
      <c r="K1434" s="13">
        <f t="shared" ca="1" si="46"/>
        <v>17</v>
      </c>
      <c r="L1434">
        <v>2000</v>
      </c>
      <c r="N1434" s="20"/>
    </row>
    <row r="1435" spans="1:14" ht="22.5" hidden="1" customHeight="1" x14ac:dyDescent="0.25">
      <c r="A1435" s="17"/>
      <c r="B1435" s="17"/>
      <c r="C1435" s="10">
        <v>11</v>
      </c>
      <c r="D1435" s="10" t="s">
        <v>1676</v>
      </c>
      <c r="E1435" s="11" t="s">
        <v>1684</v>
      </c>
      <c r="F1435" s="12" t="s">
        <v>1440</v>
      </c>
      <c r="G1435" s="15" t="s">
        <v>2997</v>
      </c>
      <c r="H1435" s="10" t="s">
        <v>8</v>
      </c>
      <c r="I1435" s="12" t="s">
        <v>2805</v>
      </c>
      <c r="J1435" s="9">
        <f t="shared" si="47"/>
        <v>2000</v>
      </c>
      <c r="K1435" s="13">
        <f t="shared" ca="1" si="46"/>
        <v>17</v>
      </c>
      <c r="L1435">
        <v>2000</v>
      </c>
      <c r="N1435" s="20"/>
    </row>
    <row r="1436" spans="1:14" ht="22.5" hidden="1" customHeight="1" x14ac:dyDescent="0.25">
      <c r="A1436" s="17"/>
      <c r="B1436" s="17"/>
      <c r="C1436" s="10">
        <v>11</v>
      </c>
      <c r="D1436" s="10" t="s">
        <v>1676</v>
      </c>
      <c r="E1436" s="11" t="s">
        <v>1685</v>
      </c>
      <c r="F1436" s="12" t="s">
        <v>1441</v>
      </c>
      <c r="G1436" s="15" t="s">
        <v>2997</v>
      </c>
      <c r="H1436" s="10" t="s">
        <v>9</v>
      </c>
      <c r="I1436" s="12" t="s">
        <v>2800</v>
      </c>
      <c r="J1436" s="9">
        <f t="shared" si="47"/>
        <v>2001</v>
      </c>
      <c r="K1436" s="13">
        <f t="shared" ca="1" si="46"/>
        <v>16</v>
      </c>
      <c r="L1436">
        <v>2001</v>
      </c>
      <c r="N1436" s="20"/>
    </row>
    <row r="1437" spans="1:14" ht="22.5" hidden="1" customHeight="1" x14ac:dyDescent="0.25">
      <c r="A1437" s="17"/>
      <c r="B1437" s="17"/>
      <c r="C1437" s="10">
        <v>11</v>
      </c>
      <c r="D1437" s="10" t="s">
        <v>1676</v>
      </c>
      <c r="E1437" s="11" t="s">
        <v>1686</v>
      </c>
      <c r="F1437" s="12" t="s">
        <v>1442</v>
      </c>
      <c r="G1437" s="15" t="s">
        <v>2997</v>
      </c>
      <c r="H1437" s="10" t="s">
        <v>9</v>
      </c>
      <c r="I1437" s="12" t="s">
        <v>2806</v>
      </c>
      <c r="J1437" s="9">
        <f t="shared" si="47"/>
        <v>2001</v>
      </c>
      <c r="K1437" s="13">
        <f t="shared" ca="1" si="46"/>
        <v>16</v>
      </c>
      <c r="L1437">
        <v>2001</v>
      </c>
      <c r="N1437" s="20"/>
    </row>
    <row r="1438" spans="1:14" ht="22.5" hidden="1" customHeight="1" x14ac:dyDescent="0.25">
      <c r="A1438" s="17" t="s">
        <v>3001</v>
      </c>
      <c r="B1438" s="17"/>
      <c r="C1438" s="10">
        <v>11</v>
      </c>
      <c r="D1438" s="10" t="s">
        <v>1676</v>
      </c>
      <c r="E1438" s="11" t="s">
        <v>1687</v>
      </c>
      <c r="F1438" s="12" t="s">
        <v>1443</v>
      </c>
      <c r="G1438" s="15" t="s">
        <v>2997</v>
      </c>
      <c r="H1438" s="10" t="s">
        <v>8</v>
      </c>
      <c r="I1438" s="12" t="s">
        <v>2807</v>
      </c>
      <c r="J1438" s="9">
        <f t="shared" si="47"/>
        <v>2001</v>
      </c>
      <c r="K1438" s="13">
        <f t="shared" ca="1" si="46"/>
        <v>16</v>
      </c>
      <c r="L1438">
        <v>2001</v>
      </c>
      <c r="N1438" s="20"/>
    </row>
    <row r="1439" spans="1:14" ht="22.5" hidden="1" customHeight="1" x14ac:dyDescent="0.25">
      <c r="A1439" s="17" t="s">
        <v>3001</v>
      </c>
      <c r="B1439" s="17"/>
      <c r="C1439" s="10">
        <v>11</v>
      </c>
      <c r="D1439" s="10" t="s">
        <v>1676</v>
      </c>
      <c r="E1439" s="11" t="s">
        <v>1688</v>
      </c>
      <c r="F1439" s="12" t="s">
        <v>1444</v>
      </c>
      <c r="G1439" s="15" t="s">
        <v>2997</v>
      </c>
      <c r="H1439" s="10" t="s">
        <v>8</v>
      </c>
      <c r="I1439" s="12" t="s">
        <v>2808</v>
      </c>
      <c r="J1439" s="9">
        <f t="shared" si="47"/>
        <v>2001</v>
      </c>
      <c r="K1439" s="13">
        <f t="shared" ca="1" si="46"/>
        <v>16</v>
      </c>
      <c r="L1439">
        <v>2001</v>
      </c>
      <c r="N1439" s="20"/>
    </row>
    <row r="1440" spans="1:14" ht="22.5" hidden="1" customHeight="1" x14ac:dyDescent="0.25">
      <c r="A1440" s="17"/>
      <c r="B1440" s="17"/>
      <c r="C1440" s="10">
        <v>11</v>
      </c>
      <c r="D1440" s="10" t="s">
        <v>1676</v>
      </c>
      <c r="E1440" s="11" t="s">
        <v>1689</v>
      </c>
      <c r="F1440" s="12" t="s">
        <v>1445</v>
      </c>
      <c r="G1440" s="15" t="s">
        <v>2997</v>
      </c>
      <c r="H1440" s="10" t="s">
        <v>8</v>
      </c>
      <c r="I1440" s="12" t="s">
        <v>2796</v>
      </c>
      <c r="J1440" s="9">
        <f t="shared" si="47"/>
        <v>2001</v>
      </c>
      <c r="K1440" s="13">
        <f t="shared" ca="1" si="46"/>
        <v>16</v>
      </c>
      <c r="L1440">
        <v>2001</v>
      </c>
      <c r="N1440" s="20"/>
    </row>
    <row r="1441" spans="1:14" ht="22.5" hidden="1" customHeight="1" x14ac:dyDescent="0.25">
      <c r="A1441" s="17" t="s">
        <v>3001</v>
      </c>
      <c r="B1441" s="17"/>
      <c r="C1441" s="10">
        <v>11</v>
      </c>
      <c r="D1441" s="10" t="s">
        <v>1676</v>
      </c>
      <c r="E1441" s="11" t="s">
        <v>1690</v>
      </c>
      <c r="F1441" s="12" t="s">
        <v>1446</v>
      </c>
      <c r="G1441" s="15" t="s">
        <v>2997</v>
      </c>
      <c r="H1441" s="10" t="s">
        <v>8</v>
      </c>
      <c r="I1441" s="12" t="s">
        <v>2809</v>
      </c>
      <c r="J1441" s="9">
        <f t="shared" si="47"/>
        <v>2000</v>
      </c>
      <c r="K1441" s="13">
        <f t="shared" ca="1" si="46"/>
        <v>17</v>
      </c>
      <c r="L1441">
        <v>2000</v>
      </c>
      <c r="N1441" s="20"/>
    </row>
    <row r="1442" spans="1:14" ht="22.5" hidden="1" customHeight="1" x14ac:dyDescent="0.25">
      <c r="A1442" s="17"/>
      <c r="B1442" s="17"/>
      <c r="C1442" s="10">
        <v>11</v>
      </c>
      <c r="D1442" s="10" t="s">
        <v>1676</v>
      </c>
      <c r="E1442" s="11" t="s">
        <v>1691</v>
      </c>
      <c r="F1442" s="12" t="s">
        <v>1447</v>
      </c>
      <c r="G1442" s="15" t="s">
        <v>2997</v>
      </c>
      <c r="H1442" s="10" t="s">
        <v>9</v>
      </c>
      <c r="I1442" s="12" t="s">
        <v>2667</v>
      </c>
      <c r="J1442" s="9">
        <f t="shared" si="47"/>
        <v>2001</v>
      </c>
      <c r="K1442" s="13">
        <f t="shared" ca="1" si="46"/>
        <v>16</v>
      </c>
      <c r="L1442">
        <v>2001</v>
      </c>
      <c r="N1442" s="20"/>
    </row>
    <row r="1443" spans="1:14" ht="22.5" hidden="1" customHeight="1" x14ac:dyDescent="0.25">
      <c r="A1443" s="17"/>
      <c r="B1443" s="17"/>
      <c r="C1443" s="10">
        <v>11</v>
      </c>
      <c r="D1443" s="10" t="s">
        <v>1676</v>
      </c>
      <c r="E1443" s="11" t="s">
        <v>1692</v>
      </c>
      <c r="F1443" s="12" t="s">
        <v>1448</v>
      </c>
      <c r="G1443" s="15" t="s">
        <v>2997</v>
      </c>
      <c r="H1443" s="10" t="s">
        <v>9</v>
      </c>
      <c r="I1443" s="12" t="s">
        <v>2810</v>
      </c>
      <c r="J1443" s="9">
        <f t="shared" si="47"/>
        <v>2001</v>
      </c>
      <c r="K1443" s="13">
        <f t="shared" ca="1" si="46"/>
        <v>16</v>
      </c>
      <c r="L1443">
        <v>2001</v>
      </c>
      <c r="N1443" s="20"/>
    </row>
    <row r="1444" spans="1:14" ht="22.5" hidden="1" customHeight="1" x14ac:dyDescent="0.25">
      <c r="A1444" s="17"/>
      <c r="B1444" s="17"/>
      <c r="C1444" s="10">
        <v>11</v>
      </c>
      <c r="D1444" s="10" t="s">
        <v>1676</v>
      </c>
      <c r="E1444" s="11" t="s">
        <v>1693</v>
      </c>
      <c r="F1444" s="12" t="s">
        <v>1449</v>
      </c>
      <c r="G1444" s="15" t="s">
        <v>2997</v>
      </c>
      <c r="H1444" s="10" t="s">
        <v>9</v>
      </c>
      <c r="I1444" s="12" t="s">
        <v>2811</v>
      </c>
      <c r="J1444" s="9">
        <f t="shared" si="47"/>
        <v>2001</v>
      </c>
      <c r="K1444" s="13">
        <f t="shared" ca="1" si="46"/>
        <v>16</v>
      </c>
      <c r="L1444">
        <v>2001</v>
      </c>
      <c r="N1444" s="20"/>
    </row>
    <row r="1445" spans="1:14" ht="22.5" hidden="1" customHeight="1" x14ac:dyDescent="0.25">
      <c r="A1445" s="17" t="s">
        <v>3001</v>
      </c>
      <c r="B1445" s="17"/>
      <c r="C1445" s="10">
        <v>11</v>
      </c>
      <c r="D1445" s="10" t="s">
        <v>1676</v>
      </c>
      <c r="E1445" s="11" t="s">
        <v>1694</v>
      </c>
      <c r="F1445" s="12" t="s">
        <v>1450</v>
      </c>
      <c r="G1445" s="15" t="s">
        <v>2997</v>
      </c>
      <c r="H1445" s="10" t="s">
        <v>8</v>
      </c>
      <c r="I1445" s="12" t="s">
        <v>2812</v>
      </c>
      <c r="J1445" s="9">
        <f t="shared" si="47"/>
        <v>2001</v>
      </c>
      <c r="K1445" s="13">
        <f t="shared" ca="1" si="46"/>
        <v>16</v>
      </c>
      <c r="L1445">
        <v>2001</v>
      </c>
      <c r="N1445" s="20"/>
    </row>
    <row r="1446" spans="1:14" ht="22.5" hidden="1" customHeight="1" x14ac:dyDescent="0.25">
      <c r="A1446" s="17"/>
      <c r="B1446" s="17"/>
      <c r="C1446" s="10">
        <v>11</v>
      </c>
      <c r="D1446" s="10" t="s">
        <v>1676</v>
      </c>
      <c r="E1446" s="11" t="s">
        <v>1695</v>
      </c>
      <c r="F1446" s="12" t="s">
        <v>1451</v>
      </c>
      <c r="G1446" s="15" t="s">
        <v>2997</v>
      </c>
      <c r="H1446" s="10" t="s">
        <v>9</v>
      </c>
      <c r="I1446" s="12" t="s">
        <v>2790</v>
      </c>
      <c r="J1446" s="9">
        <f t="shared" si="47"/>
        <v>2001</v>
      </c>
      <c r="K1446" s="13">
        <f t="shared" ca="1" si="46"/>
        <v>16</v>
      </c>
      <c r="L1446">
        <v>2001</v>
      </c>
      <c r="N1446" s="20"/>
    </row>
    <row r="1447" spans="1:14" ht="22.5" hidden="1" customHeight="1" x14ac:dyDescent="0.25">
      <c r="A1447" s="17" t="s">
        <v>3001</v>
      </c>
      <c r="B1447" s="17"/>
      <c r="C1447" s="10">
        <v>11</v>
      </c>
      <c r="D1447" s="10" t="s">
        <v>1676</v>
      </c>
      <c r="E1447" s="11" t="s">
        <v>1696</v>
      </c>
      <c r="F1447" s="12" t="s">
        <v>1452</v>
      </c>
      <c r="G1447" s="15" t="s">
        <v>2997</v>
      </c>
      <c r="H1447" s="10" t="s">
        <v>8</v>
      </c>
      <c r="I1447" s="12" t="s">
        <v>2813</v>
      </c>
      <c r="J1447" s="9">
        <f t="shared" si="47"/>
        <v>2001</v>
      </c>
      <c r="K1447" s="13">
        <f t="shared" ca="1" si="46"/>
        <v>16</v>
      </c>
      <c r="L1447">
        <v>2001</v>
      </c>
      <c r="N1447" s="20"/>
    </row>
    <row r="1448" spans="1:14" ht="22.5" hidden="1" customHeight="1" x14ac:dyDescent="0.25">
      <c r="A1448" s="17" t="s">
        <v>3001</v>
      </c>
      <c r="B1448" s="17"/>
      <c r="C1448" s="10">
        <v>11</v>
      </c>
      <c r="D1448" s="10" t="s">
        <v>1676</v>
      </c>
      <c r="E1448" s="11" t="s">
        <v>1697</v>
      </c>
      <c r="F1448" s="12" t="s">
        <v>1453</v>
      </c>
      <c r="G1448" s="15" t="s">
        <v>2997</v>
      </c>
      <c r="H1448" s="10" t="s">
        <v>8</v>
      </c>
      <c r="I1448" s="12" t="s">
        <v>2771</v>
      </c>
      <c r="J1448" s="9">
        <f t="shared" si="47"/>
        <v>2001</v>
      </c>
      <c r="K1448" s="13">
        <f t="shared" ca="1" si="46"/>
        <v>16</v>
      </c>
      <c r="L1448">
        <v>2001</v>
      </c>
      <c r="N1448" s="20"/>
    </row>
    <row r="1449" spans="1:14" ht="22.5" hidden="1" customHeight="1" x14ac:dyDescent="0.25">
      <c r="A1449" s="17" t="s">
        <v>3001</v>
      </c>
      <c r="B1449" s="17"/>
      <c r="C1449" s="10">
        <v>11</v>
      </c>
      <c r="D1449" s="10" t="s">
        <v>1676</v>
      </c>
      <c r="E1449" s="11" t="s">
        <v>1698</v>
      </c>
      <c r="F1449" s="12" t="s">
        <v>1454</v>
      </c>
      <c r="G1449" s="15" t="s">
        <v>2997</v>
      </c>
      <c r="H1449" s="10" t="s">
        <v>8</v>
      </c>
      <c r="I1449" s="12" t="s">
        <v>2733</v>
      </c>
      <c r="J1449" s="9">
        <f t="shared" si="47"/>
        <v>2001</v>
      </c>
      <c r="K1449" s="13">
        <f t="shared" ca="1" si="46"/>
        <v>16</v>
      </c>
      <c r="L1449">
        <v>2001</v>
      </c>
      <c r="N1449" s="20"/>
    </row>
    <row r="1450" spans="1:14" ht="22.5" hidden="1" customHeight="1" x14ac:dyDescent="0.25">
      <c r="A1450" s="17" t="s">
        <v>3001</v>
      </c>
      <c r="B1450" s="17"/>
      <c r="C1450" s="10">
        <v>11</v>
      </c>
      <c r="D1450" s="10" t="s">
        <v>1676</v>
      </c>
      <c r="E1450" s="11" t="s">
        <v>1699</v>
      </c>
      <c r="F1450" s="12" t="s">
        <v>1455</v>
      </c>
      <c r="G1450" s="15" t="s">
        <v>2997</v>
      </c>
      <c r="H1450" s="10" t="s">
        <v>8</v>
      </c>
      <c r="I1450" s="12" t="s">
        <v>2814</v>
      </c>
      <c r="J1450" s="9">
        <f t="shared" si="47"/>
        <v>2001</v>
      </c>
      <c r="K1450" s="13">
        <f t="shared" ca="1" si="46"/>
        <v>16</v>
      </c>
      <c r="L1450">
        <v>2001</v>
      </c>
      <c r="N1450" s="20"/>
    </row>
    <row r="1451" spans="1:14" ht="22.5" hidden="1" customHeight="1" x14ac:dyDescent="0.25">
      <c r="A1451" s="17" t="s">
        <v>3001</v>
      </c>
      <c r="B1451" s="17"/>
      <c r="C1451" s="10">
        <v>11</v>
      </c>
      <c r="D1451" s="10" t="s">
        <v>1676</v>
      </c>
      <c r="E1451" s="11" t="s">
        <v>1700</v>
      </c>
      <c r="F1451" s="12" t="s">
        <v>1456</v>
      </c>
      <c r="G1451" s="15" t="s">
        <v>2997</v>
      </c>
      <c r="H1451" s="10" t="s">
        <v>8</v>
      </c>
      <c r="I1451" s="12" t="s">
        <v>2815</v>
      </c>
      <c r="J1451" s="9">
        <f t="shared" si="47"/>
        <v>2001</v>
      </c>
      <c r="K1451" s="13">
        <f t="shared" ca="1" si="46"/>
        <v>16</v>
      </c>
      <c r="L1451">
        <v>2001</v>
      </c>
      <c r="N1451" s="20"/>
    </row>
    <row r="1452" spans="1:14" ht="22.5" hidden="1" customHeight="1" x14ac:dyDescent="0.25">
      <c r="A1452" s="17" t="s">
        <v>3001</v>
      </c>
      <c r="B1452" s="17"/>
      <c r="C1452" s="10">
        <v>11</v>
      </c>
      <c r="D1452" s="10" t="s">
        <v>1676</v>
      </c>
      <c r="E1452" s="11" t="s">
        <v>1701</v>
      </c>
      <c r="F1452" s="12" t="s">
        <v>1457</v>
      </c>
      <c r="G1452" s="15" t="s">
        <v>2997</v>
      </c>
      <c r="H1452" s="10" t="s">
        <v>8</v>
      </c>
      <c r="I1452" s="12" t="s">
        <v>2816</v>
      </c>
      <c r="J1452" s="9">
        <f t="shared" si="47"/>
        <v>2001</v>
      </c>
      <c r="K1452" s="13">
        <f t="shared" ca="1" si="46"/>
        <v>16</v>
      </c>
      <c r="L1452">
        <v>2001</v>
      </c>
      <c r="N1452" s="20"/>
    </row>
    <row r="1453" spans="1:14" ht="22.5" hidden="1" customHeight="1" x14ac:dyDescent="0.25">
      <c r="A1453" s="17"/>
      <c r="B1453" s="17"/>
      <c r="C1453" s="10">
        <v>11</v>
      </c>
      <c r="D1453" s="10" t="s">
        <v>1676</v>
      </c>
      <c r="E1453" s="11" t="s">
        <v>1702</v>
      </c>
      <c r="F1453" s="12" t="s">
        <v>1458</v>
      </c>
      <c r="G1453" s="15" t="s">
        <v>2997</v>
      </c>
      <c r="H1453" s="10" t="s">
        <v>9</v>
      </c>
      <c r="I1453" s="12" t="s">
        <v>2817</v>
      </c>
      <c r="J1453" s="9">
        <f t="shared" si="47"/>
        <v>2001</v>
      </c>
      <c r="K1453" s="13">
        <f t="shared" ca="1" si="46"/>
        <v>16</v>
      </c>
      <c r="L1453">
        <v>2001</v>
      </c>
      <c r="N1453" s="20"/>
    </row>
    <row r="1454" spans="1:14" ht="22.5" hidden="1" customHeight="1" x14ac:dyDescent="0.25">
      <c r="A1454" s="17" t="s">
        <v>3001</v>
      </c>
      <c r="B1454" s="17"/>
      <c r="C1454" s="10">
        <v>11</v>
      </c>
      <c r="D1454" s="10" t="s">
        <v>1676</v>
      </c>
      <c r="E1454" s="11" t="s">
        <v>1703</v>
      </c>
      <c r="F1454" s="12" t="s">
        <v>1459</v>
      </c>
      <c r="G1454" s="15" t="s">
        <v>2997</v>
      </c>
      <c r="H1454" s="10" t="s">
        <v>8</v>
      </c>
      <c r="I1454" s="12" t="s">
        <v>2818</v>
      </c>
      <c r="J1454" s="9">
        <f t="shared" si="47"/>
        <v>2001</v>
      </c>
      <c r="K1454" s="13">
        <f t="shared" ca="1" si="46"/>
        <v>16</v>
      </c>
      <c r="L1454">
        <v>2001</v>
      </c>
      <c r="N1454" s="20"/>
    </row>
    <row r="1455" spans="1:14" ht="22.5" hidden="1" customHeight="1" x14ac:dyDescent="0.25">
      <c r="A1455" s="17"/>
      <c r="B1455" s="17"/>
      <c r="C1455" s="10">
        <v>11</v>
      </c>
      <c r="D1455" s="10" t="s">
        <v>1679</v>
      </c>
      <c r="E1455" s="11" t="s">
        <v>1681</v>
      </c>
      <c r="F1455" s="12" t="s">
        <v>1460</v>
      </c>
      <c r="G1455" s="15" t="s">
        <v>2997</v>
      </c>
      <c r="H1455" s="10" t="s">
        <v>9</v>
      </c>
      <c r="I1455" s="12" t="s">
        <v>2559</v>
      </c>
      <c r="J1455" s="9">
        <f t="shared" si="47"/>
        <v>2000</v>
      </c>
      <c r="K1455" s="13">
        <f t="shared" ca="1" si="46"/>
        <v>17</v>
      </c>
      <c r="L1455">
        <v>2000</v>
      </c>
      <c r="N1455" s="20"/>
    </row>
    <row r="1456" spans="1:14" ht="22.5" hidden="1" customHeight="1" x14ac:dyDescent="0.25">
      <c r="A1456" s="17"/>
      <c r="B1456" s="17"/>
      <c r="C1456" s="10">
        <v>11</v>
      </c>
      <c r="D1456" s="10" t="s">
        <v>1679</v>
      </c>
      <c r="E1456" s="11" t="s">
        <v>1682</v>
      </c>
      <c r="F1456" s="12" t="s">
        <v>1461</v>
      </c>
      <c r="G1456" s="15" t="s">
        <v>2997</v>
      </c>
      <c r="H1456" s="10" t="s">
        <v>9</v>
      </c>
      <c r="I1456" s="12" t="s">
        <v>2819</v>
      </c>
      <c r="J1456" s="9">
        <f t="shared" si="47"/>
        <v>2001</v>
      </c>
      <c r="K1456" s="13">
        <f t="shared" ca="1" si="46"/>
        <v>16</v>
      </c>
      <c r="L1456">
        <v>2001</v>
      </c>
      <c r="N1456" s="20"/>
    </row>
    <row r="1457" spans="1:14" ht="22.5" hidden="1" customHeight="1" x14ac:dyDescent="0.25">
      <c r="A1457" s="17"/>
      <c r="B1457" s="17"/>
      <c r="C1457" s="10">
        <v>11</v>
      </c>
      <c r="D1457" s="10" t="s">
        <v>1679</v>
      </c>
      <c r="E1457" s="11" t="s">
        <v>1683</v>
      </c>
      <c r="F1457" s="12" t="s">
        <v>1462</v>
      </c>
      <c r="G1457" s="15" t="s">
        <v>2997</v>
      </c>
      <c r="H1457" s="10" t="s">
        <v>8</v>
      </c>
      <c r="I1457" s="12" t="s">
        <v>2820</v>
      </c>
      <c r="J1457" s="9">
        <f t="shared" si="47"/>
        <v>2000</v>
      </c>
      <c r="K1457" s="13">
        <f t="shared" ca="1" si="46"/>
        <v>17</v>
      </c>
      <c r="L1457">
        <v>2000</v>
      </c>
      <c r="N1457" s="20"/>
    </row>
    <row r="1458" spans="1:14" ht="22.5" hidden="1" customHeight="1" x14ac:dyDescent="0.25">
      <c r="A1458" s="17"/>
      <c r="B1458" s="17"/>
      <c r="C1458" s="10">
        <v>11</v>
      </c>
      <c r="D1458" s="10" t="s">
        <v>1679</v>
      </c>
      <c r="E1458" s="11" t="s">
        <v>1684</v>
      </c>
      <c r="F1458" s="12" t="s">
        <v>1463</v>
      </c>
      <c r="G1458" s="15" t="s">
        <v>2997</v>
      </c>
      <c r="H1458" s="10" t="s">
        <v>9</v>
      </c>
      <c r="I1458" s="12" t="s">
        <v>2821</v>
      </c>
      <c r="J1458" s="9">
        <f t="shared" si="47"/>
        <v>2001</v>
      </c>
      <c r="K1458" s="13">
        <f t="shared" ca="1" si="46"/>
        <v>16</v>
      </c>
      <c r="L1458">
        <v>2001</v>
      </c>
      <c r="N1458" s="20"/>
    </row>
    <row r="1459" spans="1:14" ht="22.5" hidden="1" customHeight="1" x14ac:dyDescent="0.25">
      <c r="A1459" s="17"/>
      <c r="B1459" s="17"/>
      <c r="C1459" s="10">
        <v>11</v>
      </c>
      <c r="D1459" s="10" t="s">
        <v>1674</v>
      </c>
      <c r="E1459" s="11" t="s">
        <v>1681</v>
      </c>
      <c r="F1459" s="12" t="s">
        <v>1390</v>
      </c>
      <c r="G1459" s="15" t="s">
        <v>2997</v>
      </c>
      <c r="H1459" s="10" t="s">
        <v>9</v>
      </c>
      <c r="I1459" s="12" t="s">
        <v>2764</v>
      </c>
      <c r="J1459" s="9">
        <f t="shared" si="47"/>
        <v>2001</v>
      </c>
      <c r="K1459" s="13">
        <f t="shared" ca="1" si="46"/>
        <v>16</v>
      </c>
      <c r="L1459">
        <v>2001</v>
      </c>
      <c r="N1459" s="20"/>
    </row>
    <row r="1460" spans="1:14" ht="22.5" hidden="1" customHeight="1" x14ac:dyDescent="0.25">
      <c r="A1460" s="17"/>
      <c r="B1460" s="17"/>
      <c r="C1460" s="10">
        <v>11</v>
      </c>
      <c r="D1460" s="10" t="s">
        <v>1679</v>
      </c>
      <c r="E1460" s="11" t="s">
        <v>1686</v>
      </c>
      <c r="F1460" s="12" t="s">
        <v>1465</v>
      </c>
      <c r="G1460" s="15" t="s">
        <v>2997</v>
      </c>
      <c r="H1460" s="10" t="s">
        <v>9</v>
      </c>
      <c r="I1460" s="12" t="s">
        <v>2822</v>
      </c>
      <c r="J1460" s="9">
        <f t="shared" si="47"/>
        <v>2001</v>
      </c>
      <c r="K1460" s="13">
        <f t="shared" ca="1" si="46"/>
        <v>16</v>
      </c>
      <c r="L1460">
        <v>2001</v>
      </c>
      <c r="N1460" s="20"/>
    </row>
    <row r="1461" spans="1:14" ht="22.5" hidden="1" customHeight="1" x14ac:dyDescent="0.25">
      <c r="A1461" s="17"/>
      <c r="B1461" s="17"/>
      <c r="C1461" s="10">
        <v>11</v>
      </c>
      <c r="D1461" s="10" t="s">
        <v>1679</v>
      </c>
      <c r="E1461" s="11" t="s">
        <v>1687</v>
      </c>
      <c r="F1461" s="12" t="s">
        <v>1466</v>
      </c>
      <c r="G1461" s="15" t="s">
        <v>2997</v>
      </c>
      <c r="H1461" s="10" t="s">
        <v>8</v>
      </c>
      <c r="I1461" s="12" t="s">
        <v>2823</v>
      </c>
      <c r="J1461" s="9">
        <f t="shared" si="47"/>
        <v>2001</v>
      </c>
      <c r="K1461" s="13">
        <f t="shared" ca="1" si="46"/>
        <v>16</v>
      </c>
      <c r="L1461">
        <v>2001</v>
      </c>
      <c r="N1461" s="20"/>
    </row>
    <row r="1462" spans="1:14" ht="22.5" hidden="1" customHeight="1" x14ac:dyDescent="0.25">
      <c r="A1462" s="17" t="s">
        <v>3001</v>
      </c>
      <c r="B1462" s="17"/>
      <c r="C1462" s="10">
        <v>11</v>
      </c>
      <c r="D1462" s="10" t="s">
        <v>1679</v>
      </c>
      <c r="E1462" s="11" t="s">
        <v>1688</v>
      </c>
      <c r="F1462" s="12" t="s">
        <v>1467</v>
      </c>
      <c r="G1462" s="15" t="s">
        <v>2997</v>
      </c>
      <c r="H1462" s="10" t="s">
        <v>8</v>
      </c>
      <c r="I1462" s="12" t="s">
        <v>2824</v>
      </c>
      <c r="J1462" s="9">
        <f t="shared" si="47"/>
        <v>2001</v>
      </c>
      <c r="K1462" s="13">
        <f t="shared" ca="1" si="46"/>
        <v>16</v>
      </c>
      <c r="L1462">
        <v>2001</v>
      </c>
      <c r="N1462" s="20"/>
    </row>
    <row r="1463" spans="1:14" ht="22.5" hidden="1" customHeight="1" x14ac:dyDescent="0.25">
      <c r="A1463" s="17"/>
      <c r="B1463" s="17"/>
      <c r="C1463" s="10">
        <v>11</v>
      </c>
      <c r="D1463" s="10" t="s">
        <v>1679</v>
      </c>
      <c r="E1463" s="11" t="s">
        <v>1689</v>
      </c>
      <c r="F1463" s="12" t="s">
        <v>1468</v>
      </c>
      <c r="G1463" s="15" t="s">
        <v>2997</v>
      </c>
      <c r="H1463" s="10" t="s">
        <v>8</v>
      </c>
      <c r="I1463" s="12" t="s">
        <v>2816</v>
      </c>
      <c r="J1463" s="9">
        <f t="shared" si="47"/>
        <v>2001</v>
      </c>
      <c r="K1463" s="13">
        <f t="shared" ca="1" si="46"/>
        <v>16</v>
      </c>
      <c r="L1463">
        <v>2001</v>
      </c>
      <c r="N1463" s="20"/>
    </row>
    <row r="1464" spans="1:14" ht="22.5" hidden="1" customHeight="1" x14ac:dyDescent="0.25">
      <c r="A1464" s="17" t="s">
        <v>3001</v>
      </c>
      <c r="B1464" s="17"/>
      <c r="C1464" s="10">
        <v>11</v>
      </c>
      <c r="D1464" s="10" t="s">
        <v>1679</v>
      </c>
      <c r="E1464" s="11" t="s">
        <v>1690</v>
      </c>
      <c r="F1464" s="12" t="s">
        <v>1469</v>
      </c>
      <c r="G1464" s="15" t="s">
        <v>2997</v>
      </c>
      <c r="H1464" s="10" t="s">
        <v>8</v>
      </c>
      <c r="I1464" s="12" t="s">
        <v>2825</v>
      </c>
      <c r="J1464" s="9">
        <f t="shared" si="47"/>
        <v>2001</v>
      </c>
      <c r="K1464" s="13">
        <f t="shared" ca="1" si="46"/>
        <v>16</v>
      </c>
      <c r="L1464">
        <v>2001</v>
      </c>
      <c r="N1464" s="20"/>
    </row>
    <row r="1465" spans="1:14" ht="22.5" hidden="1" customHeight="1" x14ac:dyDescent="0.25">
      <c r="A1465" s="17" t="s">
        <v>3001</v>
      </c>
      <c r="B1465" s="17"/>
      <c r="C1465" s="10">
        <v>11</v>
      </c>
      <c r="D1465" s="10" t="s">
        <v>1679</v>
      </c>
      <c r="E1465" s="11" t="s">
        <v>1691</v>
      </c>
      <c r="F1465" s="12" t="s">
        <v>1470</v>
      </c>
      <c r="G1465" s="15" t="s">
        <v>2997</v>
      </c>
      <c r="H1465" s="10" t="s">
        <v>8</v>
      </c>
      <c r="I1465" s="12" t="s">
        <v>2826</v>
      </c>
      <c r="J1465" s="9">
        <f t="shared" si="47"/>
        <v>2001</v>
      </c>
      <c r="K1465" s="13">
        <f t="shared" ca="1" si="46"/>
        <v>16</v>
      </c>
      <c r="L1465">
        <v>2001</v>
      </c>
      <c r="N1465" s="20"/>
    </row>
    <row r="1466" spans="1:14" ht="22.5" hidden="1" customHeight="1" x14ac:dyDescent="0.25">
      <c r="A1466" s="17"/>
      <c r="B1466" s="17"/>
      <c r="C1466" s="10">
        <v>11</v>
      </c>
      <c r="D1466" s="10" t="s">
        <v>1679</v>
      </c>
      <c r="E1466" s="11" t="s">
        <v>1692</v>
      </c>
      <c r="F1466" s="12" t="s">
        <v>1471</v>
      </c>
      <c r="G1466" s="15" t="s">
        <v>2997</v>
      </c>
      <c r="H1466" s="10" t="s">
        <v>8</v>
      </c>
      <c r="I1466" s="12" t="s">
        <v>2823</v>
      </c>
      <c r="J1466" s="9">
        <f t="shared" ref="J1466:J1497" si="48">YEAR(I1466)</f>
        <v>2001</v>
      </c>
      <c r="K1466" s="13">
        <f t="shared" ca="1" si="46"/>
        <v>16</v>
      </c>
      <c r="L1466">
        <v>2001</v>
      </c>
      <c r="N1466" s="20"/>
    </row>
    <row r="1467" spans="1:14" ht="22.5" hidden="1" customHeight="1" x14ac:dyDescent="0.25">
      <c r="A1467" s="17" t="s">
        <v>3001</v>
      </c>
      <c r="B1467" s="17"/>
      <c r="C1467" s="10">
        <v>11</v>
      </c>
      <c r="D1467" s="10" t="s">
        <v>1679</v>
      </c>
      <c r="E1467" s="11" t="s">
        <v>1693</v>
      </c>
      <c r="F1467" s="12" t="s">
        <v>1472</v>
      </c>
      <c r="G1467" s="15" t="s">
        <v>2997</v>
      </c>
      <c r="H1467" s="10" t="s">
        <v>8</v>
      </c>
      <c r="I1467" s="12" t="s">
        <v>2772</v>
      </c>
      <c r="J1467" s="9">
        <f t="shared" si="48"/>
        <v>2001</v>
      </c>
      <c r="K1467" s="13">
        <f t="shared" ca="1" si="46"/>
        <v>16</v>
      </c>
      <c r="L1467">
        <v>2001</v>
      </c>
      <c r="N1467" s="20"/>
    </row>
    <row r="1468" spans="1:14" ht="22.5" hidden="1" customHeight="1" x14ac:dyDescent="0.25">
      <c r="A1468" s="17"/>
      <c r="B1468" s="17"/>
      <c r="C1468" s="10">
        <v>11</v>
      </c>
      <c r="D1468" s="10" t="s">
        <v>1679</v>
      </c>
      <c r="E1468" s="11" t="s">
        <v>1694</v>
      </c>
      <c r="F1468" s="12" t="s">
        <v>1473</v>
      </c>
      <c r="G1468" s="15" t="s">
        <v>2996</v>
      </c>
      <c r="H1468" s="10" t="s">
        <v>9</v>
      </c>
      <c r="I1468" s="12" t="s">
        <v>2827</v>
      </c>
      <c r="J1468" s="9">
        <f t="shared" si="48"/>
        <v>1999</v>
      </c>
      <c r="K1468" s="13">
        <f t="shared" ca="1" si="46"/>
        <v>18</v>
      </c>
      <c r="L1468">
        <v>1999</v>
      </c>
      <c r="N1468" s="20"/>
    </row>
    <row r="1469" spans="1:14" ht="22.5" hidden="1" customHeight="1" x14ac:dyDescent="0.25">
      <c r="A1469" s="17"/>
      <c r="B1469" s="17"/>
      <c r="C1469" s="10">
        <v>11</v>
      </c>
      <c r="D1469" s="10" t="s">
        <v>1679</v>
      </c>
      <c r="E1469" s="11" t="s">
        <v>1695</v>
      </c>
      <c r="F1469" s="12" t="s">
        <v>1474</v>
      </c>
      <c r="G1469" s="15" t="s">
        <v>2997</v>
      </c>
      <c r="H1469" s="10" t="s">
        <v>8</v>
      </c>
      <c r="I1469" s="12" t="s">
        <v>2828</v>
      </c>
      <c r="J1469" s="9">
        <f t="shared" si="48"/>
        <v>2000</v>
      </c>
      <c r="K1469" s="13">
        <f t="shared" ca="1" si="46"/>
        <v>17</v>
      </c>
      <c r="L1469">
        <v>2000</v>
      </c>
      <c r="N1469" s="20"/>
    </row>
    <row r="1470" spans="1:14" ht="22.5" hidden="1" customHeight="1" x14ac:dyDescent="0.25">
      <c r="A1470" s="17"/>
      <c r="B1470" s="17"/>
      <c r="C1470" s="10">
        <v>11</v>
      </c>
      <c r="D1470" s="10" t="s">
        <v>1674</v>
      </c>
      <c r="E1470" s="11" t="s">
        <v>1684</v>
      </c>
      <c r="F1470" s="12" t="s">
        <v>1393</v>
      </c>
      <c r="G1470" s="15" t="s">
        <v>2997</v>
      </c>
      <c r="H1470" s="10" t="s">
        <v>9</v>
      </c>
      <c r="I1470" s="12" t="s">
        <v>2767</v>
      </c>
      <c r="J1470" s="9">
        <f t="shared" si="48"/>
        <v>2001</v>
      </c>
      <c r="K1470" s="13">
        <f t="shared" ca="1" si="46"/>
        <v>16</v>
      </c>
      <c r="L1470">
        <v>2001</v>
      </c>
      <c r="N1470" s="20"/>
    </row>
    <row r="1471" spans="1:14" ht="22.5" hidden="1" customHeight="1" x14ac:dyDescent="0.25">
      <c r="A1471" s="17"/>
      <c r="B1471" s="17"/>
      <c r="C1471" s="10">
        <v>11</v>
      </c>
      <c r="D1471" s="10" t="s">
        <v>1674</v>
      </c>
      <c r="E1471" s="11" t="s">
        <v>1698</v>
      </c>
      <c r="F1471" s="12" t="s">
        <v>1407</v>
      </c>
      <c r="G1471" s="15" t="s">
        <v>2997</v>
      </c>
      <c r="H1471" s="10" t="s">
        <v>9</v>
      </c>
      <c r="I1471" s="12" t="s">
        <v>2778</v>
      </c>
      <c r="J1471" s="9">
        <f t="shared" si="48"/>
        <v>2001</v>
      </c>
      <c r="K1471" s="13">
        <f t="shared" ca="1" si="46"/>
        <v>16</v>
      </c>
      <c r="L1471">
        <v>2001</v>
      </c>
      <c r="N1471" s="20"/>
    </row>
    <row r="1472" spans="1:14" ht="22.5" hidden="1" customHeight="1" x14ac:dyDescent="0.25">
      <c r="A1472" s="17"/>
      <c r="B1472" s="17"/>
      <c r="C1472" s="10">
        <v>11</v>
      </c>
      <c r="D1472" s="10" t="s">
        <v>1679</v>
      </c>
      <c r="E1472" s="11" t="s">
        <v>1698</v>
      </c>
      <c r="F1472" s="12" t="s">
        <v>1477</v>
      </c>
      <c r="G1472" s="15" t="s">
        <v>2997</v>
      </c>
      <c r="H1472" s="10" t="s">
        <v>9</v>
      </c>
      <c r="I1472" s="12" t="s">
        <v>2831</v>
      </c>
      <c r="J1472" s="9">
        <f t="shared" si="48"/>
        <v>2001</v>
      </c>
      <c r="K1472" s="13">
        <f t="shared" ca="1" si="46"/>
        <v>16</v>
      </c>
      <c r="L1472">
        <v>2001</v>
      </c>
      <c r="N1472" s="20"/>
    </row>
    <row r="1473" spans="1:14" ht="22.5" hidden="1" customHeight="1" x14ac:dyDescent="0.25">
      <c r="A1473" s="17"/>
      <c r="B1473" s="17"/>
      <c r="C1473" s="10">
        <v>11</v>
      </c>
      <c r="D1473" s="10" t="s">
        <v>1675</v>
      </c>
      <c r="E1473" s="11" t="s">
        <v>1692</v>
      </c>
      <c r="F1473" s="12" t="s">
        <v>1421</v>
      </c>
      <c r="G1473" s="15" t="s">
        <v>2997</v>
      </c>
      <c r="H1473" s="10" t="s">
        <v>9</v>
      </c>
      <c r="I1473" s="12" t="s">
        <v>2790</v>
      </c>
      <c r="J1473" s="9">
        <f t="shared" si="48"/>
        <v>2001</v>
      </c>
      <c r="K1473" s="13">
        <f t="shared" ca="1" si="46"/>
        <v>16</v>
      </c>
      <c r="L1473">
        <v>2000</v>
      </c>
      <c r="N1473" s="20"/>
    </row>
    <row r="1474" spans="1:14" ht="22.5" hidden="1" customHeight="1" x14ac:dyDescent="0.25">
      <c r="A1474" s="17"/>
      <c r="B1474" s="17"/>
      <c r="C1474" s="10">
        <v>11</v>
      </c>
      <c r="D1474" s="10" t="s">
        <v>1675</v>
      </c>
      <c r="E1474" s="11" t="s">
        <v>1698</v>
      </c>
      <c r="F1474" s="12" t="s">
        <v>1427</v>
      </c>
      <c r="G1474" s="15" t="s">
        <v>2997</v>
      </c>
      <c r="H1474" s="10" t="s">
        <v>9</v>
      </c>
      <c r="I1474" s="12" t="s">
        <v>2472</v>
      </c>
      <c r="J1474" s="9">
        <f t="shared" si="48"/>
        <v>2001</v>
      </c>
      <c r="K1474" s="13">
        <f t="shared" ca="1" si="46"/>
        <v>16</v>
      </c>
      <c r="L1474">
        <v>2001</v>
      </c>
      <c r="N1474" s="20"/>
    </row>
    <row r="1475" spans="1:14" ht="22.5" hidden="1" customHeight="1" x14ac:dyDescent="0.25">
      <c r="A1475" s="17"/>
      <c r="B1475" s="17"/>
      <c r="C1475" s="10">
        <v>11</v>
      </c>
      <c r="D1475" s="10" t="s">
        <v>1679</v>
      </c>
      <c r="E1475" s="11" t="s">
        <v>1696</v>
      </c>
      <c r="F1475" s="12" t="s">
        <v>1475</v>
      </c>
      <c r="G1475" s="15" t="s">
        <v>2997</v>
      </c>
      <c r="H1475" s="10" t="s">
        <v>9</v>
      </c>
      <c r="I1475" s="12" t="s">
        <v>2829</v>
      </c>
      <c r="J1475" s="9">
        <f t="shared" si="48"/>
        <v>2001</v>
      </c>
      <c r="K1475" s="13">
        <f t="shared" ca="1" si="46"/>
        <v>16</v>
      </c>
      <c r="L1475">
        <v>2001</v>
      </c>
      <c r="N1475" s="20"/>
    </row>
    <row r="1476" spans="1:14" ht="22.5" hidden="1" customHeight="1" x14ac:dyDescent="0.25">
      <c r="A1476" s="17"/>
      <c r="B1476" s="17"/>
      <c r="C1476" s="10">
        <v>11</v>
      </c>
      <c r="D1476" s="10" t="s">
        <v>1679</v>
      </c>
      <c r="E1476" s="11" t="s">
        <v>1702</v>
      </c>
      <c r="F1476" s="12" t="s">
        <v>1481</v>
      </c>
      <c r="G1476" s="15" t="s">
        <v>2997</v>
      </c>
      <c r="H1476" s="10" t="s">
        <v>8</v>
      </c>
      <c r="I1476" s="12" t="s">
        <v>2835</v>
      </c>
      <c r="J1476" s="9">
        <f t="shared" si="48"/>
        <v>2001</v>
      </c>
      <c r="K1476" s="13">
        <f t="shared" ca="1" si="46"/>
        <v>16</v>
      </c>
      <c r="L1476">
        <v>2001</v>
      </c>
      <c r="N1476" s="20"/>
    </row>
    <row r="1477" spans="1:14" ht="22.5" hidden="1" customHeight="1" x14ac:dyDescent="0.25">
      <c r="A1477" s="17" t="s">
        <v>3001</v>
      </c>
      <c r="B1477" s="17"/>
      <c r="C1477" s="10">
        <v>11</v>
      </c>
      <c r="D1477" s="10" t="s">
        <v>1679</v>
      </c>
      <c r="E1477" s="11" t="s">
        <v>1703</v>
      </c>
      <c r="F1477" s="12" t="s">
        <v>1482</v>
      </c>
      <c r="G1477" s="15" t="s">
        <v>2997</v>
      </c>
      <c r="H1477" s="10" t="s">
        <v>8</v>
      </c>
      <c r="I1477" s="12" t="s">
        <v>2772</v>
      </c>
      <c r="J1477" s="9">
        <f t="shared" si="48"/>
        <v>2001</v>
      </c>
      <c r="K1477" s="13">
        <f t="shared" ref="K1477:K1540" ca="1" si="49">(YEAR(NOW())-YEAR(I1477))</f>
        <v>16</v>
      </c>
      <c r="L1477">
        <v>2001</v>
      </c>
      <c r="N1477" s="20"/>
    </row>
    <row r="1478" spans="1:14" ht="22.5" hidden="1" customHeight="1" x14ac:dyDescent="0.25">
      <c r="A1478" s="17"/>
      <c r="B1478" s="17"/>
      <c r="C1478" s="10">
        <v>11</v>
      </c>
      <c r="D1478" s="10" t="s">
        <v>1679</v>
      </c>
      <c r="E1478" s="11" t="s">
        <v>1704</v>
      </c>
      <c r="F1478" s="12" t="s">
        <v>1483</v>
      </c>
      <c r="G1478" s="15" t="s">
        <v>2997</v>
      </c>
      <c r="H1478" s="10" t="s">
        <v>9</v>
      </c>
      <c r="I1478" s="12" t="s">
        <v>2836</v>
      </c>
      <c r="J1478" s="9">
        <f t="shared" si="48"/>
        <v>2001</v>
      </c>
      <c r="K1478" s="13">
        <f t="shared" ca="1" si="49"/>
        <v>16</v>
      </c>
      <c r="L1478">
        <v>2001</v>
      </c>
      <c r="N1478" s="20"/>
    </row>
    <row r="1479" spans="1:14" ht="22.5" hidden="1" customHeight="1" x14ac:dyDescent="0.25">
      <c r="A1479" s="17"/>
      <c r="B1479" s="17"/>
      <c r="C1479" s="10">
        <v>11</v>
      </c>
      <c r="D1479" s="10" t="s">
        <v>1677</v>
      </c>
      <c r="E1479" s="11" t="s">
        <v>1681</v>
      </c>
      <c r="F1479" s="12" t="s">
        <v>1484</v>
      </c>
      <c r="G1479" s="15" t="s">
        <v>2997</v>
      </c>
      <c r="H1479" s="10" t="s">
        <v>9</v>
      </c>
      <c r="I1479" s="12" t="s">
        <v>2837</v>
      </c>
      <c r="J1479" s="9">
        <f t="shared" si="48"/>
        <v>2001</v>
      </c>
      <c r="K1479" s="13">
        <f t="shared" ca="1" si="49"/>
        <v>16</v>
      </c>
      <c r="L1479">
        <v>2001</v>
      </c>
      <c r="N1479" s="20"/>
    </row>
    <row r="1480" spans="1:14" ht="22.5" hidden="1" customHeight="1" x14ac:dyDescent="0.25">
      <c r="A1480" s="17"/>
      <c r="B1480" s="17"/>
      <c r="C1480" s="10">
        <v>11</v>
      </c>
      <c r="D1480" s="10" t="s">
        <v>1677</v>
      </c>
      <c r="E1480" s="11" t="s">
        <v>1682</v>
      </c>
      <c r="F1480" s="12" t="s">
        <v>1485</v>
      </c>
      <c r="G1480" s="15" t="s">
        <v>2996</v>
      </c>
      <c r="H1480" s="10" t="s">
        <v>9</v>
      </c>
      <c r="I1480" s="12" t="s">
        <v>2838</v>
      </c>
      <c r="J1480" s="9">
        <f t="shared" si="48"/>
        <v>1999</v>
      </c>
      <c r="K1480" s="13">
        <f t="shared" ca="1" si="49"/>
        <v>18</v>
      </c>
      <c r="L1480">
        <v>1999</v>
      </c>
      <c r="N1480" s="20"/>
    </row>
    <row r="1481" spans="1:14" ht="22.5" hidden="1" customHeight="1" x14ac:dyDescent="0.25">
      <c r="A1481" s="17"/>
      <c r="B1481" s="17"/>
      <c r="C1481" s="10">
        <v>11</v>
      </c>
      <c r="D1481" s="10" t="s">
        <v>1677</v>
      </c>
      <c r="E1481" s="11" t="s">
        <v>1683</v>
      </c>
      <c r="F1481" s="12" t="s">
        <v>1486</v>
      </c>
      <c r="G1481" s="15" t="s">
        <v>2997</v>
      </c>
      <c r="H1481" s="10" t="s">
        <v>9</v>
      </c>
      <c r="I1481" s="12" t="s">
        <v>2839</v>
      </c>
      <c r="J1481" s="9">
        <f t="shared" si="48"/>
        <v>2001</v>
      </c>
      <c r="K1481" s="13">
        <f t="shared" ca="1" si="49"/>
        <v>16</v>
      </c>
      <c r="L1481">
        <v>2001</v>
      </c>
      <c r="N1481" s="20"/>
    </row>
    <row r="1482" spans="1:14" ht="22.5" hidden="1" customHeight="1" x14ac:dyDescent="0.25">
      <c r="A1482" s="17"/>
      <c r="B1482" s="17"/>
      <c r="C1482" s="10">
        <v>11</v>
      </c>
      <c r="D1482" s="10" t="s">
        <v>1677</v>
      </c>
      <c r="E1482" s="11" t="s">
        <v>1684</v>
      </c>
      <c r="F1482" s="12" t="s">
        <v>1487</v>
      </c>
      <c r="G1482" s="15" t="s">
        <v>2997</v>
      </c>
      <c r="H1482" s="10" t="s">
        <v>9</v>
      </c>
      <c r="I1482" s="12" t="s">
        <v>2708</v>
      </c>
      <c r="J1482" s="9">
        <f t="shared" si="48"/>
        <v>2001</v>
      </c>
      <c r="K1482" s="13">
        <f t="shared" ca="1" si="49"/>
        <v>16</v>
      </c>
      <c r="L1482">
        <v>2001</v>
      </c>
      <c r="N1482" s="20"/>
    </row>
    <row r="1483" spans="1:14" ht="22.5" hidden="1" customHeight="1" x14ac:dyDescent="0.25">
      <c r="A1483" s="17"/>
      <c r="B1483" s="17"/>
      <c r="C1483" s="10">
        <v>11</v>
      </c>
      <c r="D1483" s="10" t="s">
        <v>1677</v>
      </c>
      <c r="E1483" s="11" t="s">
        <v>1685</v>
      </c>
      <c r="F1483" s="12" t="s">
        <v>1488</v>
      </c>
      <c r="G1483" s="15" t="s">
        <v>2997</v>
      </c>
      <c r="H1483" s="10" t="s">
        <v>9</v>
      </c>
      <c r="I1483" s="12" t="s">
        <v>2840</v>
      </c>
      <c r="J1483" s="9">
        <f t="shared" si="48"/>
        <v>2000</v>
      </c>
      <c r="K1483" s="13">
        <f t="shared" ca="1" si="49"/>
        <v>17</v>
      </c>
      <c r="L1483">
        <v>2000</v>
      </c>
      <c r="N1483" s="20"/>
    </row>
    <row r="1484" spans="1:14" ht="22.5" hidden="1" customHeight="1" x14ac:dyDescent="0.25">
      <c r="A1484" s="17"/>
      <c r="B1484" s="17"/>
      <c r="C1484" s="10">
        <v>11</v>
      </c>
      <c r="D1484" s="10" t="s">
        <v>1677</v>
      </c>
      <c r="E1484" s="11" t="s">
        <v>1686</v>
      </c>
      <c r="F1484" s="12" t="s">
        <v>1489</v>
      </c>
      <c r="G1484" s="15" t="s">
        <v>2997</v>
      </c>
      <c r="H1484" s="10" t="s">
        <v>9</v>
      </c>
      <c r="I1484" s="12" t="s">
        <v>2841</v>
      </c>
      <c r="J1484" s="9">
        <f t="shared" si="48"/>
        <v>2000</v>
      </c>
      <c r="K1484" s="13">
        <f t="shared" ca="1" si="49"/>
        <v>17</v>
      </c>
      <c r="L1484">
        <v>2000</v>
      </c>
      <c r="N1484" s="20"/>
    </row>
    <row r="1485" spans="1:14" ht="22.5" hidden="1" customHeight="1" x14ac:dyDescent="0.25">
      <c r="A1485" s="17" t="s">
        <v>3001</v>
      </c>
      <c r="B1485" s="17"/>
      <c r="C1485" s="10">
        <v>11</v>
      </c>
      <c r="D1485" s="10" t="s">
        <v>1677</v>
      </c>
      <c r="E1485" s="11" t="s">
        <v>1687</v>
      </c>
      <c r="F1485" s="12" t="s">
        <v>1490</v>
      </c>
      <c r="G1485" s="15" t="s">
        <v>2997</v>
      </c>
      <c r="H1485" s="10" t="s">
        <v>8</v>
      </c>
      <c r="I1485" s="12" t="s">
        <v>2842</v>
      </c>
      <c r="J1485" s="9">
        <f t="shared" si="48"/>
        <v>2000</v>
      </c>
      <c r="K1485" s="13">
        <f t="shared" ca="1" si="49"/>
        <v>17</v>
      </c>
      <c r="L1485">
        <v>2000</v>
      </c>
      <c r="N1485" s="20"/>
    </row>
    <row r="1486" spans="1:14" ht="22.5" hidden="1" customHeight="1" x14ac:dyDescent="0.25">
      <c r="A1486" s="17"/>
      <c r="B1486" s="17"/>
      <c r="C1486" s="10">
        <v>11</v>
      </c>
      <c r="D1486" s="10" t="s">
        <v>1677</v>
      </c>
      <c r="E1486" s="11" t="s">
        <v>1688</v>
      </c>
      <c r="F1486" s="12" t="s">
        <v>1491</v>
      </c>
      <c r="G1486" s="15" t="s">
        <v>2997</v>
      </c>
      <c r="H1486" s="10" t="s">
        <v>9</v>
      </c>
      <c r="I1486" s="12" t="s">
        <v>2843</v>
      </c>
      <c r="J1486" s="9">
        <f t="shared" si="48"/>
        <v>2001</v>
      </c>
      <c r="K1486" s="13">
        <f t="shared" ca="1" si="49"/>
        <v>16</v>
      </c>
      <c r="L1486">
        <v>2001</v>
      </c>
      <c r="N1486" s="20"/>
    </row>
    <row r="1487" spans="1:14" ht="22.5" hidden="1" customHeight="1" x14ac:dyDescent="0.25">
      <c r="A1487" s="17"/>
      <c r="B1487" s="17"/>
      <c r="C1487" s="10">
        <v>11</v>
      </c>
      <c r="D1487" s="10" t="s">
        <v>1677</v>
      </c>
      <c r="E1487" s="11" t="s">
        <v>1689</v>
      </c>
      <c r="F1487" s="12" t="s">
        <v>1492</v>
      </c>
      <c r="G1487" s="15" t="s">
        <v>2996</v>
      </c>
      <c r="H1487" s="10" t="s">
        <v>9</v>
      </c>
      <c r="I1487" s="12" t="s">
        <v>2844</v>
      </c>
      <c r="J1487" s="9">
        <f t="shared" si="48"/>
        <v>1999</v>
      </c>
      <c r="K1487" s="13">
        <f t="shared" ca="1" si="49"/>
        <v>18</v>
      </c>
      <c r="L1487">
        <v>1999</v>
      </c>
      <c r="N1487" s="20"/>
    </row>
    <row r="1488" spans="1:14" ht="22.5" hidden="1" customHeight="1" x14ac:dyDescent="0.25">
      <c r="A1488" s="17" t="s">
        <v>3001</v>
      </c>
      <c r="B1488" s="17"/>
      <c r="C1488" s="10">
        <v>11</v>
      </c>
      <c r="D1488" s="10" t="s">
        <v>1677</v>
      </c>
      <c r="E1488" s="11" t="s">
        <v>1690</v>
      </c>
      <c r="F1488" s="12" t="s">
        <v>1493</v>
      </c>
      <c r="G1488" s="15" t="s">
        <v>2997</v>
      </c>
      <c r="H1488" s="10" t="s">
        <v>8</v>
      </c>
      <c r="I1488" s="12" t="s">
        <v>2845</v>
      </c>
      <c r="J1488" s="9">
        <f t="shared" si="48"/>
        <v>2000</v>
      </c>
      <c r="K1488" s="13">
        <f t="shared" ca="1" si="49"/>
        <v>17</v>
      </c>
      <c r="L1488">
        <v>2000</v>
      </c>
      <c r="N1488" s="20"/>
    </row>
    <row r="1489" spans="1:14" ht="22.5" hidden="1" customHeight="1" x14ac:dyDescent="0.25">
      <c r="A1489" s="17"/>
      <c r="B1489" s="17"/>
      <c r="C1489" s="10">
        <v>11</v>
      </c>
      <c r="D1489" s="10" t="s">
        <v>1677</v>
      </c>
      <c r="E1489" s="11" t="s">
        <v>1691</v>
      </c>
      <c r="F1489" s="12" t="s">
        <v>1494</v>
      </c>
      <c r="G1489" s="15" t="s">
        <v>2997</v>
      </c>
      <c r="H1489" s="10" t="s">
        <v>8</v>
      </c>
      <c r="I1489" s="12" t="s">
        <v>2846</v>
      </c>
      <c r="J1489" s="9">
        <f t="shared" si="48"/>
        <v>2001</v>
      </c>
      <c r="K1489" s="13">
        <f t="shared" ca="1" si="49"/>
        <v>16</v>
      </c>
      <c r="L1489">
        <v>2001</v>
      </c>
      <c r="N1489" s="20"/>
    </row>
    <row r="1490" spans="1:14" ht="22.5" hidden="1" customHeight="1" x14ac:dyDescent="0.25">
      <c r="A1490" s="17"/>
      <c r="B1490" s="17"/>
      <c r="C1490" s="10">
        <v>11</v>
      </c>
      <c r="D1490" s="10" t="s">
        <v>1677</v>
      </c>
      <c r="E1490" s="11" t="s">
        <v>1692</v>
      </c>
      <c r="F1490" s="12" t="s">
        <v>1495</v>
      </c>
      <c r="G1490" s="15" t="s">
        <v>2997</v>
      </c>
      <c r="H1490" s="10" t="s">
        <v>8</v>
      </c>
      <c r="I1490" s="12" t="s">
        <v>2847</v>
      </c>
      <c r="J1490" s="9">
        <f t="shared" si="48"/>
        <v>2001</v>
      </c>
      <c r="K1490" s="13">
        <f t="shared" ca="1" si="49"/>
        <v>16</v>
      </c>
      <c r="L1490">
        <v>2001</v>
      </c>
      <c r="N1490" s="20"/>
    </row>
    <row r="1491" spans="1:14" ht="22.5" hidden="1" customHeight="1" x14ac:dyDescent="0.25">
      <c r="A1491" s="17"/>
      <c r="B1491" s="17"/>
      <c r="C1491" s="10">
        <v>11</v>
      </c>
      <c r="D1491" s="10" t="s">
        <v>1677</v>
      </c>
      <c r="E1491" s="11" t="s">
        <v>1693</v>
      </c>
      <c r="F1491" s="12" t="s">
        <v>1496</v>
      </c>
      <c r="G1491" s="15" t="s">
        <v>2997</v>
      </c>
      <c r="H1491" s="10" t="s">
        <v>9</v>
      </c>
      <c r="I1491" s="12" t="s">
        <v>2829</v>
      </c>
      <c r="J1491" s="9">
        <f t="shared" si="48"/>
        <v>2001</v>
      </c>
      <c r="K1491" s="13">
        <f t="shared" ca="1" si="49"/>
        <v>16</v>
      </c>
      <c r="L1491">
        <v>2001</v>
      </c>
      <c r="N1491" s="20"/>
    </row>
    <row r="1492" spans="1:14" ht="22.5" hidden="1" customHeight="1" x14ac:dyDescent="0.25">
      <c r="A1492" s="17"/>
      <c r="B1492" s="17"/>
      <c r="C1492" s="10">
        <v>11</v>
      </c>
      <c r="D1492" s="10" t="s">
        <v>1677</v>
      </c>
      <c r="E1492" s="11" t="s">
        <v>1694</v>
      </c>
      <c r="F1492" s="12" t="s">
        <v>1497</v>
      </c>
      <c r="G1492" s="15" t="s">
        <v>2997</v>
      </c>
      <c r="H1492" s="10" t="s">
        <v>8</v>
      </c>
      <c r="I1492" s="12" t="s">
        <v>2848</v>
      </c>
      <c r="J1492" s="9">
        <f t="shared" si="48"/>
        <v>2000</v>
      </c>
      <c r="K1492" s="13">
        <f t="shared" ca="1" si="49"/>
        <v>17</v>
      </c>
      <c r="L1492">
        <v>2000</v>
      </c>
      <c r="N1492" s="20"/>
    </row>
    <row r="1493" spans="1:14" ht="22.5" hidden="1" customHeight="1" x14ac:dyDescent="0.25">
      <c r="A1493" s="17" t="s">
        <v>3001</v>
      </c>
      <c r="B1493" s="17"/>
      <c r="C1493" s="10">
        <v>11</v>
      </c>
      <c r="D1493" s="10" t="s">
        <v>1677</v>
      </c>
      <c r="E1493" s="11" t="s">
        <v>1695</v>
      </c>
      <c r="F1493" s="12" t="s">
        <v>1498</v>
      </c>
      <c r="G1493" s="15" t="s">
        <v>2997</v>
      </c>
      <c r="H1493" s="10" t="s">
        <v>8</v>
      </c>
      <c r="I1493" s="12" t="s">
        <v>2549</v>
      </c>
      <c r="J1493" s="9">
        <f t="shared" si="48"/>
        <v>2001</v>
      </c>
      <c r="K1493" s="13">
        <f t="shared" ca="1" si="49"/>
        <v>16</v>
      </c>
      <c r="L1493">
        <v>2001</v>
      </c>
      <c r="N1493" s="20"/>
    </row>
    <row r="1494" spans="1:14" ht="22.5" hidden="1" customHeight="1" x14ac:dyDescent="0.25">
      <c r="A1494" s="17" t="s">
        <v>3001</v>
      </c>
      <c r="B1494" s="17"/>
      <c r="C1494" s="10">
        <v>11</v>
      </c>
      <c r="D1494" s="10" t="s">
        <v>1677</v>
      </c>
      <c r="E1494" s="11" t="s">
        <v>1696</v>
      </c>
      <c r="F1494" s="12" t="s">
        <v>1499</v>
      </c>
      <c r="G1494" s="15" t="s">
        <v>2997</v>
      </c>
      <c r="H1494" s="10" t="s">
        <v>8</v>
      </c>
      <c r="I1494" s="12" t="s">
        <v>2766</v>
      </c>
      <c r="J1494" s="9">
        <f t="shared" si="48"/>
        <v>2001</v>
      </c>
      <c r="K1494" s="13">
        <f t="shared" ca="1" si="49"/>
        <v>16</v>
      </c>
      <c r="L1494">
        <v>2001</v>
      </c>
      <c r="N1494" s="20"/>
    </row>
    <row r="1495" spans="1:14" ht="22.5" hidden="1" customHeight="1" x14ac:dyDescent="0.25">
      <c r="A1495" s="17"/>
      <c r="B1495" s="17"/>
      <c r="C1495" s="10">
        <v>11</v>
      </c>
      <c r="D1495" s="10" t="s">
        <v>1677</v>
      </c>
      <c r="E1495" s="11" t="s">
        <v>1697</v>
      </c>
      <c r="F1495" s="12" t="s">
        <v>1500</v>
      </c>
      <c r="G1495" s="15" t="s">
        <v>2997</v>
      </c>
      <c r="H1495" s="10" t="s">
        <v>9</v>
      </c>
      <c r="I1495" s="12" t="s">
        <v>2849</v>
      </c>
      <c r="J1495" s="9">
        <f t="shared" si="48"/>
        <v>2001</v>
      </c>
      <c r="K1495" s="13">
        <f t="shared" ca="1" si="49"/>
        <v>16</v>
      </c>
      <c r="L1495">
        <v>2001</v>
      </c>
      <c r="N1495" s="20"/>
    </row>
    <row r="1496" spans="1:14" ht="22.5" hidden="1" customHeight="1" x14ac:dyDescent="0.25">
      <c r="A1496" s="17" t="s">
        <v>3001</v>
      </c>
      <c r="B1496" s="17"/>
      <c r="C1496" s="10">
        <v>11</v>
      </c>
      <c r="D1496" s="10" t="s">
        <v>1677</v>
      </c>
      <c r="E1496" s="11" t="s">
        <v>1698</v>
      </c>
      <c r="F1496" s="12" t="s">
        <v>1501</v>
      </c>
      <c r="G1496" s="15" t="s">
        <v>2997</v>
      </c>
      <c r="H1496" s="10" t="s">
        <v>8</v>
      </c>
      <c r="I1496" s="12" t="s">
        <v>2813</v>
      </c>
      <c r="J1496" s="9">
        <f t="shared" si="48"/>
        <v>2001</v>
      </c>
      <c r="K1496" s="13">
        <f t="shared" ca="1" si="49"/>
        <v>16</v>
      </c>
      <c r="L1496">
        <v>2001</v>
      </c>
      <c r="N1496" s="20"/>
    </row>
    <row r="1497" spans="1:14" ht="22.5" hidden="1" customHeight="1" x14ac:dyDescent="0.25">
      <c r="A1497" s="17" t="s">
        <v>3001</v>
      </c>
      <c r="B1497" s="17"/>
      <c r="C1497" s="10">
        <v>11</v>
      </c>
      <c r="D1497" s="10" t="s">
        <v>1677</v>
      </c>
      <c r="E1497" s="11" t="s">
        <v>1699</v>
      </c>
      <c r="F1497" s="12" t="s">
        <v>1502</v>
      </c>
      <c r="G1497" s="15" t="s">
        <v>2997</v>
      </c>
      <c r="H1497" s="10" t="s">
        <v>8</v>
      </c>
      <c r="I1497" s="12" t="s">
        <v>2850</v>
      </c>
      <c r="J1497" s="9">
        <f t="shared" si="48"/>
        <v>2001</v>
      </c>
      <c r="K1497" s="13">
        <f t="shared" ca="1" si="49"/>
        <v>16</v>
      </c>
      <c r="L1497">
        <v>2001</v>
      </c>
      <c r="N1497" s="20"/>
    </row>
    <row r="1498" spans="1:14" ht="22.5" hidden="1" customHeight="1" x14ac:dyDescent="0.25">
      <c r="A1498" s="17"/>
      <c r="B1498" s="17"/>
      <c r="C1498" s="10">
        <v>11</v>
      </c>
      <c r="D1498" s="10" t="s">
        <v>1677</v>
      </c>
      <c r="E1498" s="11" t="s">
        <v>1700</v>
      </c>
      <c r="F1498" s="12" t="s">
        <v>1503</v>
      </c>
      <c r="G1498" s="15" t="s">
        <v>2997</v>
      </c>
      <c r="H1498" s="10" t="s">
        <v>9</v>
      </c>
      <c r="I1498" s="12" t="s">
        <v>2851</v>
      </c>
      <c r="J1498" s="9">
        <f t="shared" ref="J1498:J1529" si="50">YEAR(I1498)</f>
        <v>2000</v>
      </c>
      <c r="K1498" s="13">
        <f t="shared" ca="1" si="49"/>
        <v>17</v>
      </c>
      <c r="L1498">
        <v>2000</v>
      </c>
      <c r="N1498" s="20"/>
    </row>
    <row r="1499" spans="1:14" ht="22.5" hidden="1" customHeight="1" x14ac:dyDescent="0.25">
      <c r="A1499" s="17"/>
      <c r="B1499" s="17"/>
      <c r="C1499" s="10">
        <v>12</v>
      </c>
      <c r="D1499" s="10" t="s">
        <v>1680</v>
      </c>
      <c r="E1499" s="11" t="s">
        <v>1681</v>
      </c>
      <c r="F1499" s="12" t="s">
        <v>1504</v>
      </c>
      <c r="G1499" s="15" t="s">
        <v>2996</v>
      </c>
      <c r="H1499" s="10" t="s">
        <v>9</v>
      </c>
      <c r="I1499" s="12" t="s">
        <v>2852</v>
      </c>
      <c r="J1499" s="9">
        <f t="shared" si="50"/>
        <v>1999</v>
      </c>
      <c r="K1499" s="13">
        <f t="shared" ca="1" si="49"/>
        <v>18</v>
      </c>
      <c r="L1499">
        <v>1999</v>
      </c>
      <c r="N1499" s="20"/>
    </row>
    <row r="1500" spans="1:14" ht="22.5" hidden="1" customHeight="1" x14ac:dyDescent="0.25">
      <c r="A1500" s="17"/>
      <c r="B1500" s="17"/>
      <c r="C1500" s="10">
        <v>12</v>
      </c>
      <c r="D1500" s="10" t="s">
        <v>1680</v>
      </c>
      <c r="E1500" s="11" t="s">
        <v>1682</v>
      </c>
      <c r="F1500" s="12" t="s">
        <v>1505</v>
      </c>
      <c r="G1500" s="15" t="s">
        <v>2996</v>
      </c>
      <c r="H1500" s="10" t="s">
        <v>9</v>
      </c>
      <c r="I1500" s="12" t="s">
        <v>2853</v>
      </c>
      <c r="J1500" s="9">
        <f t="shared" si="50"/>
        <v>1998</v>
      </c>
      <c r="K1500" s="13">
        <f t="shared" ca="1" si="49"/>
        <v>19</v>
      </c>
      <c r="L1500">
        <v>1998</v>
      </c>
      <c r="N1500" s="20"/>
    </row>
    <row r="1501" spans="1:14" ht="22.5" hidden="1" customHeight="1" x14ac:dyDescent="0.25">
      <c r="A1501" s="17"/>
      <c r="B1501" s="17"/>
      <c r="C1501" s="10">
        <v>12</v>
      </c>
      <c r="D1501" s="10" t="s">
        <v>1680</v>
      </c>
      <c r="E1501" s="11" t="s">
        <v>1683</v>
      </c>
      <c r="F1501" s="12" t="s">
        <v>1506</v>
      </c>
      <c r="G1501" s="15" t="s">
        <v>2997</v>
      </c>
      <c r="H1501" s="10" t="s">
        <v>9</v>
      </c>
      <c r="I1501" s="12" t="s">
        <v>2854</v>
      </c>
      <c r="J1501" s="9">
        <f t="shared" si="50"/>
        <v>2000</v>
      </c>
      <c r="K1501" s="13">
        <f t="shared" ca="1" si="49"/>
        <v>17</v>
      </c>
      <c r="L1501">
        <v>2000</v>
      </c>
      <c r="N1501" s="20"/>
    </row>
    <row r="1502" spans="1:14" ht="22.5" hidden="1" customHeight="1" x14ac:dyDescent="0.25">
      <c r="A1502" s="17"/>
      <c r="B1502" s="17"/>
      <c r="C1502" s="10">
        <v>12</v>
      </c>
      <c r="D1502" s="10" t="s">
        <v>1680</v>
      </c>
      <c r="E1502" s="11" t="s">
        <v>1684</v>
      </c>
      <c r="F1502" s="12" t="s">
        <v>1507</v>
      </c>
      <c r="G1502" s="15" t="s">
        <v>2996</v>
      </c>
      <c r="H1502" s="10" t="s">
        <v>9</v>
      </c>
      <c r="I1502" s="12" t="s">
        <v>2855</v>
      </c>
      <c r="J1502" s="9">
        <f t="shared" si="50"/>
        <v>1999</v>
      </c>
      <c r="K1502" s="13">
        <f t="shared" ca="1" si="49"/>
        <v>18</v>
      </c>
      <c r="L1502">
        <v>1999</v>
      </c>
      <c r="N1502" s="20"/>
    </row>
    <row r="1503" spans="1:14" ht="22.5" hidden="1" customHeight="1" x14ac:dyDescent="0.25">
      <c r="A1503" s="17"/>
      <c r="B1503" s="17"/>
      <c r="C1503" s="10">
        <v>12</v>
      </c>
      <c r="D1503" s="10" t="s">
        <v>1680</v>
      </c>
      <c r="E1503" s="11" t="s">
        <v>1685</v>
      </c>
      <c r="F1503" s="12" t="s">
        <v>1508</v>
      </c>
      <c r="G1503" s="15" t="s">
        <v>2996</v>
      </c>
      <c r="H1503" s="10" t="s">
        <v>8</v>
      </c>
      <c r="I1503" s="12" t="s">
        <v>2856</v>
      </c>
      <c r="J1503" s="9">
        <f t="shared" si="50"/>
        <v>1999</v>
      </c>
      <c r="K1503" s="13">
        <f t="shared" ca="1" si="49"/>
        <v>18</v>
      </c>
      <c r="L1503">
        <v>1999</v>
      </c>
      <c r="N1503" s="20"/>
    </row>
    <row r="1504" spans="1:14" ht="22.5" hidden="1" customHeight="1" x14ac:dyDescent="0.25">
      <c r="A1504" s="17"/>
      <c r="B1504" s="17"/>
      <c r="C1504" s="10">
        <v>12</v>
      </c>
      <c r="D1504" s="10" t="s">
        <v>1680</v>
      </c>
      <c r="E1504" s="11" t="s">
        <v>1686</v>
      </c>
      <c r="F1504" s="12" t="s">
        <v>1509</v>
      </c>
      <c r="G1504" s="15" t="s">
        <v>2997</v>
      </c>
      <c r="H1504" s="10" t="s">
        <v>9</v>
      </c>
      <c r="I1504" s="12" t="s">
        <v>2857</v>
      </c>
      <c r="J1504" s="9">
        <f t="shared" si="50"/>
        <v>2000</v>
      </c>
      <c r="K1504" s="13">
        <f t="shared" ca="1" si="49"/>
        <v>17</v>
      </c>
      <c r="L1504">
        <v>2000</v>
      </c>
      <c r="N1504" s="20"/>
    </row>
    <row r="1505" spans="1:14" ht="22.5" hidden="1" customHeight="1" x14ac:dyDescent="0.25">
      <c r="A1505" s="17"/>
      <c r="B1505" s="17"/>
      <c r="C1505" s="10">
        <v>12</v>
      </c>
      <c r="D1505" s="10" t="s">
        <v>1680</v>
      </c>
      <c r="E1505" s="11" t="s">
        <v>1687</v>
      </c>
      <c r="F1505" s="12" t="s">
        <v>1510</v>
      </c>
      <c r="G1505" s="15" t="s">
        <v>2997</v>
      </c>
      <c r="H1505" s="10" t="s">
        <v>9</v>
      </c>
      <c r="I1505" s="12" t="s">
        <v>2858</v>
      </c>
      <c r="J1505" s="9">
        <f t="shared" si="50"/>
        <v>2000</v>
      </c>
      <c r="K1505" s="13">
        <f t="shared" ca="1" si="49"/>
        <v>17</v>
      </c>
      <c r="L1505">
        <v>2000</v>
      </c>
      <c r="N1505" s="20"/>
    </row>
    <row r="1506" spans="1:14" ht="22.5" hidden="1" customHeight="1" x14ac:dyDescent="0.25">
      <c r="A1506" s="17"/>
      <c r="B1506" s="17"/>
      <c r="C1506" s="10">
        <v>12</v>
      </c>
      <c r="D1506" s="10" t="s">
        <v>1680</v>
      </c>
      <c r="E1506" s="11" t="s">
        <v>1688</v>
      </c>
      <c r="F1506" s="12" t="s">
        <v>1511</v>
      </c>
      <c r="G1506" s="15" t="s">
        <v>2997</v>
      </c>
      <c r="H1506" s="10" t="s">
        <v>9</v>
      </c>
      <c r="I1506" s="12" t="s">
        <v>2841</v>
      </c>
      <c r="J1506" s="9">
        <f t="shared" si="50"/>
        <v>2000</v>
      </c>
      <c r="K1506" s="13">
        <f t="shared" ca="1" si="49"/>
        <v>17</v>
      </c>
      <c r="L1506">
        <v>2000</v>
      </c>
      <c r="N1506" s="20"/>
    </row>
    <row r="1507" spans="1:14" ht="22.5" hidden="1" customHeight="1" x14ac:dyDescent="0.25">
      <c r="A1507" s="17"/>
      <c r="B1507" s="17"/>
      <c r="C1507" s="10">
        <v>12</v>
      </c>
      <c r="D1507" s="10" t="s">
        <v>1680</v>
      </c>
      <c r="E1507" s="11" t="s">
        <v>1689</v>
      </c>
      <c r="F1507" s="12" t="s">
        <v>1512</v>
      </c>
      <c r="G1507" s="15" t="s">
        <v>2997</v>
      </c>
      <c r="H1507" s="10" t="s">
        <v>8</v>
      </c>
      <c r="I1507" s="12" t="s">
        <v>2859</v>
      </c>
      <c r="J1507" s="9">
        <f t="shared" si="50"/>
        <v>2000</v>
      </c>
      <c r="K1507" s="13">
        <f t="shared" ca="1" si="49"/>
        <v>17</v>
      </c>
      <c r="L1507">
        <v>2000</v>
      </c>
      <c r="N1507" s="20"/>
    </row>
    <row r="1508" spans="1:14" ht="22.5" hidden="1" customHeight="1" x14ac:dyDescent="0.25">
      <c r="A1508" s="17"/>
      <c r="B1508" s="17"/>
      <c r="C1508" s="10">
        <v>12</v>
      </c>
      <c r="D1508" s="10" t="s">
        <v>1680</v>
      </c>
      <c r="E1508" s="11" t="s">
        <v>1690</v>
      </c>
      <c r="F1508" s="12" t="s">
        <v>1513</v>
      </c>
      <c r="G1508" s="15" t="s">
        <v>2997</v>
      </c>
      <c r="H1508" s="10" t="s">
        <v>9</v>
      </c>
      <c r="I1508" s="12" t="s">
        <v>2860</v>
      </c>
      <c r="J1508" s="9">
        <f t="shared" si="50"/>
        <v>2000</v>
      </c>
      <c r="K1508" s="13">
        <f t="shared" ca="1" si="49"/>
        <v>17</v>
      </c>
      <c r="L1508">
        <v>2000</v>
      </c>
      <c r="N1508" s="20"/>
    </row>
    <row r="1509" spans="1:14" ht="22.5" hidden="1" customHeight="1" x14ac:dyDescent="0.25">
      <c r="A1509" s="17"/>
      <c r="B1509" s="17"/>
      <c r="C1509" s="10">
        <v>12</v>
      </c>
      <c r="D1509" s="10" t="s">
        <v>1680</v>
      </c>
      <c r="E1509" s="11" t="s">
        <v>1691</v>
      </c>
      <c r="F1509" s="12" t="s">
        <v>1514</v>
      </c>
      <c r="G1509" s="15" t="s">
        <v>2997</v>
      </c>
      <c r="H1509" s="10" t="s">
        <v>9</v>
      </c>
      <c r="I1509" s="12" t="s">
        <v>2861</v>
      </c>
      <c r="J1509" s="9">
        <f t="shared" si="50"/>
        <v>2000</v>
      </c>
      <c r="K1509" s="13">
        <f t="shared" ca="1" si="49"/>
        <v>17</v>
      </c>
      <c r="L1509">
        <v>2000</v>
      </c>
      <c r="N1509" s="20"/>
    </row>
    <row r="1510" spans="1:14" ht="22.5" hidden="1" customHeight="1" x14ac:dyDescent="0.25">
      <c r="A1510" s="17"/>
      <c r="B1510" s="17"/>
      <c r="C1510" s="10">
        <v>12</v>
      </c>
      <c r="D1510" s="10" t="s">
        <v>1680</v>
      </c>
      <c r="E1510" s="11" t="s">
        <v>1692</v>
      </c>
      <c r="F1510" s="12" t="s">
        <v>1515</v>
      </c>
      <c r="G1510" s="15" t="s">
        <v>2997</v>
      </c>
      <c r="H1510" s="10" t="s">
        <v>9</v>
      </c>
      <c r="I1510" s="12" t="s">
        <v>2862</v>
      </c>
      <c r="J1510" s="9">
        <f t="shared" si="50"/>
        <v>2000</v>
      </c>
      <c r="K1510" s="13">
        <f t="shared" ca="1" si="49"/>
        <v>17</v>
      </c>
      <c r="L1510">
        <v>2000</v>
      </c>
      <c r="N1510" s="20"/>
    </row>
    <row r="1511" spans="1:14" ht="22.5" hidden="1" customHeight="1" x14ac:dyDescent="0.25">
      <c r="A1511" s="17"/>
      <c r="B1511" s="17"/>
      <c r="C1511" s="10">
        <v>12</v>
      </c>
      <c r="D1511" s="10" t="s">
        <v>1680</v>
      </c>
      <c r="E1511" s="11" t="s">
        <v>1693</v>
      </c>
      <c r="F1511" s="12" t="s">
        <v>1516</v>
      </c>
      <c r="G1511" s="15" t="s">
        <v>2997</v>
      </c>
      <c r="H1511" s="10" t="s">
        <v>9</v>
      </c>
      <c r="I1511" s="12" t="s">
        <v>2863</v>
      </c>
      <c r="J1511" s="9">
        <f t="shared" si="50"/>
        <v>2000</v>
      </c>
      <c r="K1511" s="13">
        <f t="shared" ca="1" si="49"/>
        <v>17</v>
      </c>
      <c r="L1511">
        <v>2000</v>
      </c>
      <c r="N1511" s="20"/>
    </row>
    <row r="1512" spans="1:14" ht="22.5" hidden="1" customHeight="1" x14ac:dyDescent="0.25">
      <c r="A1512" s="17"/>
      <c r="B1512" s="17"/>
      <c r="C1512" s="10">
        <v>12</v>
      </c>
      <c r="D1512" s="10" t="s">
        <v>1680</v>
      </c>
      <c r="E1512" s="11" t="s">
        <v>1694</v>
      </c>
      <c r="F1512" s="12" t="s">
        <v>1517</v>
      </c>
      <c r="G1512" s="15" t="s">
        <v>2997</v>
      </c>
      <c r="H1512" s="10" t="s">
        <v>8</v>
      </c>
      <c r="I1512" s="12" t="s">
        <v>2864</v>
      </c>
      <c r="J1512" s="9">
        <f t="shared" si="50"/>
        <v>2000</v>
      </c>
      <c r="K1512" s="13">
        <f t="shared" ca="1" si="49"/>
        <v>17</v>
      </c>
      <c r="L1512">
        <v>2000</v>
      </c>
      <c r="N1512" s="20"/>
    </row>
    <row r="1513" spans="1:14" ht="22.5" hidden="1" customHeight="1" x14ac:dyDescent="0.25">
      <c r="A1513" s="17"/>
      <c r="B1513" s="17"/>
      <c r="C1513" s="10">
        <v>12</v>
      </c>
      <c r="D1513" s="10" t="s">
        <v>1680</v>
      </c>
      <c r="E1513" s="11" t="s">
        <v>1695</v>
      </c>
      <c r="F1513" s="12" t="s">
        <v>1518</v>
      </c>
      <c r="G1513" s="15" t="s">
        <v>2997</v>
      </c>
      <c r="H1513" s="10" t="s">
        <v>9</v>
      </c>
      <c r="I1513" s="12" t="s">
        <v>2865</v>
      </c>
      <c r="J1513" s="9">
        <f t="shared" si="50"/>
        <v>2000</v>
      </c>
      <c r="K1513" s="13">
        <f t="shared" ca="1" si="49"/>
        <v>17</v>
      </c>
      <c r="L1513">
        <v>2000</v>
      </c>
      <c r="N1513" s="20"/>
    </row>
    <row r="1514" spans="1:14" ht="22.5" hidden="1" customHeight="1" x14ac:dyDescent="0.25">
      <c r="A1514" s="17"/>
      <c r="B1514" s="17"/>
      <c r="C1514" s="10">
        <v>12</v>
      </c>
      <c r="D1514" s="10" t="s">
        <v>1672</v>
      </c>
      <c r="E1514" s="11" t="s">
        <v>1681</v>
      </c>
      <c r="F1514" s="12" t="s">
        <v>1519</v>
      </c>
      <c r="G1514" s="15" t="s">
        <v>2997</v>
      </c>
      <c r="H1514" s="10" t="s">
        <v>8</v>
      </c>
      <c r="I1514" s="12" t="s">
        <v>2866</v>
      </c>
      <c r="J1514" s="9">
        <f t="shared" si="50"/>
        <v>2000</v>
      </c>
      <c r="K1514" s="13">
        <f t="shared" ca="1" si="49"/>
        <v>17</v>
      </c>
      <c r="L1514">
        <v>2000</v>
      </c>
      <c r="N1514" s="20"/>
    </row>
    <row r="1515" spans="1:14" ht="22.5" hidden="1" customHeight="1" x14ac:dyDescent="0.25">
      <c r="A1515" s="17"/>
      <c r="B1515" s="17"/>
      <c r="C1515" s="10">
        <v>12</v>
      </c>
      <c r="D1515" s="10" t="s">
        <v>1672</v>
      </c>
      <c r="E1515" s="11" t="s">
        <v>1682</v>
      </c>
      <c r="F1515" s="12" t="s">
        <v>1520</v>
      </c>
      <c r="G1515" s="15" t="s">
        <v>2997</v>
      </c>
      <c r="H1515" s="10" t="s">
        <v>8</v>
      </c>
      <c r="I1515" s="12" t="s">
        <v>2867</v>
      </c>
      <c r="J1515" s="9">
        <f t="shared" si="50"/>
        <v>2000</v>
      </c>
      <c r="K1515" s="13">
        <f t="shared" ca="1" si="49"/>
        <v>17</v>
      </c>
      <c r="L1515">
        <v>2000</v>
      </c>
      <c r="N1515" s="20"/>
    </row>
    <row r="1516" spans="1:14" ht="22.5" hidden="1" customHeight="1" x14ac:dyDescent="0.25">
      <c r="A1516" s="17"/>
      <c r="B1516" s="17"/>
      <c r="C1516" s="10">
        <v>12</v>
      </c>
      <c r="D1516" s="10" t="s">
        <v>1672</v>
      </c>
      <c r="E1516" s="11" t="s">
        <v>1683</v>
      </c>
      <c r="F1516" s="12" t="s">
        <v>1521</v>
      </c>
      <c r="G1516" s="15" t="s">
        <v>2997</v>
      </c>
      <c r="H1516" s="10" t="s">
        <v>9</v>
      </c>
      <c r="I1516" s="12" t="s">
        <v>2868</v>
      </c>
      <c r="J1516" s="9">
        <f t="shared" si="50"/>
        <v>2000</v>
      </c>
      <c r="K1516" s="13">
        <f t="shared" ca="1" si="49"/>
        <v>17</v>
      </c>
      <c r="L1516">
        <v>2000</v>
      </c>
      <c r="N1516" s="20"/>
    </row>
    <row r="1517" spans="1:14" ht="22.5" hidden="1" customHeight="1" x14ac:dyDescent="0.25">
      <c r="A1517" s="17"/>
      <c r="B1517" s="17"/>
      <c r="C1517" s="10">
        <v>12</v>
      </c>
      <c r="D1517" s="10" t="s">
        <v>1672</v>
      </c>
      <c r="E1517" s="11" t="s">
        <v>1684</v>
      </c>
      <c r="F1517" s="12" t="s">
        <v>1522</v>
      </c>
      <c r="G1517" s="15" t="s">
        <v>2997</v>
      </c>
      <c r="H1517" s="10" t="s">
        <v>8</v>
      </c>
      <c r="I1517" s="12" t="s">
        <v>2869</v>
      </c>
      <c r="J1517" s="9">
        <f t="shared" si="50"/>
        <v>2000</v>
      </c>
      <c r="K1517" s="13">
        <f t="shared" ca="1" si="49"/>
        <v>17</v>
      </c>
      <c r="L1517">
        <v>2000</v>
      </c>
      <c r="N1517" s="20"/>
    </row>
    <row r="1518" spans="1:14" ht="22.5" hidden="1" customHeight="1" x14ac:dyDescent="0.25">
      <c r="A1518" s="17"/>
      <c r="B1518" s="17"/>
      <c r="C1518" s="10">
        <v>12</v>
      </c>
      <c r="D1518" s="10" t="s">
        <v>1672</v>
      </c>
      <c r="E1518" s="11" t="s">
        <v>1685</v>
      </c>
      <c r="F1518" s="12" t="s">
        <v>1523</v>
      </c>
      <c r="G1518" s="15" t="s">
        <v>2997</v>
      </c>
      <c r="H1518" s="10" t="s">
        <v>9</v>
      </c>
      <c r="I1518" s="12" t="s">
        <v>2870</v>
      </c>
      <c r="J1518" s="9">
        <f t="shared" si="50"/>
        <v>2000</v>
      </c>
      <c r="K1518" s="13">
        <f t="shared" ca="1" si="49"/>
        <v>17</v>
      </c>
      <c r="L1518">
        <v>2000</v>
      </c>
      <c r="N1518" s="20"/>
    </row>
    <row r="1519" spans="1:14" ht="22.5" hidden="1" customHeight="1" x14ac:dyDescent="0.25">
      <c r="A1519" s="17"/>
      <c r="B1519" s="17"/>
      <c r="C1519" s="10">
        <v>12</v>
      </c>
      <c r="D1519" s="10" t="s">
        <v>1672</v>
      </c>
      <c r="E1519" s="11" t="s">
        <v>1686</v>
      </c>
      <c r="F1519" s="12" t="s">
        <v>1524</v>
      </c>
      <c r="G1519" s="15" t="s">
        <v>2997</v>
      </c>
      <c r="H1519" s="10" t="s">
        <v>8</v>
      </c>
      <c r="I1519" s="12" t="s">
        <v>2871</v>
      </c>
      <c r="J1519" s="9">
        <f t="shared" si="50"/>
        <v>2000</v>
      </c>
      <c r="K1519" s="13">
        <f t="shared" ca="1" si="49"/>
        <v>17</v>
      </c>
      <c r="L1519">
        <v>2000</v>
      </c>
      <c r="N1519" s="20"/>
    </row>
    <row r="1520" spans="1:14" ht="22.5" hidden="1" customHeight="1" x14ac:dyDescent="0.25">
      <c r="A1520" s="17"/>
      <c r="B1520" s="17"/>
      <c r="C1520" s="10">
        <v>12</v>
      </c>
      <c r="D1520" s="10" t="s">
        <v>1672</v>
      </c>
      <c r="E1520" s="11" t="s">
        <v>1687</v>
      </c>
      <c r="F1520" s="12" t="s">
        <v>1525</v>
      </c>
      <c r="G1520" s="15" t="s">
        <v>2997</v>
      </c>
      <c r="H1520" s="10" t="s">
        <v>8</v>
      </c>
      <c r="I1520" s="12" t="s">
        <v>2872</v>
      </c>
      <c r="J1520" s="9">
        <f t="shared" si="50"/>
        <v>2000</v>
      </c>
      <c r="K1520" s="13">
        <f t="shared" ca="1" si="49"/>
        <v>17</v>
      </c>
      <c r="L1520">
        <v>2000</v>
      </c>
      <c r="N1520" s="20"/>
    </row>
    <row r="1521" spans="1:14" ht="22.5" hidden="1" customHeight="1" x14ac:dyDescent="0.25">
      <c r="A1521" s="17"/>
      <c r="B1521" s="17"/>
      <c r="C1521" s="10">
        <v>12</v>
      </c>
      <c r="D1521" s="10" t="s">
        <v>1672</v>
      </c>
      <c r="E1521" s="11" t="s">
        <v>1688</v>
      </c>
      <c r="F1521" s="12" t="s">
        <v>1526</v>
      </c>
      <c r="G1521" s="15" t="s">
        <v>2996</v>
      </c>
      <c r="H1521" s="10" t="s">
        <v>8</v>
      </c>
      <c r="I1521" s="12" t="s">
        <v>2873</v>
      </c>
      <c r="J1521" s="9">
        <f t="shared" si="50"/>
        <v>1999</v>
      </c>
      <c r="K1521" s="13">
        <f t="shared" ca="1" si="49"/>
        <v>18</v>
      </c>
      <c r="L1521">
        <v>1999</v>
      </c>
      <c r="N1521" s="20"/>
    </row>
    <row r="1522" spans="1:14" ht="22.5" hidden="1" customHeight="1" x14ac:dyDescent="0.25">
      <c r="A1522" s="17"/>
      <c r="B1522" s="17"/>
      <c r="C1522" s="10">
        <v>12</v>
      </c>
      <c r="D1522" s="10" t="s">
        <v>1672</v>
      </c>
      <c r="E1522" s="11" t="s">
        <v>1689</v>
      </c>
      <c r="F1522" s="12" t="s">
        <v>1527</v>
      </c>
      <c r="G1522" s="15" t="s">
        <v>2996</v>
      </c>
      <c r="H1522" s="10" t="s">
        <v>8</v>
      </c>
      <c r="I1522" s="12" t="s">
        <v>2874</v>
      </c>
      <c r="J1522" s="9">
        <f t="shared" si="50"/>
        <v>1999</v>
      </c>
      <c r="K1522" s="13">
        <f t="shared" ca="1" si="49"/>
        <v>18</v>
      </c>
      <c r="L1522">
        <v>1999</v>
      </c>
      <c r="N1522" s="20"/>
    </row>
    <row r="1523" spans="1:14" ht="22.5" hidden="1" customHeight="1" x14ac:dyDescent="0.25">
      <c r="A1523" s="17"/>
      <c r="B1523" s="17"/>
      <c r="C1523" s="10">
        <v>12</v>
      </c>
      <c r="D1523" s="10" t="s">
        <v>1672</v>
      </c>
      <c r="E1523" s="11" t="s">
        <v>1690</v>
      </c>
      <c r="F1523" s="12" t="s">
        <v>1528</v>
      </c>
      <c r="G1523" s="15" t="s">
        <v>2997</v>
      </c>
      <c r="H1523" s="10" t="s">
        <v>8</v>
      </c>
      <c r="I1523" s="12" t="s">
        <v>2875</v>
      </c>
      <c r="J1523" s="9">
        <f t="shared" si="50"/>
        <v>2000</v>
      </c>
      <c r="K1523" s="13">
        <f t="shared" ca="1" si="49"/>
        <v>17</v>
      </c>
      <c r="L1523">
        <v>2000</v>
      </c>
      <c r="N1523" s="20"/>
    </row>
    <row r="1524" spans="1:14" ht="22.5" hidden="1" customHeight="1" x14ac:dyDescent="0.25">
      <c r="A1524" s="17"/>
      <c r="B1524" s="17"/>
      <c r="C1524" s="10">
        <v>12</v>
      </c>
      <c r="D1524" s="10" t="s">
        <v>1672</v>
      </c>
      <c r="E1524" s="11" t="s">
        <v>1691</v>
      </c>
      <c r="F1524" s="12" t="s">
        <v>1529</v>
      </c>
      <c r="G1524" s="15" t="s">
        <v>2996</v>
      </c>
      <c r="H1524" s="10" t="s">
        <v>8</v>
      </c>
      <c r="I1524" s="12" t="s">
        <v>2876</v>
      </c>
      <c r="J1524" s="9">
        <f t="shared" si="50"/>
        <v>1999</v>
      </c>
      <c r="K1524" s="13">
        <f t="shared" ca="1" si="49"/>
        <v>18</v>
      </c>
      <c r="L1524">
        <v>1999</v>
      </c>
      <c r="N1524" s="20"/>
    </row>
    <row r="1525" spans="1:14" ht="22.5" hidden="1" customHeight="1" x14ac:dyDescent="0.25">
      <c r="A1525" s="17"/>
      <c r="B1525" s="17"/>
      <c r="C1525" s="10">
        <v>12</v>
      </c>
      <c r="D1525" s="10" t="s">
        <v>1672</v>
      </c>
      <c r="E1525" s="11" t="s">
        <v>1692</v>
      </c>
      <c r="F1525" s="12" t="s">
        <v>1530</v>
      </c>
      <c r="G1525" s="15" t="s">
        <v>2997</v>
      </c>
      <c r="H1525" s="10" t="s">
        <v>8</v>
      </c>
      <c r="I1525" s="12" t="s">
        <v>2877</v>
      </c>
      <c r="J1525" s="9">
        <f t="shared" si="50"/>
        <v>2000</v>
      </c>
      <c r="K1525" s="13">
        <f t="shared" ca="1" si="49"/>
        <v>17</v>
      </c>
      <c r="L1525">
        <v>2000</v>
      </c>
      <c r="N1525" s="20"/>
    </row>
    <row r="1526" spans="1:14" ht="22.5" hidden="1" customHeight="1" x14ac:dyDescent="0.25">
      <c r="A1526" s="17"/>
      <c r="B1526" s="17"/>
      <c r="C1526" s="10">
        <v>12</v>
      </c>
      <c r="D1526" s="10" t="s">
        <v>1672</v>
      </c>
      <c r="E1526" s="11" t="s">
        <v>1693</v>
      </c>
      <c r="F1526" s="12" t="s">
        <v>1531</v>
      </c>
      <c r="G1526" s="15" t="s">
        <v>2997</v>
      </c>
      <c r="H1526" s="10" t="s">
        <v>9</v>
      </c>
      <c r="I1526" s="12" t="s">
        <v>2878</v>
      </c>
      <c r="J1526" s="9">
        <f t="shared" si="50"/>
        <v>2000</v>
      </c>
      <c r="K1526" s="13">
        <f t="shared" ca="1" si="49"/>
        <v>17</v>
      </c>
      <c r="L1526">
        <v>2000</v>
      </c>
      <c r="N1526" s="20"/>
    </row>
    <row r="1527" spans="1:14" ht="22.5" hidden="1" customHeight="1" x14ac:dyDescent="0.25">
      <c r="A1527" s="17"/>
      <c r="B1527" s="17"/>
      <c r="C1527" s="10">
        <v>12</v>
      </c>
      <c r="D1527" s="10" t="s">
        <v>1672</v>
      </c>
      <c r="E1527" s="11" t="s">
        <v>1694</v>
      </c>
      <c r="F1527" s="12" t="s">
        <v>1532</v>
      </c>
      <c r="G1527" s="15" t="s">
        <v>2997</v>
      </c>
      <c r="H1527" s="10" t="s">
        <v>8</v>
      </c>
      <c r="I1527" s="12" t="s">
        <v>2879</v>
      </c>
      <c r="J1527" s="9">
        <f t="shared" si="50"/>
        <v>2000</v>
      </c>
      <c r="K1527" s="13">
        <f t="shared" ca="1" si="49"/>
        <v>17</v>
      </c>
      <c r="L1527">
        <v>2000</v>
      </c>
      <c r="N1527" s="20"/>
    </row>
    <row r="1528" spans="1:14" ht="22.5" hidden="1" customHeight="1" x14ac:dyDescent="0.25">
      <c r="A1528" s="17"/>
      <c r="B1528" s="17"/>
      <c r="C1528" s="10">
        <v>12</v>
      </c>
      <c r="D1528" s="10" t="s">
        <v>1672</v>
      </c>
      <c r="E1528" s="11" t="s">
        <v>1695</v>
      </c>
      <c r="F1528" s="12" t="s">
        <v>1533</v>
      </c>
      <c r="G1528" s="15" t="s">
        <v>2997</v>
      </c>
      <c r="H1528" s="10" t="s">
        <v>8</v>
      </c>
      <c r="I1528" s="12" t="s">
        <v>2880</v>
      </c>
      <c r="J1528" s="9">
        <f t="shared" si="50"/>
        <v>2000</v>
      </c>
      <c r="K1528" s="13">
        <f t="shared" ca="1" si="49"/>
        <v>17</v>
      </c>
      <c r="L1528">
        <v>2000</v>
      </c>
      <c r="N1528" s="20"/>
    </row>
    <row r="1529" spans="1:14" ht="22.5" hidden="1" customHeight="1" x14ac:dyDescent="0.25">
      <c r="A1529" s="17"/>
      <c r="B1529" s="17"/>
      <c r="C1529" s="10">
        <v>12</v>
      </c>
      <c r="D1529" s="10" t="s">
        <v>1672</v>
      </c>
      <c r="E1529" s="11" t="s">
        <v>1696</v>
      </c>
      <c r="F1529" s="12" t="s">
        <v>1534</v>
      </c>
      <c r="G1529" s="15" t="s">
        <v>2997</v>
      </c>
      <c r="H1529" s="10" t="s">
        <v>8</v>
      </c>
      <c r="I1529" s="12" t="s">
        <v>2881</v>
      </c>
      <c r="J1529" s="9">
        <f t="shared" si="50"/>
        <v>2000</v>
      </c>
      <c r="K1529" s="13">
        <f t="shared" ca="1" si="49"/>
        <v>17</v>
      </c>
      <c r="L1529">
        <v>2000</v>
      </c>
      <c r="N1529" s="20"/>
    </row>
    <row r="1530" spans="1:14" ht="22.5" hidden="1" customHeight="1" x14ac:dyDescent="0.25">
      <c r="A1530" s="17"/>
      <c r="B1530" s="17"/>
      <c r="C1530" s="10">
        <v>12</v>
      </c>
      <c r="D1530" s="10" t="s">
        <v>1672</v>
      </c>
      <c r="E1530" s="11" t="s">
        <v>1697</v>
      </c>
      <c r="F1530" s="12" t="s">
        <v>1535</v>
      </c>
      <c r="G1530" s="15" t="s">
        <v>2996</v>
      </c>
      <c r="H1530" s="10" t="s">
        <v>8</v>
      </c>
      <c r="I1530" s="12" t="s">
        <v>2882</v>
      </c>
      <c r="J1530" s="9">
        <f t="shared" ref="J1530:J1561" si="51">YEAR(I1530)</f>
        <v>1999</v>
      </c>
      <c r="K1530" s="13">
        <f t="shared" ca="1" si="49"/>
        <v>18</v>
      </c>
      <c r="L1530">
        <v>1999</v>
      </c>
      <c r="N1530" s="20"/>
    </row>
    <row r="1531" spans="1:14" ht="22.5" hidden="1" customHeight="1" x14ac:dyDescent="0.25">
      <c r="A1531" s="17"/>
      <c r="B1531" s="17"/>
      <c r="C1531" s="10">
        <v>12</v>
      </c>
      <c r="D1531" s="10" t="s">
        <v>1672</v>
      </c>
      <c r="E1531" s="11" t="s">
        <v>1698</v>
      </c>
      <c r="F1531" s="12" t="s">
        <v>1536</v>
      </c>
      <c r="G1531" s="15" t="s">
        <v>2997</v>
      </c>
      <c r="H1531" s="10" t="s">
        <v>9</v>
      </c>
      <c r="I1531" s="12" t="s">
        <v>2883</v>
      </c>
      <c r="J1531" s="9">
        <f t="shared" si="51"/>
        <v>2000</v>
      </c>
      <c r="K1531" s="13">
        <f t="shared" ca="1" si="49"/>
        <v>17</v>
      </c>
      <c r="L1531">
        <v>2000</v>
      </c>
      <c r="N1531" s="20"/>
    </row>
    <row r="1532" spans="1:14" ht="22.5" hidden="1" customHeight="1" x14ac:dyDescent="0.25">
      <c r="A1532" s="17"/>
      <c r="B1532" s="17"/>
      <c r="C1532" s="10">
        <v>12</v>
      </c>
      <c r="D1532" s="10" t="s">
        <v>1672</v>
      </c>
      <c r="E1532" s="11" t="s">
        <v>1699</v>
      </c>
      <c r="F1532" s="12" t="s">
        <v>1537</v>
      </c>
      <c r="G1532" s="15" t="s">
        <v>2997</v>
      </c>
      <c r="H1532" s="10" t="s">
        <v>9</v>
      </c>
      <c r="I1532" s="12" t="s">
        <v>2884</v>
      </c>
      <c r="J1532" s="9">
        <f t="shared" si="51"/>
        <v>2000</v>
      </c>
      <c r="K1532" s="13">
        <f t="shared" ca="1" si="49"/>
        <v>17</v>
      </c>
      <c r="L1532">
        <v>2000</v>
      </c>
      <c r="N1532" s="20"/>
    </row>
    <row r="1533" spans="1:14" ht="22.5" hidden="1" customHeight="1" x14ac:dyDescent="0.25">
      <c r="A1533" s="17"/>
      <c r="B1533" s="17"/>
      <c r="C1533" s="10">
        <v>12</v>
      </c>
      <c r="D1533" s="10" t="s">
        <v>1672</v>
      </c>
      <c r="E1533" s="11" t="s">
        <v>1700</v>
      </c>
      <c r="F1533" s="12" t="s">
        <v>1538</v>
      </c>
      <c r="G1533" s="15" t="s">
        <v>2996</v>
      </c>
      <c r="H1533" s="10" t="s">
        <v>8</v>
      </c>
      <c r="I1533" s="12" t="s">
        <v>2885</v>
      </c>
      <c r="J1533" s="9">
        <f t="shared" si="51"/>
        <v>1999</v>
      </c>
      <c r="K1533" s="13">
        <f t="shared" ca="1" si="49"/>
        <v>18</v>
      </c>
      <c r="L1533">
        <v>1999</v>
      </c>
      <c r="N1533" s="20"/>
    </row>
    <row r="1534" spans="1:14" ht="22.5" hidden="1" customHeight="1" x14ac:dyDescent="0.25">
      <c r="A1534" s="17"/>
      <c r="B1534" s="17"/>
      <c r="C1534" s="10">
        <v>12</v>
      </c>
      <c r="D1534" s="10" t="s">
        <v>1672</v>
      </c>
      <c r="E1534" s="11" t="s">
        <v>1701</v>
      </c>
      <c r="F1534" s="12" t="s">
        <v>1539</v>
      </c>
      <c r="G1534" s="15" t="s">
        <v>2997</v>
      </c>
      <c r="H1534" s="10" t="s">
        <v>8</v>
      </c>
      <c r="I1534" s="12" t="s">
        <v>2886</v>
      </c>
      <c r="J1534" s="9">
        <f t="shared" si="51"/>
        <v>2000</v>
      </c>
      <c r="K1534" s="13">
        <f t="shared" ca="1" si="49"/>
        <v>17</v>
      </c>
      <c r="L1534">
        <v>2000</v>
      </c>
      <c r="N1534" s="20"/>
    </row>
    <row r="1535" spans="1:14" ht="22.5" hidden="1" customHeight="1" x14ac:dyDescent="0.25">
      <c r="A1535" s="17"/>
      <c r="B1535" s="17"/>
      <c r="C1535" s="10">
        <v>12</v>
      </c>
      <c r="D1535" s="10" t="s">
        <v>1672</v>
      </c>
      <c r="E1535" s="11" t="s">
        <v>1702</v>
      </c>
      <c r="F1535" s="12" t="s">
        <v>1540</v>
      </c>
      <c r="G1535" s="15" t="s">
        <v>2997</v>
      </c>
      <c r="H1535" s="10" t="s">
        <v>8</v>
      </c>
      <c r="I1535" s="12" t="s">
        <v>2887</v>
      </c>
      <c r="J1535" s="9">
        <f t="shared" si="51"/>
        <v>2000</v>
      </c>
      <c r="K1535" s="13">
        <f t="shared" ca="1" si="49"/>
        <v>17</v>
      </c>
      <c r="L1535">
        <v>2000</v>
      </c>
      <c r="N1535" s="20"/>
    </row>
    <row r="1536" spans="1:14" ht="22.5" hidden="1" customHeight="1" x14ac:dyDescent="0.25">
      <c r="A1536" s="17"/>
      <c r="B1536" s="17"/>
      <c r="C1536" s="10">
        <v>12</v>
      </c>
      <c r="D1536" s="10" t="s">
        <v>1672</v>
      </c>
      <c r="E1536" s="11" t="s">
        <v>1703</v>
      </c>
      <c r="F1536" s="12" t="s">
        <v>1541</v>
      </c>
      <c r="G1536" s="15" t="s">
        <v>2997</v>
      </c>
      <c r="H1536" s="10" t="s">
        <v>8</v>
      </c>
      <c r="I1536" s="12" t="s">
        <v>2888</v>
      </c>
      <c r="J1536" s="9">
        <f t="shared" si="51"/>
        <v>2000</v>
      </c>
      <c r="K1536" s="13">
        <f t="shared" ca="1" si="49"/>
        <v>17</v>
      </c>
      <c r="L1536">
        <v>2000</v>
      </c>
      <c r="N1536" s="20"/>
    </row>
    <row r="1537" spans="1:14" ht="22.5" hidden="1" customHeight="1" x14ac:dyDescent="0.25">
      <c r="A1537" s="17"/>
      <c r="B1537" s="17"/>
      <c r="C1537" s="10">
        <v>12</v>
      </c>
      <c r="D1537" s="10" t="s">
        <v>1672</v>
      </c>
      <c r="E1537" s="11" t="s">
        <v>1704</v>
      </c>
      <c r="F1537" s="12" t="s">
        <v>1542</v>
      </c>
      <c r="G1537" s="15" t="s">
        <v>2997</v>
      </c>
      <c r="H1537" s="10" t="s">
        <v>8</v>
      </c>
      <c r="I1537" s="12" t="s">
        <v>2889</v>
      </c>
      <c r="J1537" s="9">
        <f t="shared" si="51"/>
        <v>2000</v>
      </c>
      <c r="K1537" s="13">
        <f t="shared" ca="1" si="49"/>
        <v>17</v>
      </c>
      <c r="L1537">
        <v>2000</v>
      </c>
      <c r="N1537" s="20"/>
    </row>
    <row r="1538" spans="1:14" ht="22.5" hidden="1" customHeight="1" x14ac:dyDescent="0.25">
      <c r="A1538" s="17"/>
      <c r="B1538" s="17"/>
      <c r="C1538" s="10">
        <v>12</v>
      </c>
      <c r="D1538" s="10" t="s">
        <v>1672</v>
      </c>
      <c r="E1538" s="11" t="s">
        <v>1705</v>
      </c>
      <c r="F1538" s="12" t="s">
        <v>1543</v>
      </c>
      <c r="G1538" s="15" t="s">
        <v>2997</v>
      </c>
      <c r="H1538" s="10" t="s">
        <v>8</v>
      </c>
      <c r="I1538" s="12" t="s">
        <v>2890</v>
      </c>
      <c r="J1538" s="9">
        <f t="shared" si="51"/>
        <v>2000</v>
      </c>
      <c r="K1538" s="13">
        <f t="shared" ca="1" si="49"/>
        <v>17</v>
      </c>
      <c r="L1538">
        <v>2000</v>
      </c>
      <c r="N1538" s="20"/>
    </row>
    <row r="1539" spans="1:14" ht="22.5" hidden="1" customHeight="1" x14ac:dyDescent="0.25">
      <c r="A1539" s="17"/>
      <c r="B1539" s="17"/>
      <c r="C1539" s="10">
        <v>12</v>
      </c>
      <c r="D1539" s="10" t="s">
        <v>1672</v>
      </c>
      <c r="E1539" s="11" t="s">
        <v>1706</v>
      </c>
      <c r="F1539" s="12" t="s">
        <v>1544</v>
      </c>
      <c r="G1539" s="15" t="s">
        <v>2997</v>
      </c>
      <c r="H1539" s="10" t="s">
        <v>8</v>
      </c>
      <c r="I1539" s="12" t="s">
        <v>2891</v>
      </c>
      <c r="J1539" s="9">
        <f t="shared" si="51"/>
        <v>2000</v>
      </c>
      <c r="K1539" s="13">
        <f t="shared" ca="1" si="49"/>
        <v>17</v>
      </c>
      <c r="L1539">
        <v>2000</v>
      </c>
      <c r="N1539" s="20"/>
    </row>
    <row r="1540" spans="1:14" ht="22.5" hidden="1" customHeight="1" x14ac:dyDescent="0.25">
      <c r="A1540" s="17"/>
      <c r="B1540" s="17"/>
      <c r="C1540" s="10">
        <v>12</v>
      </c>
      <c r="D1540" s="10" t="s">
        <v>1673</v>
      </c>
      <c r="E1540" s="11" t="s">
        <v>1681</v>
      </c>
      <c r="F1540" s="12" t="s">
        <v>1545</v>
      </c>
      <c r="G1540" s="15" t="s">
        <v>2997</v>
      </c>
      <c r="H1540" s="10" t="s">
        <v>8</v>
      </c>
      <c r="I1540" s="12" t="s">
        <v>2892</v>
      </c>
      <c r="J1540" s="9">
        <f t="shared" si="51"/>
        <v>2000</v>
      </c>
      <c r="K1540" s="13">
        <f t="shared" ca="1" si="49"/>
        <v>17</v>
      </c>
      <c r="L1540">
        <v>2000</v>
      </c>
      <c r="N1540" s="20"/>
    </row>
    <row r="1541" spans="1:14" ht="22.5" hidden="1" customHeight="1" x14ac:dyDescent="0.25">
      <c r="A1541" s="17"/>
      <c r="B1541" s="17"/>
      <c r="C1541" s="10">
        <v>12</v>
      </c>
      <c r="D1541" s="10" t="s">
        <v>1673</v>
      </c>
      <c r="E1541" s="11" t="s">
        <v>1682</v>
      </c>
      <c r="F1541" s="12" t="s">
        <v>1546</v>
      </c>
      <c r="G1541" s="15" t="s">
        <v>2997</v>
      </c>
      <c r="H1541" s="10" t="s">
        <v>9</v>
      </c>
      <c r="I1541" s="12" t="s">
        <v>2893</v>
      </c>
      <c r="J1541" s="9">
        <f t="shared" si="51"/>
        <v>2000</v>
      </c>
      <c r="K1541" s="13">
        <f t="shared" ref="K1541:K1604" ca="1" si="52">(YEAR(NOW())-YEAR(I1541))</f>
        <v>17</v>
      </c>
      <c r="L1541">
        <v>2000</v>
      </c>
      <c r="N1541" s="20"/>
    </row>
    <row r="1542" spans="1:14" ht="22.5" hidden="1" customHeight="1" x14ac:dyDescent="0.25">
      <c r="A1542" s="17"/>
      <c r="B1542" s="17"/>
      <c r="C1542" s="10">
        <v>12</v>
      </c>
      <c r="D1542" s="10" t="s">
        <v>1673</v>
      </c>
      <c r="E1542" s="11" t="s">
        <v>1683</v>
      </c>
      <c r="F1542" s="12" t="s">
        <v>1547</v>
      </c>
      <c r="G1542" s="15" t="s">
        <v>2997</v>
      </c>
      <c r="H1542" s="10" t="s">
        <v>9</v>
      </c>
      <c r="I1542" s="12" t="s">
        <v>2894</v>
      </c>
      <c r="J1542" s="9">
        <f t="shared" si="51"/>
        <v>2000</v>
      </c>
      <c r="K1542" s="13">
        <f t="shared" ca="1" si="52"/>
        <v>17</v>
      </c>
      <c r="L1542">
        <v>2000</v>
      </c>
      <c r="N1542" s="20"/>
    </row>
    <row r="1543" spans="1:14" ht="22.5" hidden="1" customHeight="1" x14ac:dyDescent="0.25">
      <c r="A1543" s="17"/>
      <c r="B1543" s="17"/>
      <c r="C1543" s="10">
        <v>12</v>
      </c>
      <c r="D1543" s="10" t="s">
        <v>1673</v>
      </c>
      <c r="E1543" s="11" t="s">
        <v>1684</v>
      </c>
      <c r="F1543" s="12" t="s">
        <v>1548</v>
      </c>
      <c r="G1543" s="15" t="s">
        <v>2997</v>
      </c>
      <c r="H1543" s="10" t="s">
        <v>9</v>
      </c>
      <c r="I1543" s="12" t="s">
        <v>2895</v>
      </c>
      <c r="J1543" s="9">
        <f t="shared" si="51"/>
        <v>2000</v>
      </c>
      <c r="K1543" s="13">
        <f t="shared" ca="1" si="52"/>
        <v>17</v>
      </c>
      <c r="L1543">
        <v>2000</v>
      </c>
      <c r="N1543" s="20"/>
    </row>
    <row r="1544" spans="1:14" ht="22.5" hidden="1" customHeight="1" x14ac:dyDescent="0.25">
      <c r="A1544" s="17"/>
      <c r="B1544" s="17"/>
      <c r="C1544" s="10">
        <v>12</v>
      </c>
      <c r="D1544" s="10" t="s">
        <v>1673</v>
      </c>
      <c r="E1544" s="11" t="s">
        <v>1685</v>
      </c>
      <c r="F1544" s="12" t="s">
        <v>1549</v>
      </c>
      <c r="G1544" s="15" t="s">
        <v>2997</v>
      </c>
      <c r="H1544" s="10" t="s">
        <v>9</v>
      </c>
      <c r="I1544" s="12" t="s">
        <v>2860</v>
      </c>
      <c r="J1544" s="9">
        <f t="shared" si="51"/>
        <v>2000</v>
      </c>
      <c r="K1544" s="13">
        <f t="shared" ca="1" si="52"/>
        <v>17</v>
      </c>
      <c r="L1544">
        <v>2000</v>
      </c>
      <c r="N1544" s="20"/>
    </row>
    <row r="1545" spans="1:14" ht="22.5" hidden="1" customHeight="1" x14ac:dyDescent="0.25">
      <c r="A1545" s="17"/>
      <c r="B1545" s="17"/>
      <c r="C1545" s="10">
        <v>12</v>
      </c>
      <c r="D1545" s="10" t="s">
        <v>1673</v>
      </c>
      <c r="E1545" s="11" t="s">
        <v>1686</v>
      </c>
      <c r="F1545" s="12" t="s">
        <v>1550</v>
      </c>
      <c r="G1545" s="15" t="s">
        <v>2997</v>
      </c>
      <c r="H1545" s="10" t="s">
        <v>8</v>
      </c>
      <c r="I1545" s="12" t="s">
        <v>2896</v>
      </c>
      <c r="J1545" s="9">
        <f t="shared" si="51"/>
        <v>2000</v>
      </c>
      <c r="K1545" s="13">
        <f t="shared" ca="1" si="52"/>
        <v>17</v>
      </c>
      <c r="L1545">
        <v>2000</v>
      </c>
      <c r="N1545" s="20"/>
    </row>
    <row r="1546" spans="1:14" ht="22.5" hidden="1" customHeight="1" x14ac:dyDescent="0.25">
      <c r="A1546" s="17"/>
      <c r="B1546" s="17"/>
      <c r="C1546" s="10">
        <v>12</v>
      </c>
      <c r="D1546" s="10" t="s">
        <v>1673</v>
      </c>
      <c r="E1546" s="11" t="s">
        <v>1687</v>
      </c>
      <c r="F1546" s="12" t="s">
        <v>1551</v>
      </c>
      <c r="G1546" s="15" t="s">
        <v>2997</v>
      </c>
      <c r="H1546" s="10" t="s">
        <v>9</v>
      </c>
      <c r="I1546" s="12" t="s">
        <v>2897</v>
      </c>
      <c r="J1546" s="9">
        <f t="shared" si="51"/>
        <v>2000</v>
      </c>
      <c r="K1546" s="13">
        <f t="shared" ca="1" si="52"/>
        <v>17</v>
      </c>
      <c r="L1546">
        <v>2000</v>
      </c>
      <c r="N1546" s="20"/>
    </row>
    <row r="1547" spans="1:14" ht="22.5" hidden="1" customHeight="1" x14ac:dyDescent="0.25">
      <c r="A1547" s="17"/>
      <c r="B1547" s="17"/>
      <c r="C1547" s="10">
        <v>12</v>
      </c>
      <c r="D1547" s="10" t="s">
        <v>1673</v>
      </c>
      <c r="E1547" s="11" t="s">
        <v>1688</v>
      </c>
      <c r="F1547" s="12" t="s">
        <v>1552</v>
      </c>
      <c r="G1547" s="15" t="s">
        <v>2997</v>
      </c>
      <c r="H1547" s="10" t="s">
        <v>8</v>
      </c>
      <c r="I1547" s="12" t="s">
        <v>2898</v>
      </c>
      <c r="J1547" s="9">
        <f t="shared" si="51"/>
        <v>2000</v>
      </c>
      <c r="K1547" s="13">
        <f t="shared" ca="1" si="52"/>
        <v>17</v>
      </c>
      <c r="L1547">
        <v>2000</v>
      </c>
      <c r="N1547" s="20"/>
    </row>
    <row r="1548" spans="1:14" ht="22.5" hidden="1" customHeight="1" x14ac:dyDescent="0.25">
      <c r="A1548" s="17"/>
      <c r="B1548" s="17"/>
      <c r="C1548" s="10">
        <v>12</v>
      </c>
      <c r="D1548" s="10" t="s">
        <v>1673</v>
      </c>
      <c r="E1548" s="11" t="s">
        <v>1689</v>
      </c>
      <c r="F1548" s="12" t="s">
        <v>1553</v>
      </c>
      <c r="G1548" s="15" t="s">
        <v>2997</v>
      </c>
      <c r="H1548" s="10" t="s">
        <v>9</v>
      </c>
      <c r="I1548" s="12" t="s">
        <v>2899</v>
      </c>
      <c r="J1548" s="9">
        <f t="shared" si="51"/>
        <v>2000</v>
      </c>
      <c r="K1548" s="13">
        <f t="shared" ca="1" si="52"/>
        <v>17</v>
      </c>
      <c r="L1548">
        <v>2000</v>
      </c>
      <c r="N1548" s="20"/>
    </row>
    <row r="1549" spans="1:14" ht="22.5" hidden="1" customHeight="1" x14ac:dyDescent="0.25">
      <c r="A1549" s="17"/>
      <c r="B1549" s="17"/>
      <c r="C1549" s="10">
        <v>12</v>
      </c>
      <c r="D1549" s="10" t="s">
        <v>1673</v>
      </c>
      <c r="E1549" s="11" t="s">
        <v>1690</v>
      </c>
      <c r="F1549" s="12" t="s">
        <v>1554</v>
      </c>
      <c r="G1549" s="15" t="s">
        <v>2997</v>
      </c>
      <c r="H1549" s="10" t="s">
        <v>9</v>
      </c>
      <c r="I1549" s="12" t="s">
        <v>2900</v>
      </c>
      <c r="J1549" s="9">
        <f t="shared" si="51"/>
        <v>2000</v>
      </c>
      <c r="K1549" s="13">
        <f t="shared" ca="1" si="52"/>
        <v>17</v>
      </c>
      <c r="L1549">
        <v>2000</v>
      </c>
      <c r="N1549" s="20"/>
    </row>
    <row r="1550" spans="1:14" ht="22.5" hidden="1" customHeight="1" x14ac:dyDescent="0.25">
      <c r="A1550" s="17"/>
      <c r="B1550" s="17"/>
      <c r="C1550" s="10">
        <v>12</v>
      </c>
      <c r="D1550" s="10" t="s">
        <v>1673</v>
      </c>
      <c r="E1550" s="11" t="s">
        <v>1691</v>
      </c>
      <c r="F1550" s="12" t="s">
        <v>1555</v>
      </c>
      <c r="G1550" s="15" t="s">
        <v>2997</v>
      </c>
      <c r="H1550" s="10" t="s">
        <v>9</v>
      </c>
      <c r="I1550" s="12" t="s">
        <v>2726</v>
      </c>
      <c r="J1550" s="9">
        <f t="shared" si="51"/>
        <v>2000</v>
      </c>
      <c r="K1550" s="13">
        <f t="shared" ca="1" si="52"/>
        <v>17</v>
      </c>
      <c r="L1550">
        <v>2000</v>
      </c>
      <c r="N1550" s="20"/>
    </row>
    <row r="1551" spans="1:14" ht="22.5" hidden="1" customHeight="1" x14ac:dyDescent="0.25">
      <c r="A1551" s="17"/>
      <c r="B1551" s="17"/>
      <c r="C1551" s="10">
        <v>12</v>
      </c>
      <c r="D1551" s="10" t="s">
        <v>1673</v>
      </c>
      <c r="E1551" s="11" t="s">
        <v>1692</v>
      </c>
      <c r="F1551" s="12" t="s">
        <v>1556</v>
      </c>
      <c r="G1551" s="15" t="s">
        <v>2997</v>
      </c>
      <c r="H1551" s="10" t="s">
        <v>8</v>
      </c>
      <c r="I1551" s="12" t="s">
        <v>2901</v>
      </c>
      <c r="J1551" s="9">
        <f t="shared" si="51"/>
        <v>2000</v>
      </c>
      <c r="K1551" s="13">
        <f t="shared" ca="1" si="52"/>
        <v>17</v>
      </c>
      <c r="L1551">
        <v>2000</v>
      </c>
      <c r="N1551" s="20"/>
    </row>
    <row r="1552" spans="1:14" ht="22.5" hidden="1" customHeight="1" x14ac:dyDescent="0.25">
      <c r="A1552" s="17"/>
      <c r="B1552" s="17"/>
      <c r="C1552" s="10">
        <v>12</v>
      </c>
      <c r="D1552" s="10" t="s">
        <v>1673</v>
      </c>
      <c r="E1552" s="11" t="s">
        <v>1693</v>
      </c>
      <c r="F1552" s="12" t="s">
        <v>1557</v>
      </c>
      <c r="G1552" s="15" t="s">
        <v>2997</v>
      </c>
      <c r="H1552" s="10" t="s">
        <v>8</v>
      </c>
      <c r="I1552" s="12" t="s">
        <v>2902</v>
      </c>
      <c r="J1552" s="9">
        <f t="shared" si="51"/>
        <v>2000</v>
      </c>
      <c r="K1552" s="13">
        <f t="shared" ca="1" si="52"/>
        <v>17</v>
      </c>
      <c r="L1552">
        <v>2000</v>
      </c>
      <c r="N1552" s="20"/>
    </row>
    <row r="1553" spans="1:14" ht="22.5" hidden="1" customHeight="1" x14ac:dyDescent="0.25">
      <c r="A1553" s="17"/>
      <c r="B1553" s="17"/>
      <c r="C1553" s="10">
        <v>12</v>
      </c>
      <c r="D1553" s="10" t="s">
        <v>1673</v>
      </c>
      <c r="E1553" s="11" t="s">
        <v>1694</v>
      </c>
      <c r="F1553" s="12" t="s">
        <v>1558</v>
      </c>
      <c r="G1553" s="15" t="s">
        <v>2997</v>
      </c>
      <c r="H1553" s="10" t="s">
        <v>9</v>
      </c>
      <c r="I1553" s="12" t="s">
        <v>2890</v>
      </c>
      <c r="J1553" s="9">
        <f t="shared" si="51"/>
        <v>2000</v>
      </c>
      <c r="K1553" s="13">
        <f t="shared" ca="1" si="52"/>
        <v>17</v>
      </c>
      <c r="L1553">
        <v>2000</v>
      </c>
      <c r="N1553" s="20"/>
    </row>
    <row r="1554" spans="1:14" ht="22.5" hidden="1" customHeight="1" x14ac:dyDescent="0.25">
      <c r="A1554" s="17"/>
      <c r="B1554" s="17"/>
      <c r="C1554" s="10">
        <v>12</v>
      </c>
      <c r="D1554" s="10" t="s">
        <v>1673</v>
      </c>
      <c r="E1554" s="11" t="s">
        <v>1695</v>
      </c>
      <c r="F1554" s="12" t="s">
        <v>1559</v>
      </c>
      <c r="G1554" s="15" t="s">
        <v>2997</v>
      </c>
      <c r="H1554" s="10" t="s">
        <v>9</v>
      </c>
      <c r="I1554" s="12" t="s">
        <v>2903</v>
      </c>
      <c r="J1554" s="9">
        <f t="shared" si="51"/>
        <v>2000</v>
      </c>
      <c r="K1554" s="13">
        <f t="shared" ca="1" si="52"/>
        <v>17</v>
      </c>
      <c r="L1554">
        <v>2000</v>
      </c>
      <c r="N1554" s="20"/>
    </row>
    <row r="1555" spans="1:14" ht="22.5" hidden="1" customHeight="1" x14ac:dyDescent="0.25">
      <c r="A1555" s="17"/>
      <c r="B1555" s="17"/>
      <c r="C1555" s="10">
        <v>12</v>
      </c>
      <c r="D1555" s="10" t="s">
        <v>1673</v>
      </c>
      <c r="E1555" s="11" t="s">
        <v>1697</v>
      </c>
      <c r="F1555" s="12" t="s">
        <v>1560</v>
      </c>
      <c r="G1555" s="15" t="s">
        <v>2997</v>
      </c>
      <c r="H1555" s="10" t="s">
        <v>9</v>
      </c>
      <c r="I1555" s="12" t="s">
        <v>2904</v>
      </c>
      <c r="J1555" s="9">
        <f t="shared" si="51"/>
        <v>2000</v>
      </c>
      <c r="K1555" s="13">
        <f t="shared" ca="1" si="52"/>
        <v>17</v>
      </c>
      <c r="L1555">
        <v>2000</v>
      </c>
      <c r="N1555" s="20"/>
    </row>
    <row r="1556" spans="1:14" ht="22.5" hidden="1" customHeight="1" x14ac:dyDescent="0.25">
      <c r="A1556" s="17"/>
      <c r="B1556" s="17"/>
      <c r="C1556" s="10">
        <v>12</v>
      </c>
      <c r="D1556" s="10" t="s">
        <v>1673</v>
      </c>
      <c r="E1556" s="11" t="s">
        <v>1698</v>
      </c>
      <c r="F1556" s="12" t="s">
        <v>1561</v>
      </c>
      <c r="G1556" s="15" t="s">
        <v>2997</v>
      </c>
      <c r="H1556" s="10" t="s">
        <v>9</v>
      </c>
      <c r="I1556" s="12" t="s">
        <v>2905</v>
      </c>
      <c r="J1556" s="9">
        <f t="shared" si="51"/>
        <v>2000</v>
      </c>
      <c r="K1556" s="13">
        <f t="shared" ca="1" si="52"/>
        <v>17</v>
      </c>
      <c r="L1556">
        <v>2000</v>
      </c>
      <c r="N1556" s="20"/>
    </row>
    <row r="1557" spans="1:14" ht="22.5" hidden="1" customHeight="1" x14ac:dyDescent="0.25">
      <c r="A1557" s="17"/>
      <c r="B1557" s="17"/>
      <c r="C1557" s="10">
        <v>12</v>
      </c>
      <c r="D1557" s="10" t="s">
        <v>1673</v>
      </c>
      <c r="E1557" s="11" t="s">
        <v>1699</v>
      </c>
      <c r="F1557" s="12" t="s">
        <v>1562</v>
      </c>
      <c r="G1557" s="15" t="s">
        <v>2997</v>
      </c>
      <c r="H1557" s="10" t="s">
        <v>9</v>
      </c>
      <c r="I1557" s="12" t="s">
        <v>2906</v>
      </c>
      <c r="J1557" s="9">
        <f t="shared" si="51"/>
        <v>2000</v>
      </c>
      <c r="K1557" s="13">
        <f t="shared" ca="1" si="52"/>
        <v>17</v>
      </c>
      <c r="L1557">
        <v>2000</v>
      </c>
      <c r="N1557" s="20"/>
    </row>
    <row r="1558" spans="1:14" ht="22.5" hidden="1" customHeight="1" x14ac:dyDescent="0.25">
      <c r="A1558" s="17"/>
      <c r="B1558" s="17"/>
      <c r="C1558" s="10">
        <v>12</v>
      </c>
      <c r="D1558" s="10" t="s">
        <v>1673</v>
      </c>
      <c r="E1558" s="11" t="s">
        <v>1700</v>
      </c>
      <c r="F1558" s="12" t="s">
        <v>1563</v>
      </c>
      <c r="G1558" s="15" t="s">
        <v>2997</v>
      </c>
      <c r="H1558" s="10" t="s">
        <v>9</v>
      </c>
      <c r="I1558" s="12" t="s">
        <v>2907</v>
      </c>
      <c r="J1558" s="9">
        <f t="shared" si="51"/>
        <v>2000</v>
      </c>
      <c r="K1558" s="13">
        <f t="shared" ca="1" si="52"/>
        <v>17</v>
      </c>
      <c r="L1558">
        <v>2000</v>
      </c>
      <c r="N1558" s="20"/>
    </row>
    <row r="1559" spans="1:14" ht="22.5" hidden="1" customHeight="1" x14ac:dyDescent="0.25">
      <c r="A1559" s="17"/>
      <c r="B1559" s="17"/>
      <c r="C1559" s="10">
        <v>12</v>
      </c>
      <c r="D1559" s="10" t="s">
        <v>1673</v>
      </c>
      <c r="E1559" s="11" t="s">
        <v>1701</v>
      </c>
      <c r="F1559" s="12" t="s">
        <v>1564</v>
      </c>
      <c r="G1559" s="15" t="s">
        <v>2997</v>
      </c>
      <c r="H1559" s="10" t="s">
        <v>9</v>
      </c>
      <c r="I1559" s="12" t="s">
        <v>2908</v>
      </c>
      <c r="J1559" s="9">
        <f t="shared" si="51"/>
        <v>2000</v>
      </c>
      <c r="K1559" s="13">
        <f t="shared" ca="1" si="52"/>
        <v>17</v>
      </c>
      <c r="L1559">
        <v>2000</v>
      </c>
      <c r="N1559" s="20"/>
    </row>
    <row r="1560" spans="1:14" ht="22.5" hidden="1" customHeight="1" x14ac:dyDescent="0.25">
      <c r="A1560" s="17"/>
      <c r="B1560" s="17"/>
      <c r="C1560" s="10">
        <v>12</v>
      </c>
      <c r="D1560" s="10" t="s">
        <v>1673</v>
      </c>
      <c r="E1560" s="11" t="s">
        <v>1702</v>
      </c>
      <c r="F1560" s="12" t="s">
        <v>1565</v>
      </c>
      <c r="G1560" s="15" t="s">
        <v>2997</v>
      </c>
      <c r="H1560" s="10" t="s">
        <v>9</v>
      </c>
      <c r="I1560" s="12" t="s">
        <v>2909</v>
      </c>
      <c r="J1560" s="9">
        <f t="shared" si="51"/>
        <v>2000</v>
      </c>
      <c r="K1560" s="13">
        <f t="shared" ca="1" si="52"/>
        <v>17</v>
      </c>
      <c r="L1560">
        <v>2000</v>
      </c>
      <c r="N1560" s="20"/>
    </row>
    <row r="1561" spans="1:14" ht="22.5" hidden="1" customHeight="1" x14ac:dyDescent="0.25">
      <c r="A1561" s="17"/>
      <c r="B1561" s="17"/>
      <c r="C1561" s="10">
        <v>12</v>
      </c>
      <c r="D1561" s="10" t="s">
        <v>1673</v>
      </c>
      <c r="E1561" s="11" t="s">
        <v>1703</v>
      </c>
      <c r="F1561" s="12" t="s">
        <v>1566</v>
      </c>
      <c r="G1561" s="15" t="s">
        <v>2997</v>
      </c>
      <c r="H1561" s="10" t="s">
        <v>8</v>
      </c>
      <c r="I1561" s="12" t="s">
        <v>2910</v>
      </c>
      <c r="J1561" s="9">
        <f t="shared" si="51"/>
        <v>2000</v>
      </c>
      <c r="K1561" s="13">
        <f t="shared" ca="1" si="52"/>
        <v>17</v>
      </c>
      <c r="L1561">
        <v>2000</v>
      </c>
      <c r="N1561" s="20"/>
    </row>
    <row r="1562" spans="1:14" ht="22.5" hidden="1" customHeight="1" x14ac:dyDescent="0.25">
      <c r="A1562" s="17"/>
      <c r="B1562" s="17"/>
      <c r="C1562" s="10">
        <v>12</v>
      </c>
      <c r="D1562" s="10" t="s">
        <v>1673</v>
      </c>
      <c r="E1562" s="11" t="s">
        <v>1704</v>
      </c>
      <c r="F1562" s="12" t="s">
        <v>1567</v>
      </c>
      <c r="G1562" s="15" t="s">
        <v>2997</v>
      </c>
      <c r="H1562" s="10" t="s">
        <v>8</v>
      </c>
      <c r="I1562" s="12" t="s">
        <v>2911</v>
      </c>
      <c r="J1562" s="9">
        <f t="shared" ref="J1562:J1571" si="53">YEAR(I1562)</f>
        <v>2000</v>
      </c>
      <c r="K1562" s="13">
        <f t="shared" ca="1" si="52"/>
        <v>17</v>
      </c>
      <c r="L1562">
        <v>2000</v>
      </c>
      <c r="N1562" s="20"/>
    </row>
    <row r="1563" spans="1:14" ht="22.5" hidden="1" customHeight="1" x14ac:dyDescent="0.25">
      <c r="A1563" s="17"/>
      <c r="B1563" s="17"/>
      <c r="C1563" s="10">
        <v>12</v>
      </c>
      <c r="D1563" s="10" t="s">
        <v>1673</v>
      </c>
      <c r="E1563" s="11" t="s">
        <v>1705</v>
      </c>
      <c r="F1563" s="12" t="s">
        <v>1568</v>
      </c>
      <c r="G1563" s="15" t="s">
        <v>2997</v>
      </c>
      <c r="H1563" s="10" t="s">
        <v>9</v>
      </c>
      <c r="I1563" s="12" t="s">
        <v>2912</v>
      </c>
      <c r="J1563" s="9">
        <f t="shared" si="53"/>
        <v>2000</v>
      </c>
      <c r="K1563" s="13">
        <f t="shared" ca="1" si="52"/>
        <v>17</v>
      </c>
      <c r="L1563">
        <v>2000</v>
      </c>
      <c r="N1563" s="20"/>
    </row>
    <row r="1564" spans="1:14" ht="22.5" hidden="1" customHeight="1" x14ac:dyDescent="0.25">
      <c r="A1564" s="17"/>
      <c r="B1564" s="17"/>
      <c r="C1564" s="10">
        <v>12</v>
      </c>
      <c r="D1564" s="10" t="s">
        <v>1673</v>
      </c>
      <c r="E1564" s="11" t="s">
        <v>1706</v>
      </c>
      <c r="F1564" s="12" t="s">
        <v>1569</v>
      </c>
      <c r="G1564" s="15" t="s">
        <v>2996</v>
      </c>
      <c r="H1564" s="10" t="s">
        <v>9</v>
      </c>
      <c r="I1564" s="12" t="s">
        <v>2913</v>
      </c>
      <c r="J1564" s="9">
        <f t="shared" si="53"/>
        <v>1999</v>
      </c>
      <c r="K1564" s="13">
        <f t="shared" ca="1" si="52"/>
        <v>18</v>
      </c>
      <c r="L1564">
        <v>1999</v>
      </c>
      <c r="N1564" s="20"/>
    </row>
    <row r="1565" spans="1:14" ht="22.5" hidden="1" customHeight="1" x14ac:dyDescent="0.25">
      <c r="A1565" s="17"/>
      <c r="B1565" s="17"/>
      <c r="C1565" s="10">
        <v>12</v>
      </c>
      <c r="D1565" s="10" t="s">
        <v>1674</v>
      </c>
      <c r="E1565" s="11" t="s">
        <v>1681</v>
      </c>
      <c r="F1565" s="12" t="s">
        <v>1570</v>
      </c>
      <c r="G1565" s="15" t="s">
        <v>2997</v>
      </c>
      <c r="H1565" s="10" t="s">
        <v>8</v>
      </c>
      <c r="I1565" s="12" t="s">
        <v>2862</v>
      </c>
      <c r="J1565" s="9">
        <f t="shared" si="53"/>
        <v>2000</v>
      </c>
      <c r="K1565" s="13">
        <f t="shared" ca="1" si="52"/>
        <v>17</v>
      </c>
      <c r="L1565">
        <v>2000</v>
      </c>
      <c r="N1565" s="20"/>
    </row>
    <row r="1566" spans="1:14" ht="22.5" hidden="1" customHeight="1" x14ac:dyDescent="0.25">
      <c r="A1566" s="17"/>
      <c r="B1566" s="17"/>
      <c r="C1566" s="10">
        <v>12</v>
      </c>
      <c r="D1566" s="10" t="s">
        <v>1674</v>
      </c>
      <c r="E1566" s="11" t="s">
        <v>1682</v>
      </c>
      <c r="F1566" s="12" t="s">
        <v>1571</v>
      </c>
      <c r="G1566" s="15" t="s">
        <v>2997</v>
      </c>
      <c r="H1566" s="10" t="s">
        <v>9</v>
      </c>
      <c r="I1566" s="12" t="s">
        <v>2914</v>
      </c>
      <c r="J1566" s="9">
        <f t="shared" si="53"/>
        <v>2000</v>
      </c>
      <c r="K1566" s="13">
        <f t="shared" ca="1" si="52"/>
        <v>17</v>
      </c>
      <c r="L1566">
        <v>2000</v>
      </c>
      <c r="N1566" s="20"/>
    </row>
    <row r="1567" spans="1:14" ht="22.5" hidden="1" customHeight="1" x14ac:dyDescent="0.25">
      <c r="A1567" s="17"/>
      <c r="B1567" s="17"/>
      <c r="C1567" s="10">
        <v>12</v>
      </c>
      <c r="D1567" s="10" t="s">
        <v>1674</v>
      </c>
      <c r="E1567" s="11" t="s">
        <v>1683</v>
      </c>
      <c r="F1567" s="12" t="s">
        <v>1572</v>
      </c>
      <c r="G1567" s="15" t="s">
        <v>2997</v>
      </c>
      <c r="H1567" s="10" t="s">
        <v>8</v>
      </c>
      <c r="I1567" s="12" t="s">
        <v>2915</v>
      </c>
      <c r="J1567" s="9">
        <f t="shared" si="53"/>
        <v>2000</v>
      </c>
      <c r="K1567" s="13">
        <f t="shared" ca="1" si="52"/>
        <v>17</v>
      </c>
      <c r="L1567">
        <v>2000</v>
      </c>
      <c r="N1567" s="20"/>
    </row>
    <row r="1568" spans="1:14" ht="22.5" hidden="1" customHeight="1" x14ac:dyDescent="0.25">
      <c r="A1568" s="17"/>
      <c r="B1568" s="17"/>
      <c r="C1568" s="10">
        <v>12</v>
      </c>
      <c r="D1568" s="10" t="s">
        <v>1674</v>
      </c>
      <c r="E1568" s="11" t="s">
        <v>1684</v>
      </c>
      <c r="F1568" s="12" t="s">
        <v>1573</v>
      </c>
      <c r="G1568" s="15" t="s">
        <v>2997</v>
      </c>
      <c r="H1568" s="10" t="s">
        <v>9</v>
      </c>
      <c r="I1568" s="12" t="s">
        <v>2916</v>
      </c>
      <c r="J1568" s="9">
        <f t="shared" si="53"/>
        <v>2000</v>
      </c>
      <c r="K1568" s="13">
        <f t="shared" ca="1" si="52"/>
        <v>17</v>
      </c>
      <c r="L1568">
        <v>2000</v>
      </c>
      <c r="N1568" s="20"/>
    </row>
    <row r="1569" spans="1:14" ht="22.5" hidden="1" customHeight="1" x14ac:dyDescent="0.25">
      <c r="A1569" s="17"/>
      <c r="B1569" s="17"/>
      <c r="C1569" s="10">
        <v>12</v>
      </c>
      <c r="D1569" s="10" t="s">
        <v>1674</v>
      </c>
      <c r="E1569" s="11" t="s">
        <v>1685</v>
      </c>
      <c r="F1569" s="12" t="s">
        <v>1574</v>
      </c>
      <c r="G1569" s="15" t="s">
        <v>2997</v>
      </c>
      <c r="H1569" s="10" t="s">
        <v>9</v>
      </c>
      <c r="I1569" s="12" t="s">
        <v>2917</v>
      </c>
      <c r="J1569" s="9">
        <f t="shared" si="53"/>
        <v>2001</v>
      </c>
      <c r="K1569" s="13">
        <f t="shared" ca="1" si="52"/>
        <v>16</v>
      </c>
      <c r="L1569">
        <v>2001</v>
      </c>
      <c r="N1569" s="20"/>
    </row>
    <row r="1570" spans="1:14" ht="22.5" hidden="1" customHeight="1" x14ac:dyDescent="0.25">
      <c r="A1570" s="17"/>
      <c r="B1570" s="17"/>
      <c r="C1570" s="10">
        <v>12</v>
      </c>
      <c r="D1570" s="10" t="s">
        <v>1674</v>
      </c>
      <c r="E1570" s="11" t="s">
        <v>1686</v>
      </c>
      <c r="F1570" s="12" t="s">
        <v>1575</v>
      </c>
      <c r="G1570" s="15" t="s">
        <v>2996</v>
      </c>
      <c r="H1570" s="10" t="s">
        <v>8</v>
      </c>
      <c r="I1570" s="12" t="s">
        <v>2918</v>
      </c>
      <c r="J1570" s="9">
        <f t="shared" si="53"/>
        <v>1999</v>
      </c>
      <c r="K1570" s="13">
        <f t="shared" ca="1" si="52"/>
        <v>18</v>
      </c>
      <c r="L1570">
        <v>1999</v>
      </c>
      <c r="N1570" s="20"/>
    </row>
    <row r="1571" spans="1:14" ht="22.5" hidden="1" customHeight="1" x14ac:dyDescent="0.25">
      <c r="A1571" s="17"/>
      <c r="B1571" s="17"/>
      <c r="C1571" s="10">
        <v>12</v>
      </c>
      <c r="D1571" s="10" t="s">
        <v>1674</v>
      </c>
      <c r="E1571" s="11" t="s">
        <v>1687</v>
      </c>
      <c r="F1571" s="12" t="s">
        <v>1576</v>
      </c>
      <c r="G1571" s="15" t="s">
        <v>2997</v>
      </c>
      <c r="H1571" s="10" t="s">
        <v>9</v>
      </c>
      <c r="I1571" s="12" t="s">
        <v>2797</v>
      </c>
      <c r="J1571" s="9">
        <f t="shared" si="53"/>
        <v>2000</v>
      </c>
      <c r="K1571" s="13">
        <f t="shared" ca="1" si="52"/>
        <v>17</v>
      </c>
      <c r="L1571">
        <v>2000</v>
      </c>
      <c r="N1571" s="20"/>
    </row>
    <row r="1572" spans="1:14" ht="22.5" hidden="1" customHeight="1" x14ac:dyDescent="0.25">
      <c r="A1572" s="17"/>
      <c r="B1572" s="17"/>
      <c r="C1572" s="10">
        <v>12</v>
      </c>
      <c r="D1572" s="10" t="s">
        <v>1674</v>
      </c>
      <c r="E1572" s="11" t="s">
        <v>1688</v>
      </c>
      <c r="F1572" s="12" t="s">
        <v>1577</v>
      </c>
      <c r="G1572" s="15" t="s">
        <v>2997</v>
      </c>
      <c r="H1572" s="10" t="s">
        <v>8</v>
      </c>
      <c r="I1572" s="12" t="s">
        <v>2919</v>
      </c>
      <c r="J1572" s="9">
        <f t="shared" ref="J1572:J1604" si="54">YEAR(I1572)</f>
        <v>2000</v>
      </c>
      <c r="K1572" s="13">
        <f t="shared" ca="1" si="52"/>
        <v>17</v>
      </c>
      <c r="L1572">
        <v>2000</v>
      </c>
      <c r="N1572" s="20"/>
    </row>
    <row r="1573" spans="1:14" ht="22.5" hidden="1" customHeight="1" x14ac:dyDescent="0.25">
      <c r="A1573" s="17" t="s">
        <v>3001</v>
      </c>
      <c r="B1573" s="17"/>
      <c r="C1573" s="10">
        <v>12</v>
      </c>
      <c r="D1573" s="10" t="s">
        <v>1674</v>
      </c>
      <c r="E1573" s="11" t="s">
        <v>1689</v>
      </c>
      <c r="F1573" s="12" t="s">
        <v>1578</v>
      </c>
      <c r="G1573" s="15" t="s">
        <v>2997</v>
      </c>
      <c r="H1573" s="10" t="s">
        <v>8</v>
      </c>
      <c r="I1573" s="12" t="s">
        <v>2797</v>
      </c>
      <c r="J1573" s="9">
        <f t="shared" si="54"/>
        <v>2000</v>
      </c>
      <c r="K1573" s="13">
        <f t="shared" ca="1" si="52"/>
        <v>17</v>
      </c>
      <c r="L1573">
        <v>2000</v>
      </c>
      <c r="N1573" s="20"/>
    </row>
    <row r="1574" spans="1:14" ht="22.5" hidden="1" customHeight="1" x14ac:dyDescent="0.25">
      <c r="A1574" s="17"/>
      <c r="B1574" s="17"/>
      <c r="C1574" s="10">
        <v>12</v>
      </c>
      <c r="D1574" s="10" t="s">
        <v>1674</v>
      </c>
      <c r="E1574" s="11" t="s">
        <v>1691</v>
      </c>
      <c r="F1574" s="12" t="s">
        <v>1579</v>
      </c>
      <c r="G1574" s="15" t="s">
        <v>2997</v>
      </c>
      <c r="H1574" s="10" t="s">
        <v>8</v>
      </c>
      <c r="I1574" s="12" t="s">
        <v>2920</v>
      </c>
      <c r="J1574" s="9">
        <f t="shared" si="54"/>
        <v>2000</v>
      </c>
      <c r="K1574" s="13">
        <f t="shared" ca="1" si="52"/>
        <v>17</v>
      </c>
      <c r="L1574">
        <v>2000</v>
      </c>
      <c r="N1574" s="20"/>
    </row>
    <row r="1575" spans="1:14" ht="22.5" hidden="1" customHeight="1" x14ac:dyDescent="0.25">
      <c r="A1575" s="17"/>
      <c r="B1575" s="17"/>
      <c r="C1575" s="10">
        <v>12</v>
      </c>
      <c r="D1575" s="10" t="s">
        <v>1674</v>
      </c>
      <c r="E1575" s="11" t="s">
        <v>1692</v>
      </c>
      <c r="F1575" s="12" t="s">
        <v>1580</v>
      </c>
      <c r="G1575" s="15" t="s">
        <v>2997</v>
      </c>
      <c r="H1575" s="10" t="s">
        <v>8</v>
      </c>
      <c r="I1575" s="12" t="s">
        <v>2921</v>
      </c>
      <c r="J1575" s="9">
        <f t="shared" si="54"/>
        <v>2000</v>
      </c>
      <c r="K1575" s="13">
        <f t="shared" ca="1" si="52"/>
        <v>17</v>
      </c>
      <c r="L1575">
        <v>2000</v>
      </c>
      <c r="N1575" s="20"/>
    </row>
    <row r="1576" spans="1:14" ht="22.5" hidden="1" customHeight="1" x14ac:dyDescent="0.25">
      <c r="A1576" s="17"/>
      <c r="B1576" s="17"/>
      <c r="C1576" s="10">
        <v>12</v>
      </c>
      <c r="D1576" s="10" t="s">
        <v>1674</v>
      </c>
      <c r="E1576" s="11" t="s">
        <v>1693</v>
      </c>
      <c r="F1576" s="12" t="s">
        <v>1581</v>
      </c>
      <c r="G1576" s="15" t="s">
        <v>2997</v>
      </c>
      <c r="H1576" s="10" t="s">
        <v>8</v>
      </c>
      <c r="I1576" s="12" t="s">
        <v>2922</v>
      </c>
      <c r="J1576" s="9">
        <f t="shared" si="54"/>
        <v>2000</v>
      </c>
      <c r="K1576" s="13">
        <f t="shared" ca="1" si="52"/>
        <v>17</v>
      </c>
      <c r="L1576">
        <v>2000</v>
      </c>
      <c r="N1576" s="20"/>
    </row>
    <row r="1577" spans="1:14" ht="22.5" hidden="1" customHeight="1" x14ac:dyDescent="0.25">
      <c r="A1577" s="17"/>
      <c r="B1577" s="17"/>
      <c r="C1577" s="10">
        <v>12</v>
      </c>
      <c r="D1577" s="10" t="s">
        <v>1674</v>
      </c>
      <c r="E1577" s="11" t="s">
        <v>1694</v>
      </c>
      <c r="F1577" s="12" t="s">
        <v>1582</v>
      </c>
      <c r="G1577" s="15" t="s">
        <v>2997</v>
      </c>
      <c r="H1577" s="10" t="s">
        <v>9</v>
      </c>
      <c r="I1577" s="12" t="s">
        <v>2923</v>
      </c>
      <c r="J1577" s="9">
        <f t="shared" si="54"/>
        <v>2000</v>
      </c>
      <c r="K1577" s="13">
        <f t="shared" ca="1" si="52"/>
        <v>17</v>
      </c>
      <c r="L1577">
        <v>2000</v>
      </c>
      <c r="N1577" s="20"/>
    </row>
    <row r="1578" spans="1:14" ht="22.5" hidden="1" customHeight="1" x14ac:dyDescent="0.25">
      <c r="A1578" s="17" t="s">
        <v>3001</v>
      </c>
      <c r="B1578" s="17"/>
      <c r="C1578" s="10">
        <v>12</v>
      </c>
      <c r="D1578" s="10" t="s">
        <v>1674</v>
      </c>
      <c r="E1578" s="11" t="s">
        <v>1695</v>
      </c>
      <c r="F1578" s="12" t="s">
        <v>1583</v>
      </c>
      <c r="G1578" s="15" t="s">
        <v>2997</v>
      </c>
      <c r="H1578" s="10" t="s">
        <v>8</v>
      </c>
      <c r="I1578" s="12" t="s">
        <v>2720</v>
      </c>
      <c r="J1578" s="9">
        <f t="shared" si="54"/>
        <v>2000</v>
      </c>
      <c r="K1578" s="13">
        <f t="shared" ca="1" si="52"/>
        <v>17</v>
      </c>
      <c r="L1578">
        <v>2000</v>
      </c>
      <c r="N1578" s="20"/>
    </row>
    <row r="1579" spans="1:14" ht="22.5" hidden="1" customHeight="1" x14ac:dyDescent="0.25">
      <c r="A1579" s="17" t="s">
        <v>3001</v>
      </c>
      <c r="B1579" s="17"/>
      <c r="C1579" s="10">
        <v>12</v>
      </c>
      <c r="D1579" s="10" t="s">
        <v>1674</v>
      </c>
      <c r="E1579" s="11" t="s">
        <v>1696</v>
      </c>
      <c r="F1579" s="12" t="s">
        <v>1584</v>
      </c>
      <c r="G1579" s="15" t="s">
        <v>2997</v>
      </c>
      <c r="H1579" s="10" t="s">
        <v>8</v>
      </c>
      <c r="I1579" s="12" t="s">
        <v>2924</v>
      </c>
      <c r="J1579" s="9">
        <f t="shared" si="54"/>
        <v>2000</v>
      </c>
      <c r="K1579" s="13">
        <f t="shared" ca="1" si="52"/>
        <v>17</v>
      </c>
      <c r="L1579">
        <v>2000</v>
      </c>
      <c r="N1579" s="20"/>
    </row>
    <row r="1580" spans="1:14" ht="22.5" hidden="1" customHeight="1" x14ac:dyDescent="0.25">
      <c r="A1580" s="17"/>
      <c r="B1580" s="17"/>
      <c r="C1580" s="10">
        <v>12</v>
      </c>
      <c r="D1580" s="10" t="s">
        <v>1674</v>
      </c>
      <c r="E1580" s="11" t="s">
        <v>1697</v>
      </c>
      <c r="F1580" s="12" t="s">
        <v>1585</v>
      </c>
      <c r="G1580" s="15" t="s">
        <v>2996</v>
      </c>
      <c r="H1580" s="10" t="s">
        <v>8</v>
      </c>
      <c r="I1580" s="12" t="s">
        <v>2827</v>
      </c>
      <c r="J1580" s="9">
        <f t="shared" si="54"/>
        <v>1999</v>
      </c>
      <c r="K1580" s="13">
        <f t="shared" ca="1" si="52"/>
        <v>18</v>
      </c>
      <c r="L1580">
        <v>1999</v>
      </c>
      <c r="N1580" s="20"/>
    </row>
    <row r="1581" spans="1:14" ht="22.5" hidden="1" customHeight="1" x14ac:dyDescent="0.25">
      <c r="A1581" s="17"/>
      <c r="B1581" s="17"/>
      <c r="C1581" s="10">
        <v>12</v>
      </c>
      <c r="D1581" s="10" t="s">
        <v>1674</v>
      </c>
      <c r="E1581" s="11" t="s">
        <v>1698</v>
      </c>
      <c r="F1581" s="12" t="s">
        <v>1586</v>
      </c>
      <c r="G1581" s="15" t="s">
        <v>2997</v>
      </c>
      <c r="H1581" s="10" t="s">
        <v>9</v>
      </c>
      <c r="I1581" s="12" t="s">
        <v>2925</v>
      </c>
      <c r="J1581" s="9">
        <f t="shared" si="54"/>
        <v>2000</v>
      </c>
      <c r="K1581" s="13">
        <f t="shared" ca="1" si="52"/>
        <v>17</v>
      </c>
      <c r="L1581">
        <v>2000</v>
      </c>
      <c r="N1581" s="20"/>
    </row>
    <row r="1582" spans="1:14" ht="22.5" hidden="1" customHeight="1" x14ac:dyDescent="0.25">
      <c r="A1582" s="17"/>
      <c r="B1582" s="17"/>
      <c r="C1582" s="10">
        <v>12</v>
      </c>
      <c r="D1582" s="10" t="s">
        <v>1674</v>
      </c>
      <c r="E1582" s="11" t="s">
        <v>1699</v>
      </c>
      <c r="F1582" s="12" t="s">
        <v>1587</v>
      </c>
      <c r="G1582" s="15" t="s">
        <v>2997</v>
      </c>
      <c r="H1582" s="10" t="s">
        <v>9</v>
      </c>
      <c r="I1582" s="12" t="s">
        <v>2926</v>
      </c>
      <c r="J1582" s="9">
        <f t="shared" si="54"/>
        <v>2000</v>
      </c>
      <c r="K1582" s="13">
        <f t="shared" ca="1" si="52"/>
        <v>17</v>
      </c>
      <c r="L1582">
        <v>2000</v>
      </c>
      <c r="N1582" s="20"/>
    </row>
    <row r="1583" spans="1:14" ht="22.5" hidden="1" customHeight="1" x14ac:dyDescent="0.25">
      <c r="A1583" s="17"/>
      <c r="B1583" s="17"/>
      <c r="C1583" s="10">
        <v>12</v>
      </c>
      <c r="D1583" s="10" t="s">
        <v>1674</v>
      </c>
      <c r="E1583" s="11" t="s">
        <v>1700</v>
      </c>
      <c r="F1583" s="12" t="s">
        <v>1588</v>
      </c>
      <c r="G1583" s="15" t="s">
        <v>2997</v>
      </c>
      <c r="H1583" s="10" t="s">
        <v>9</v>
      </c>
      <c r="I1583" s="12" t="s">
        <v>2927</v>
      </c>
      <c r="J1583" s="9">
        <f t="shared" si="54"/>
        <v>2000</v>
      </c>
      <c r="K1583" s="13">
        <f t="shared" ca="1" si="52"/>
        <v>17</v>
      </c>
      <c r="L1583">
        <v>2000</v>
      </c>
      <c r="N1583" s="20"/>
    </row>
    <row r="1584" spans="1:14" ht="22.5" hidden="1" customHeight="1" x14ac:dyDescent="0.25">
      <c r="A1584" s="17"/>
      <c r="B1584" s="17"/>
      <c r="C1584" s="10">
        <v>12</v>
      </c>
      <c r="D1584" s="10" t="s">
        <v>1674</v>
      </c>
      <c r="E1584" s="11" t="s">
        <v>1701</v>
      </c>
      <c r="F1584" s="12" t="s">
        <v>1589</v>
      </c>
      <c r="G1584" s="15" t="s">
        <v>2997</v>
      </c>
      <c r="H1584" s="10" t="s">
        <v>9</v>
      </c>
      <c r="I1584" s="12" t="s">
        <v>2928</v>
      </c>
      <c r="J1584" s="9">
        <f t="shared" si="54"/>
        <v>2000</v>
      </c>
      <c r="K1584" s="13">
        <f t="shared" ca="1" si="52"/>
        <v>17</v>
      </c>
      <c r="L1584">
        <v>2000</v>
      </c>
      <c r="N1584" s="20"/>
    </row>
    <row r="1585" spans="1:14" ht="22.5" hidden="1" customHeight="1" x14ac:dyDescent="0.25">
      <c r="A1585" s="17"/>
      <c r="B1585" s="17"/>
      <c r="C1585" s="10">
        <v>12</v>
      </c>
      <c r="D1585" s="10" t="s">
        <v>1674</v>
      </c>
      <c r="E1585" s="11" t="s">
        <v>1702</v>
      </c>
      <c r="F1585" s="12" t="s">
        <v>1590</v>
      </c>
      <c r="G1585" s="15" t="s">
        <v>2997</v>
      </c>
      <c r="H1585" s="10" t="s">
        <v>9</v>
      </c>
      <c r="I1585" s="12" t="s">
        <v>2929</v>
      </c>
      <c r="J1585" s="9">
        <f t="shared" si="54"/>
        <v>2000</v>
      </c>
      <c r="K1585" s="13">
        <f t="shared" ca="1" si="52"/>
        <v>17</v>
      </c>
      <c r="L1585">
        <v>2000</v>
      </c>
      <c r="N1585" s="20"/>
    </row>
    <row r="1586" spans="1:14" ht="22.5" hidden="1" customHeight="1" x14ac:dyDescent="0.25">
      <c r="A1586" s="17"/>
      <c r="B1586" s="17"/>
      <c r="C1586" s="10">
        <v>12</v>
      </c>
      <c r="D1586" s="10" t="s">
        <v>1674</v>
      </c>
      <c r="E1586" s="11" t="s">
        <v>1703</v>
      </c>
      <c r="F1586" s="12" t="s">
        <v>1591</v>
      </c>
      <c r="G1586" s="15" t="s">
        <v>2997</v>
      </c>
      <c r="H1586" s="10" t="s">
        <v>9</v>
      </c>
      <c r="I1586" s="12" t="s">
        <v>2930</v>
      </c>
      <c r="J1586" s="9">
        <f t="shared" si="54"/>
        <v>2000</v>
      </c>
      <c r="K1586" s="13">
        <f t="shared" ca="1" si="52"/>
        <v>17</v>
      </c>
      <c r="L1586">
        <v>2000</v>
      </c>
      <c r="N1586" s="20"/>
    </row>
    <row r="1587" spans="1:14" ht="22.5" hidden="1" customHeight="1" x14ac:dyDescent="0.25">
      <c r="A1587" s="17"/>
      <c r="B1587" s="17"/>
      <c r="C1587" s="10">
        <v>12</v>
      </c>
      <c r="D1587" s="10" t="s">
        <v>1674</v>
      </c>
      <c r="E1587" s="11" t="s">
        <v>1704</v>
      </c>
      <c r="F1587" s="12" t="s">
        <v>1592</v>
      </c>
      <c r="G1587" s="15" t="s">
        <v>2997</v>
      </c>
      <c r="H1587" s="10" t="s">
        <v>9</v>
      </c>
      <c r="I1587" s="12" t="s">
        <v>2832</v>
      </c>
      <c r="J1587" s="9">
        <f t="shared" si="54"/>
        <v>2000</v>
      </c>
      <c r="K1587" s="13">
        <f t="shared" ca="1" si="52"/>
        <v>17</v>
      </c>
      <c r="L1587">
        <v>2000</v>
      </c>
      <c r="N1587" s="20"/>
    </row>
    <row r="1588" spans="1:14" ht="22.5" hidden="1" customHeight="1" x14ac:dyDescent="0.25">
      <c r="A1588" s="17" t="s">
        <v>3001</v>
      </c>
      <c r="B1588" s="17"/>
      <c r="C1588" s="10">
        <v>12</v>
      </c>
      <c r="D1588" s="10" t="s">
        <v>1674</v>
      </c>
      <c r="E1588" s="11" t="s">
        <v>1705</v>
      </c>
      <c r="F1588" s="12" t="s">
        <v>1593</v>
      </c>
      <c r="G1588" s="15" t="s">
        <v>2997</v>
      </c>
      <c r="H1588" s="10" t="s">
        <v>8</v>
      </c>
      <c r="I1588" s="12" t="s">
        <v>2931</v>
      </c>
      <c r="J1588" s="9">
        <f t="shared" si="54"/>
        <v>2000</v>
      </c>
      <c r="K1588" s="13">
        <f t="shared" ca="1" si="52"/>
        <v>17</v>
      </c>
      <c r="L1588">
        <v>2000</v>
      </c>
      <c r="N1588" s="20"/>
    </row>
    <row r="1589" spans="1:14" ht="22.5" hidden="1" customHeight="1" x14ac:dyDescent="0.25">
      <c r="A1589" s="17"/>
      <c r="B1589" s="17"/>
      <c r="C1589" s="10">
        <v>12</v>
      </c>
      <c r="D1589" s="10" t="s">
        <v>1674</v>
      </c>
      <c r="E1589" s="11" t="s">
        <v>1706</v>
      </c>
      <c r="F1589" s="12" t="s">
        <v>1594</v>
      </c>
      <c r="G1589" s="15" t="s">
        <v>2997</v>
      </c>
      <c r="H1589" s="10" t="s">
        <v>8</v>
      </c>
      <c r="I1589" s="12" t="s">
        <v>2932</v>
      </c>
      <c r="J1589" s="9">
        <f t="shared" si="54"/>
        <v>2000</v>
      </c>
      <c r="K1589" s="13">
        <f t="shared" ca="1" si="52"/>
        <v>17</v>
      </c>
      <c r="L1589">
        <v>2000</v>
      </c>
      <c r="N1589" s="20"/>
    </row>
    <row r="1590" spans="1:14" ht="22.5" hidden="1" customHeight="1" x14ac:dyDescent="0.25">
      <c r="A1590" s="17" t="s">
        <v>3001</v>
      </c>
      <c r="B1590" s="17"/>
      <c r="C1590" s="10">
        <v>12</v>
      </c>
      <c r="D1590" s="10" t="s">
        <v>1674</v>
      </c>
      <c r="E1590" s="11" t="s">
        <v>1707</v>
      </c>
      <c r="F1590" s="12" t="s">
        <v>1595</v>
      </c>
      <c r="G1590" s="15" t="s">
        <v>2996</v>
      </c>
      <c r="H1590" s="10" t="s">
        <v>8</v>
      </c>
      <c r="I1590" s="12" t="s">
        <v>2933</v>
      </c>
      <c r="J1590" s="9">
        <f t="shared" si="54"/>
        <v>1999</v>
      </c>
      <c r="K1590" s="13">
        <f t="shared" ca="1" si="52"/>
        <v>18</v>
      </c>
      <c r="L1590">
        <v>1999</v>
      </c>
      <c r="N1590" s="20"/>
    </row>
    <row r="1591" spans="1:14" ht="22.5" hidden="1" customHeight="1" x14ac:dyDescent="0.25">
      <c r="A1591" s="17"/>
      <c r="B1591" s="17"/>
      <c r="C1591" s="10">
        <v>12</v>
      </c>
      <c r="D1591" s="10" t="s">
        <v>1674</v>
      </c>
      <c r="E1591" s="11" t="s">
        <v>1708</v>
      </c>
      <c r="F1591" s="12" t="s">
        <v>1596</v>
      </c>
      <c r="G1591" s="15" t="s">
        <v>2997</v>
      </c>
      <c r="H1591" s="10" t="s">
        <v>9</v>
      </c>
      <c r="I1591" s="12" t="s">
        <v>2934</v>
      </c>
      <c r="J1591" s="9">
        <f t="shared" si="54"/>
        <v>2000</v>
      </c>
      <c r="K1591" s="13">
        <f t="shared" ca="1" si="52"/>
        <v>17</v>
      </c>
      <c r="L1591">
        <v>2000</v>
      </c>
      <c r="N1591" s="20"/>
    </row>
    <row r="1592" spans="1:14" ht="22.5" hidden="1" customHeight="1" x14ac:dyDescent="0.25">
      <c r="A1592" s="17"/>
      <c r="B1592" s="17"/>
      <c r="C1592" s="10">
        <v>12</v>
      </c>
      <c r="D1592" s="10" t="s">
        <v>1674</v>
      </c>
      <c r="E1592" s="11" t="s">
        <v>1709</v>
      </c>
      <c r="F1592" s="12" t="s">
        <v>1597</v>
      </c>
      <c r="G1592" s="15" t="s">
        <v>2997</v>
      </c>
      <c r="H1592" s="10" t="s">
        <v>9</v>
      </c>
      <c r="I1592" s="12" t="s">
        <v>2935</v>
      </c>
      <c r="J1592" s="9">
        <f t="shared" si="54"/>
        <v>2000</v>
      </c>
      <c r="K1592" s="13">
        <f t="shared" ca="1" si="52"/>
        <v>17</v>
      </c>
      <c r="L1592">
        <v>2000</v>
      </c>
      <c r="N1592" s="20"/>
    </row>
    <row r="1593" spans="1:14" ht="22.5" hidden="1" customHeight="1" x14ac:dyDescent="0.25">
      <c r="A1593" s="17"/>
      <c r="B1593" s="17"/>
      <c r="C1593" s="10">
        <v>12</v>
      </c>
      <c r="D1593" s="10" t="s">
        <v>1674</v>
      </c>
      <c r="E1593" s="11" t="s">
        <v>1710</v>
      </c>
      <c r="F1593" s="12" t="s">
        <v>1598</v>
      </c>
      <c r="G1593" s="15" t="s">
        <v>2997</v>
      </c>
      <c r="H1593" s="10" t="s">
        <v>8</v>
      </c>
      <c r="I1593" s="12" t="s">
        <v>2936</v>
      </c>
      <c r="J1593" s="9">
        <f t="shared" si="54"/>
        <v>2000</v>
      </c>
      <c r="K1593" s="13">
        <f t="shared" ca="1" si="52"/>
        <v>17</v>
      </c>
      <c r="L1593">
        <v>2000</v>
      </c>
      <c r="N1593" s="20"/>
    </row>
    <row r="1594" spans="1:14" ht="22.5" hidden="1" customHeight="1" x14ac:dyDescent="0.25">
      <c r="A1594" s="17"/>
      <c r="B1594" s="17"/>
      <c r="C1594" s="10">
        <v>12</v>
      </c>
      <c r="D1594" s="10" t="s">
        <v>1674</v>
      </c>
      <c r="E1594" s="11" t="s">
        <v>1711</v>
      </c>
      <c r="F1594" s="12" t="s">
        <v>1599</v>
      </c>
      <c r="G1594" s="15" t="s">
        <v>2996</v>
      </c>
      <c r="H1594" s="10" t="s">
        <v>9</v>
      </c>
      <c r="I1594" s="12" t="s">
        <v>2937</v>
      </c>
      <c r="J1594" s="9">
        <f t="shared" si="54"/>
        <v>1999</v>
      </c>
      <c r="K1594" s="13">
        <f t="shared" ca="1" si="52"/>
        <v>18</v>
      </c>
      <c r="L1594">
        <v>1999</v>
      </c>
      <c r="N1594" s="20"/>
    </row>
    <row r="1595" spans="1:14" ht="22.5" hidden="1" customHeight="1" x14ac:dyDescent="0.25">
      <c r="A1595" s="17"/>
      <c r="B1595" s="17"/>
      <c r="C1595" s="10">
        <v>12</v>
      </c>
      <c r="D1595" s="10" t="s">
        <v>1674</v>
      </c>
      <c r="E1595" s="11" t="s">
        <v>1712</v>
      </c>
      <c r="F1595" s="12" t="s">
        <v>1600</v>
      </c>
      <c r="G1595" s="15" t="s">
        <v>2996</v>
      </c>
      <c r="H1595" s="10" t="s">
        <v>8</v>
      </c>
      <c r="I1595" s="12" t="s">
        <v>2938</v>
      </c>
      <c r="J1595" s="9">
        <f t="shared" si="54"/>
        <v>1999</v>
      </c>
      <c r="K1595" s="13">
        <f t="shared" ca="1" si="52"/>
        <v>18</v>
      </c>
      <c r="L1595">
        <v>1999</v>
      </c>
      <c r="N1595" s="20"/>
    </row>
    <row r="1596" spans="1:14" ht="22.5" hidden="1" customHeight="1" x14ac:dyDescent="0.25">
      <c r="A1596" s="17"/>
      <c r="B1596" s="17"/>
      <c r="C1596" s="10">
        <v>12</v>
      </c>
      <c r="D1596" s="10" t="s">
        <v>1676</v>
      </c>
      <c r="E1596" s="11" t="s">
        <v>1681</v>
      </c>
      <c r="F1596" s="12" t="s">
        <v>1601</v>
      </c>
      <c r="G1596" s="15" t="s">
        <v>2997</v>
      </c>
      <c r="H1596" s="10" t="s">
        <v>9</v>
      </c>
      <c r="I1596" s="12" t="s">
        <v>2939</v>
      </c>
      <c r="J1596" s="9">
        <f t="shared" si="54"/>
        <v>2000</v>
      </c>
      <c r="K1596" s="13">
        <f t="shared" ca="1" si="52"/>
        <v>17</v>
      </c>
      <c r="L1596">
        <v>2000</v>
      </c>
      <c r="N1596" s="20"/>
    </row>
    <row r="1597" spans="1:14" ht="22.5" hidden="1" customHeight="1" x14ac:dyDescent="0.25">
      <c r="A1597" s="17"/>
      <c r="B1597" s="17"/>
      <c r="C1597" s="10">
        <v>12</v>
      </c>
      <c r="D1597" s="10" t="s">
        <v>1676</v>
      </c>
      <c r="E1597" s="11" t="s">
        <v>1682</v>
      </c>
      <c r="F1597" s="12" t="s">
        <v>1602</v>
      </c>
      <c r="G1597" s="15" t="s">
        <v>2997</v>
      </c>
      <c r="H1597" s="10" t="s">
        <v>8</v>
      </c>
      <c r="I1597" s="12" t="s">
        <v>2940</v>
      </c>
      <c r="J1597" s="9">
        <f t="shared" si="54"/>
        <v>2000</v>
      </c>
      <c r="K1597" s="13">
        <f t="shared" ca="1" si="52"/>
        <v>17</v>
      </c>
      <c r="L1597">
        <v>2000</v>
      </c>
      <c r="N1597" s="20"/>
    </row>
    <row r="1598" spans="1:14" ht="22.5" hidden="1" customHeight="1" x14ac:dyDescent="0.25">
      <c r="A1598" s="17"/>
      <c r="B1598" s="17"/>
      <c r="C1598" s="10">
        <v>12</v>
      </c>
      <c r="D1598" s="10" t="s">
        <v>1676</v>
      </c>
      <c r="E1598" s="11" t="s">
        <v>1685</v>
      </c>
      <c r="F1598" s="12" t="s">
        <v>1603</v>
      </c>
      <c r="G1598" s="15" t="s">
        <v>2997</v>
      </c>
      <c r="H1598" s="10" t="s">
        <v>8</v>
      </c>
      <c r="I1598" s="12" t="s">
        <v>2941</v>
      </c>
      <c r="J1598" s="9">
        <f t="shared" si="54"/>
        <v>2000</v>
      </c>
      <c r="K1598" s="13">
        <f t="shared" ca="1" si="52"/>
        <v>17</v>
      </c>
      <c r="L1598">
        <v>2000</v>
      </c>
      <c r="N1598" s="20"/>
    </row>
    <row r="1599" spans="1:14" ht="22.5" hidden="1" customHeight="1" x14ac:dyDescent="0.25">
      <c r="A1599" s="17"/>
      <c r="B1599" s="17"/>
      <c r="C1599" s="10">
        <v>12</v>
      </c>
      <c r="D1599" s="10" t="s">
        <v>1676</v>
      </c>
      <c r="E1599" s="11" t="s">
        <v>1686</v>
      </c>
      <c r="F1599" s="12" t="s">
        <v>1604</v>
      </c>
      <c r="G1599" s="15" t="s">
        <v>2997</v>
      </c>
      <c r="H1599" s="10" t="s">
        <v>8</v>
      </c>
      <c r="I1599" s="12" t="s">
        <v>2627</v>
      </c>
      <c r="J1599" s="9">
        <f t="shared" si="54"/>
        <v>2000</v>
      </c>
      <c r="K1599" s="13">
        <f t="shared" ca="1" si="52"/>
        <v>17</v>
      </c>
      <c r="L1599">
        <v>2000</v>
      </c>
      <c r="N1599" s="20"/>
    </row>
    <row r="1600" spans="1:14" ht="22.5" hidden="1" customHeight="1" x14ac:dyDescent="0.25">
      <c r="A1600" s="17"/>
      <c r="B1600" s="17"/>
      <c r="C1600" s="10">
        <v>12</v>
      </c>
      <c r="D1600" s="10" t="s">
        <v>1676</v>
      </c>
      <c r="E1600" s="11" t="s">
        <v>1687</v>
      </c>
      <c r="F1600" s="12" t="s">
        <v>1605</v>
      </c>
      <c r="G1600" s="15" t="s">
        <v>2997</v>
      </c>
      <c r="H1600" s="10" t="s">
        <v>9</v>
      </c>
      <c r="I1600" s="12" t="s">
        <v>2942</v>
      </c>
      <c r="J1600" s="9">
        <f t="shared" si="54"/>
        <v>2000</v>
      </c>
      <c r="K1600" s="13">
        <f t="shared" ca="1" si="52"/>
        <v>17</v>
      </c>
      <c r="L1600">
        <v>2000</v>
      </c>
      <c r="N1600" s="20"/>
    </row>
    <row r="1601" spans="1:14" ht="22.5" hidden="1" customHeight="1" x14ac:dyDescent="0.25">
      <c r="A1601" s="17"/>
      <c r="B1601" s="17"/>
      <c r="C1601" s="10">
        <v>12</v>
      </c>
      <c r="D1601" s="10" t="s">
        <v>1676</v>
      </c>
      <c r="E1601" s="11" t="s">
        <v>1688</v>
      </c>
      <c r="F1601" s="12" t="s">
        <v>1606</v>
      </c>
      <c r="G1601" s="15" t="s">
        <v>2996</v>
      </c>
      <c r="H1601" s="10" t="s">
        <v>8</v>
      </c>
      <c r="I1601" s="12" t="s">
        <v>2943</v>
      </c>
      <c r="J1601" s="9">
        <f t="shared" si="54"/>
        <v>1999</v>
      </c>
      <c r="K1601" s="13">
        <f t="shared" ca="1" si="52"/>
        <v>18</v>
      </c>
      <c r="L1601">
        <v>1999</v>
      </c>
      <c r="N1601" s="20"/>
    </row>
    <row r="1602" spans="1:14" ht="22.5" hidden="1" customHeight="1" x14ac:dyDescent="0.25">
      <c r="A1602" s="17"/>
      <c r="B1602" s="17"/>
      <c r="C1602" s="10">
        <v>12</v>
      </c>
      <c r="D1602" s="10" t="s">
        <v>1676</v>
      </c>
      <c r="E1602" s="11" t="s">
        <v>1689</v>
      </c>
      <c r="F1602" s="12" t="s">
        <v>1607</v>
      </c>
      <c r="G1602" s="15" t="s">
        <v>2997</v>
      </c>
      <c r="H1602" s="10" t="s">
        <v>8</v>
      </c>
      <c r="I1602" s="12" t="s">
        <v>2890</v>
      </c>
      <c r="J1602" s="9">
        <f t="shared" si="54"/>
        <v>2000</v>
      </c>
      <c r="K1602" s="13">
        <f t="shared" ca="1" si="52"/>
        <v>17</v>
      </c>
      <c r="L1602">
        <v>2000</v>
      </c>
      <c r="N1602" s="20"/>
    </row>
    <row r="1603" spans="1:14" ht="22.5" hidden="1" customHeight="1" x14ac:dyDescent="0.25">
      <c r="A1603" s="17"/>
      <c r="B1603" s="17"/>
      <c r="C1603" s="10">
        <v>12</v>
      </c>
      <c r="D1603" s="10" t="s">
        <v>1676</v>
      </c>
      <c r="E1603" s="11" t="s">
        <v>1690</v>
      </c>
      <c r="F1603" s="12" t="s">
        <v>1608</v>
      </c>
      <c r="G1603" s="15" t="s">
        <v>2996</v>
      </c>
      <c r="H1603" s="10" t="s">
        <v>8</v>
      </c>
      <c r="I1603" s="12" t="s">
        <v>2944</v>
      </c>
      <c r="J1603" s="9">
        <f t="shared" si="54"/>
        <v>1999</v>
      </c>
      <c r="K1603" s="13">
        <f t="shared" ca="1" si="52"/>
        <v>18</v>
      </c>
      <c r="L1603">
        <v>1999</v>
      </c>
      <c r="N1603" s="20"/>
    </row>
    <row r="1604" spans="1:14" ht="22.5" hidden="1" customHeight="1" x14ac:dyDescent="0.25">
      <c r="A1604" s="17"/>
      <c r="B1604" s="17"/>
      <c r="C1604" s="10">
        <v>12</v>
      </c>
      <c r="D1604" s="10" t="s">
        <v>1676</v>
      </c>
      <c r="E1604" s="11" t="s">
        <v>1691</v>
      </c>
      <c r="F1604" s="12" t="s">
        <v>1609</v>
      </c>
      <c r="G1604" s="15" t="s">
        <v>2997</v>
      </c>
      <c r="H1604" s="10" t="s">
        <v>9</v>
      </c>
      <c r="I1604" s="12" t="s">
        <v>2945</v>
      </c>
      <c r="J1604" s="9">
        <f t="shared" si="54"/>
        <v>2000</v>
      </c>
      <c r="K1604" s="13">
        <f t="shared" ca="1" si="52"/>
        <v>17</v>
      </c>
      <c r="L1604">
        <v>2000</v>
      </c>
      <c r="N1604" s="20"/>
    </row>
    <row r="1605" spans="1:14" ht="22.5" hidden="1" customHeight="1" x14ac:dyDescent="0.25">
      <c r="A1605" s="17"/>
      <c r="B1605" s="17"/>
      <c r="C1605" s="10">
        <v>12</v>
      </c>
      <c r="D1605" s="10" t="s">
        <v>1676</v>
      </c>
      <c r="E1605" s="11" t="s">
        <v>1693</v>
      </c>
      <c r="F1605" s="12" t="s">
        <v>1610</v>
      </c>
      <c r="G1605" s="15" t="s">
        <v>2997</v>
      </c>
      <c r="H1605" s="10" t="s">
        <v>8</v>
      </c>
      <c r="I1605" s="12" t="s">
        <v>2939</v>
      </c>
      <c r="J1605" s="9">
        <f t="shared" ref="J1605:J1659" si="55">YEAR(I1605)</f>
        <v>2000</v>
      </c>
      <c r="K1605" s="13">
        <f t="shared" ref="K1605:K1659" ca="1" si="56">(YEAR(NOW())-YEAR(I1605))</f>
        <v>17</v>
      </c>
      <c r="L1605">
        <v>2000</v>
      </c>
      <c r="N1605" s="20"/>
    </row>
    <row r="1606" spans="1:14" ht="22.5" hidden="1" customHeight="1" x14ac:dyDescent="0.25">
      <c r="A1606" s="17"/>
      <c r="B1606" s="17"/>
      <c r="C1606" s="10">
        <v>12</v>
      </c>
      <c r="D1606" s="10" t="s">
        <v>1676</v>
      </c>
      <c r="E1606" s="11" t="s">
        <v>1694</v>
      </c>
      <c r="F1606" s="12" t="s">
        <v>1611</v>
      </c>
      <c r="G1606" s="15" t="s">
        <v>2997</v>
      </c>
      <c r="H1606" s="10" t="s">
        <v>9</v>
      </c>
      <c r="I1606" s="12" t="s">
        <v>2946</v>
      </c>
      <c r="J1606" s="9">
        <f t="shared" si="55"/>
        <v>2000</v>
      </c>
      <c r="K1606" s="13">
        <f t="shared" ca="1" si="56"/>
        <v>17</v>
      </c>
      <c r="L1606">
        <v>2000</v>
      </c>
      <c r="N1606" s="20"/>
    </row>
    <row r="1607" spans="1:14" ht="22.5" hidden="1" customHeight="1" x14ac:dyDescent="0.25">
      <c r="A1607" s="17"/>
      <c r="B1607" s="17"/>
      <c r="C1607" s="10">
        <v>12</v>
      </c>
      <c r="D1607" s="10" t="s">
        <v>1676</v>
      </c>
      <c r="E1607" s="11" t="s">
        <v>1695</v>
      </c>
      <c r="F1607" s="12" t="s">
        <v>1612</v>
      </c>
      <c r="G1607" s="15" t="s">
        <v>2997</v>
      </c>
      <c r="H1607" s="10" t="s">
        <v>9</v>
      </c>
      <c r="I1607" s="12" t="s">
        <v>2947</v>
      </c>
      <c r="J1607" s="9">
        <f t="shared" si="55"/>
        <v>2000</v>
      </c>
      <c r="K1607" s="13">
        <f t="shared" ca="1" si="56"/>
        <v>17</v>
      </c>
      <c r="L1607">
        <v>2000</v>
      </c>
      <c r="N1607" s="20"/>
    </row>
    <row r="1608" spans="1:14" ht="22.5" hidden="1" customHeight="1" x14ac:dyDescent="0.25">
      <c r="A1608" s="17"/>
      <c r="B1608" s="17"/>
      <c r="C1608" s="10">
        <v>12</v>
      </c>
      <c r="D1608" s="10" t="s">
        <v>1676</v>
      </c>
      <c r="E1608" s="11" t="s">
        <v>1696</v>
      </c>
      <c r="F1608" s="12" t="s">
        <v>1613</v>
      </c>
      <c r="G1608" s="15" t="s">
        <v>2997</v>
      </c>
      <c r="H1608" s="10" t="s">
        <v>8</v>
      </c>
      <c r="I1608" s="12" t="s">
        <v>2948</v>
      </c>
      <c r="J1608" s="9">
        <f t="shared" si="55"/>
        <v>2000</v>
      </c>
      <c r="K1608" s="13">
        <f t="shared" ca="1" si="56"/>
        <v>17</v>
      </c>
      <c r="L1608">
        <v>2000</v>
      </c>
      <c r="N1608" s="20"/>
    </row>
    <row r="1609" spans="1:14" ht="22.5" hidden="1" customHeight="1" x14ac:dyDescent="0.25">
      <c r="A1609" s="17"/>
      <c r="B1609" s="17"/>
      <c r="C1609" s="10">
        <v>12</v>
      </c>
      <c r="D1609" s="10" t="s">
        <v>1676</v>
      </c>
      <c r="E1609" s="11" t="s">
        <v>1697</v>
      </c>
      <c r="F1609" s="12" t="s">
        <v>1614</v>
      </c>
      <c r="G1609" s="15" t="s">
        <v>2997</v>
      </c>
      <c r="H1609" s="10" t="s">
        <v>9</v>
      </c>
      <c r="I1609" s="12" t="s">
        <v>2949</v>
      </c>
      <c r="J1609" s="9">
        <f t="shared" si="55"/>
        <v>2000</v>
      </c>
      <c r="K1609" s="13">
        <f t="shared" ca="1" si="56"/>
        <v>17</v>
      </c>
      <c r="L1609">
        <v>2000</v>
      </c>
      <c r="N1609" s="20"/>
    </row>
    <row r="1610" spans="1:14" ht="22.5" hidden="1" customHeight="1" x14ac:dyDescent="0.25">
      <c r="A1610" s="17"/>
      <c r="B1610" s="17"/>
      <c r="C1610" s="10">
        <v>12</v>
      </c>
      <c r="D1610" s="10" t="s">
        <v>1676</v>
      </c>
      <c r="E1610" s="11" t="s">
        <v>1698</v>
      </c>
      <c r="F1610" s="12" t="s">
        <v>1615</v>
      </c>
      <c r="G1610" s="15" t="s">
        <v>2997</v>
      </c>
      <c r="H1610" s="10" t="s">
        <v>8</v>
      </c>
      <c r="I1610" s="12" t="s">
        <v>2950</v>
      </c>
      <c r="J1610" s="9">
        <f t="shared" si="55"/>
        <v>2000</v>
      </c>
      <c r="K1610" s="13">
        <f t="shared" ca="1" si="56"/>
        <v>17</v>
      </c>
      <c r="L1610">
        <v>2000</v>
      </c>
      <c r="N1610" s="20"/>
    </row>
    <row r="1611" spans="1:14" ht="22.5" hidden="1" customHeight="1" x14ac:dyDescent="0.25">
      <c r="A1611" s="17"/>
      <c r="B1611" s="17"/>
      <c r="C1611" s="10">
        <v>12</v>
      </c>
      <c r="D1611" s="10" t="s">
        <v>1679</v>
      </c>
      <c r="E1611" s="11" t="s">
        <v>1681</v>
      </c>
      <c r="F1611" s="12" t="s">
        <v>1616</v>
      </c>
      <c r="G1611" s="15" t="s">
        <v>2997</v>
      </c>
      <c r="H1611" s="10" t="s">
        <v>9</v>
      </c>
      <c r="I1611" s="12" t="s">
        <v>2899</v>
      </c>
      <c r="J1611" s="9">
        <f t="shared" si="55"/>
        <v>2000</v>
      </c>
      <c r="K1611" s="13">
        <f t="shared" ca="1" si="56"/>
        <v>17</v>
      </c>
      <c r="L1611">
        <v>2000</v>
      </c>
      <c r="N1611" s="20"/>
    </row>
    <row r="1612" spans="1:14" ht="22.5" hidden="1" customHeight="1" x14ac:dyDescent="0.25">
      <c r="A1612" s="17"/>
      <c r="B1612" s="17"/>
      <c r="C1612" s="10">
        <v>12</v>
      </c>
      <c r="D1612" s="10" t="s">
        <v>1679</v>
      </c>
      <c r="E1612" s="11" t="s">
        <v>1682</v>
      </c>
      <c r="F1612" s="12" t="s">
        <v>1617</v>
      </c>
      <c r="G1612" s="15" t="s">
        <v>2996</v>
      </c>
      <c r="H1612" s="10" t="s">
        <v>9</v>
      </c>
      <c r="I1612" s="12" t="s">
        <v>2951</v>
      </c>
      <c r="J1612" s="9">
        <f t="shared" si="55"/>
        <v>1999</v>
      </c>
      <c r="K1612" s="13">
        <f t="shared" ca="1" si="56"/>
        <v>18</v>
      </c>
      <c r="L1612">
        <v>1999</v>
      </c>
      <c r="N1612" s="20"/>
    </row>
    <row r="1613" spans="1:14" ht="22.5" hidden="1" customHeight="1" x14ac:dyDescent="0.25">
      <c r="A1613" s="17" t="s">
        <v>3001</v>
      </c>
      <c r="B1613" s="17"/>
      <c r="C1613" s="10">
        <v>12</v>
      </c>
      <c r="D1613" s="10" t="s">
        <v>1679</v>
      </c>
      <c r="E1613" s="11" t="s">
        <v>1683</v>
      </c>
      <c r="F1613" s="12" t="s">
        <v>1618</v>
      </c>
      <c r="G1613" s="15" t="s">
        <v>2997</v>
      </c>
      <c r="H1613" s="10" t="s">
        <v>8</v>
      </c>
      <c r="I1613" s="12" t="s">
        <v>2952</v>
      </c>
      <c r="J1613" s="9">
        <f t="shared" si="55"/>
        <v>2000</v>
      </c>
      <c r="K1613" s="13">
        <f t="shared" ca="1" si="56"/>
        <v>17</v>
      </c>
      <c r="L1613">
        <v>2000</v>
      </c>
      <c r="N1613" s="20"/>
    </row>
    <row r="1614" spans="1:14" ht="22.5" hidden="1" customHeight="1" x14ac:dyDescent="0.25">
      <c r="A1614" s="17"/>
      <c r="B1614" s="17"/>
      <c r="C1614" s="10">
        <v>12</v>
      </c>
      <c r="D1614" s="10" t="s">
        <v>1679</v>
      </c>
      <c r="E1614" s="11" t="s">
        <v>1684</v>
      </c>
      <c r="F1614" s="12" t="s">
        <v>1619</v>
      </c>
      <c r="G1614" s="15" t="s">
        <v>2996</v>
      </c>
      <c r="H1614" s="10" t="s">
        <v>8</v>
      </c>
      <c r="I1614" s="12" t="s">
        <v>2953</v>
      </c>
      <c r="J1614" s="9">
        <f t="shared" si="55"/>
        <v>1999</v>
      </c>
      <c r="K1614" s="13">
        <f t="shared" ca="1" si="56"/>
        <v>18</v>
      </c>
      <c r="L1614">
        <v>1999</v>
      </c>
      <c r="N1614" s="20"/>
    </row>
    <row r="1615" spans="1:14" ht="22.5" hidden="1" customHeight="1" x14ac:dyDescent="0.25">
      <c r="A1615" s="17"/>
      <c r="B1615" s="17"/>
      <c r="C1615" s="10">
        <v>12</v>
      </c>
      <c r="D1615" s="10" t="s">
        <v>1679</v>
      </c>
      <c r="E1615" s="11" t="s">
        <v>1685</v>
      </c>
      <c r="F1615" s="12" t="s">
        <v>1620</v>
      </c>
      <c r="G1615" s="15" t="s">
        <v>2997</v>
      </c>
      <c r="H1615" s="10" t="s">
        <v>9</v>
      </c>
      <c r="I1615" s="12" t="s">
        <v>2930</v>
      </c>
      <c r="J1615" s="9">
        <f t="shared" si="55"/>
        <v>2000</v>
      </c>
      <c r="K1615" s="13">
        <f t="shared" ca="1" si="56"/>
        <v>17</v>
      </c>
      <c r="L1615">
        <v>2000</v>
      </c>
      <c r="N1615" s="20"/>
    </row>
    <row r="1616" spans="1:14" ht="22.5" hidden="1" customHeight="1" x14ac:dyDescent="0.25">
      <c r="A1616" s="17" t="s">
        <v>3001</v>
      </c>
      <c r="B1616" s="17"/>
      <c r="C1616" s="10">
        <v>12</v>
      </c>
      <c r="D1616" s="10" t="s">
        <v>1679</v>
      </c>
      <c r="E1616" s="11" t="s">
        <v>1686</v>
      </c>
      <c r="F1616" s="12" t="s">
        <v>1621</v>
      </c>
      <c r="G1616" s="15" t="s">
        <v>2996</v>
      </c>
      <c r="H1616" s="10" t="s">
        <v>8</v>
      </c>
      <c r="I1616" s="12" t="s">
        <v>2954</v>
      </c>
      <c r="J1616" s="9">
        <f t="shared" si="55"/>
        <v>1999</v>
      </c>
      <c r="K1616" s="13">
        <f t="shared" ca="1" si="56"/>
        <v>18</v>
      </c>
      <c r="L1616">
        <v>1999</v>
      </c>
      <c r="N1616" s="20"/>
    </row>
    <row r="1617" spans="1:14" ht="22.5" hidden="1" customHeight="1" x14ac:dyDescent="0.25">
      <c r="A1617" s="17"/>
      <c r="B1617" s="17"/>
      <c r="C1617" s="10">
        <v>12</v>
      </c>
      <c r="D1617" s="10" t="s">
        <v>1679</v>
      </c>
      <c r="E1617" s="11" t="s">
        <v>1687</v>
      </c>
      <c r="F1617" s="12" t="s">
        <v>1622</v>
      </c>
      <c r="G1617" s="15" t="s">
        <v>2997</v>
      </c>
      <c r="H1617" s="10" t="s">
        <v>9</v>
      </c>
      <c r="I1617" s="12" t="s">
        <v>2955</v>
      </c>
      <c r="J1617" s="9">
        <f t="shared" si="55"/>
        <v>2000</v>
      </c>
      <c r="K1617" s="13">
        <f t="shared" ca="1" si="56"/>
        <v>17</v>
      </c>
      <c r="L1617">
        <v>2000</v>
      </c>
      <c r="N1617" s="20"/>
    </row>
    <row r="1618" spans="1:14" ht="22.5" hidden="1" customHeight="1" x14ac:dyDescent="0.25">
      <c r="A1618" s="17" t="s">
        <v>3001</v>
      </c>
      <c r="B1618" s="17"/>
      <c r="C1618" s="10">
        <v>12</v>
      </c>
      <c r="D1618" s="10" t="s">
        <v>1679</v>
      </c>
      <c r="E1618" s="11" t="s">
        <v>1688</v>
      </c>
      <c r="F1618" s="12" t="s">
        <v>1623</v>
      </c>
      <c r="G1618" s="15" t="s">
        <v>2996</v>
      </c>
      <c r="H1618" s="10" t="s">
        <v>8</v>
      </c>
      <c r="I1618" s="12" t="s">
        <v>2956</v>
      </c>
      <c r="J1618" s="9">
        <f t="shared" si="55"/>
        <v>1999</v>
      </c>
      <c r="K1618" s="13">
        <f t="shared" ca="1" si="56"/>
        <v>18</v>
      </c>
      <c r="L1618">
        <v>1999</v>
      </c>
      <c r="N1618" s="20"/>
    </row>
    <row r="1619" spans="1:14" ht="22.5" hidden="1" customHeight="1" x14ac:dyDescent="0.25">
      <c r="A1619" s="17"/>
      <c r="B1619" s="17"/>
      <c r="C1619" s="10">
        <v>12</v>
      </c>
      <c r="D1619" s="10" t="s">
        <v>1679</v>
      </c>
      <c r="E1619" s="11" t="s">
        <v>1689</v>
      </c>
      <c r="F1619" s="12" t="s">
        <v>1624</v>
      </c>
      <c r="G1619" s="15" t="s">
        <v>2996</v>
      </c>
      <c r="H1619" s="10" t="s">
        <v>8</v>
      </c>
      <c r="I1619" s="12" t="s">
        <v>2957</v>
      </c>
      <c r="J1619" s="9">
        <f t="shared" si="55"/>
        <v>1997</v>
      </c>
      <c r="K1619" s="13">
        <f t="shared" ca="1" si="56"/>
        <v>20</v>
      </c>
      <c r="L1619">
        <v>1997</v>
      </c>
      <c r="N1619" s="20"/>
    </row>
    <row r="1620" spans="1:14" ht="22.5" hidden="1" customHeight="1" x14ac:dyDescent="0.25">
      <c r="A1620" s="17" t="s">
        <v>3001</v>
      </c>
      <c r="B1620" s="17"/>
      <c r="C1620" s="10">
        <v>12</v>
      </c>
      <c r="D1620" s="10" t="s">
        <v>1679</v>
      </c>
      <c r="E1620" s="11" t="s">
        <v>1690</v>
      </c>
      <c r="F1620" s="12" t="s">
        <v>1625</v>
      </c>
      <c r="G1620" s="15" t="s">
        <v>2997</v>
      </c>
      <c r="H1620" s="10" t="s">
        <v>8</v>
      </c>
      <c r="I1620" s="12" t="s">
        <v>2958</v>
      </c>
      <c r="J1620" s="9">
        <f t="shared" si="55"/>
        <v>2000</v>
      </c>
      <c r="K1620" s="13">
        <f t="shared" ca="1" si="56"/>
        <v>17</v>
      </c>
      <c r="L1620">
        <v>2000</v>
      </c>
      <c r="N1620" s="20"/>
    </row>
    <row r="1621" spans="1:14" ht="22.5" hidden="1" customHeight="1" x14ac:dyDescent="0.25">
      <c r="A1621" s="17"/>
      <c r="B1621" s="17"/>
      <c r="C1621" s="10">
        <v>12</v>
      </c>
      <c r="D1621" s="10" t="s">
        <v>1679</v>
      </c>
      <c r="E1621" s="11" t="s">
        <v>1691</v>
      </c>
      <c r="F1621" s="12" t="s">
        <v>1626</v>
      </c>
      <c r="G1621" s="15" t="s">
        <v>2997</v>
      </c>
      <c r="H1621" s="10" t="s">
        <v>9</v>
      </c>
      <c r="I1621" s="12" t="s">
        <v>2959</v>
      </c>
      <c r="J1621" s="9">
        <f t="shared" si="55"/>
        <v>2000</v>
      </c>
      <c r="K1621" s="13">
        <f t="shared" ca="1" si="56"/>
        <v>17</v>
      </c>
      <c r="L1621">
        <v>2000</v>
      </c>
      <c r="N1621" s="20"/>
    </row>
    <row r="1622" spans="1:14" ht="22.5" hidden="1" customHeight="1" x14ac:dyDescent="0.25">
      <c r="A1622" s="17" t="s">
        <v>3001</v>
      </c>
      <c r="B1622" s="17"/>
      <c r="C1622" s="10">
        <v>12</v>
      </c>
      <c r="D1622" s="10" t="s">
        <v>1679</v>
      </c>
      <c r="E1622" s="11" t="s">
        <v>1692</v>
      </c>
      <c r="F1622" s="12" t="s">
        <v>1627</v>
      </c>
      <c r="G1622" s="15" t="s">
        <v>2997</v>
      </c>
      <c r="H1622" s="10" t="s">
        <v>8</v>
      </c>
      <c r="I1622" s="12" t="s">
        <v>2960</v>
      </c>
      <c r="J1622" s="9">
        <f t="shared" si="55"/>
        <v>2000</v>
      </c>
      <c r="K1622" s="13">
        <f t="shared" ca="1" si="56"/>
        <v>17</v>
      </c>
      <c r="L1622">
        <v>2000</v>
      </c>
      <c r="N1622" s="20"/>
    </row>
    <row r="1623" spans="1:14" ht="22.5" hidden="1" customHeight="1" x14ac:dyDescent="0.25">
      <c r="A1623" s="17" t="s">
        <v>3001</v>
      </c>
      <c r="B1623" s="17"/>
      <c r="C1623" s="10">
        <v>12</v>
      </c>
      <c r="D1623" s="10" t="s">
        <v>1679</v>
      </c>
      <c r="E1623" s="11" t="s">
        <v>1693</v>
      </c>
      <c r="F1623" s="12" t="s">
        <v>1628</v>
      </c>
      <c r="G1623" s="15" t="s">
        <v>2997</v>
      </c>
      <c r="H1623" s="10" t="s">
        <v>8</v>
      </c>
      <c r="I1623" s="12" t="s">
        <v>2961</v>
      </c>
      <c r="J1623" s="9">
        <f t="shared" si="55"/>
        <v>2000</v>
      </c>
      <c r="K1623" s="13">
        <f t="shared" ca="1" si="56"/>
        <v>17</v>
      </c>
      <c r="L1623">
        <v>2000</v>
      </c>
      <c r="N1623" s="20"/>
    </row>
    <row r="1624" spans="1:14" ht="22.5" hidden="1" customHeight="1" x14ac:dyDescent="0.25">
      <c r="A1624" s="17"/>
      <c r="B1624" s="17"/>
      <c r="C1624" s="10">
        <v>12</v>
      </c>
      <c r="D1624" s="10" t="s">
        <v>1679</v>
      </c>
      <c r="E1624" s="11" t="s">
        <v>1694</v>
      </c>
      <c r="F1624" s="12" t="s">
        <v>1629</v>
      </c>
      <c r="G1624" s="15" t="s">
        <v>2997</v>
      </c>
      <c r="H1624" s="10" t="s">
        <v>9</v>
      </c>
      <c r="I1624" s="12" t="s">
        <v>2962</v>
      </c>
      <c r="J1624" s="9">
        <f t="shared" si="55"/>
        <v>2000</v>
      </c>
      <c r="K1624" s="13">
        <f t="shared" ca="1" si="56"/>
        <v>17</v>
      </c>
      <c r="L1624">
        <v>2000</v>
      </c>
      <c r="N1624" s="20"/>
    </row>
    <row r="1625" spans="1:14" ht="22.5" hidden="1" customHeight="1" x14ac:dyDescent="0.25">
      <c r="A1625" s="17"/>
      <c r="B1625" s="17"/>
      <c r="C1625" s="10">
        <v>12</v>
      </c>
      <c r="D1625" s="10" t="s">
        <v>1679</v>
      </c>
      <c r="E1625" s="11" t="s">
        <v>1695</v>
      </c>
      <c r="F1625" s="12" t="s">
        <v>1630</v>
      </c>
      <c r="G1625" s="15" t="s">
        <v>2996</v>
      </c>
      <c r="H1625" s="10" t="s">
        <v>9</v>
      </c>
      <c r="I1625" s="12" t="s">
        <v>2963</v>
      </c>
      <c r="J1625" s="9">
        <f t="shared" si="55"/>
        <v>1999</v>
      </c>
      <c r="K1625" s="13">
        <f t="shared" ca="1" si="56"/>
        <v>18</v>
      </c>
      <c r="L1625">
        <v>1999</v>
      </c>
      <c r="N1625" s="20"/>
    </row>
    <row r="1626" spans="1:14" ht="22.5" hidden="1" customHeight="1" x14ac:dyDescent="0.25">
      <c r="A1626" s="17"/>
      <c r="B1626" s="17"/>
      <c r="C1626" s="10">
        <v>12</v>
      </c>
      <c r="D1626" s="10" t="s">
        <v>1679</v>
      </c>
      <c r="E1626" s="11" t="s">
        <v>1696</v>
      </c>
      <c r="F1626" s="12" t="s">
        <v>1631</v>
      </c>
      <c r="G1626" s="15" t="s">
        <v>2997</v>
      </c>
      <c r="H1626" s="10" t="s">
        <v>9</v>
      </c>
      <c r="I1626" s="12" t="s">
        <v>2964</v>
      </c>
      <c r="J1626" s="9">
        <f t="shared" si="55"/>
        <v>2000</v>
      </c>
      <c r="K1626" s="13">
        <f t="shared" ca="1" si="56"/>
        <v>17</v>
      </c>
      <c r="L1626">
        <v>2000</v>
      </c>
      <c r="N1626" s="20"/>
    </row>
    <row r="1627" spans="1:14" ht="22.5" hidden="1" customHeight="1" x14ac:dyDescent="0.25">
      <c r="A1627" s="17"/>
      <c r="B1627" s="17"/>
      <c r="C1627" s="10">
        <v>12</v>
      </c>
      <c r="D1627" s="10" t="s">
        <v>1679</v>
      </c>
      <c r="E1627" s="11" t="s">
        <v>1697</v>
      </c>
      <c r="F1627" s="12" t="s">
        <v>1632</v>
      </c>
      <c r="G1627" s="15" t="s">
        <v>2997</v>
      </c>
      <c r="H1627" s="10" t="s">
        <v>9</v>
      </c>
      <c r="I1627" s="12" t="s">
        <v>2898</v>
      </c>
      <c r="J1627" s="9">
        <f t="shared" si="55"/>
        <v>2000</v>
      </c>
      <c r="K1627" s="13">
        <f t="shared" ca="1" si="56"/>
        <v>17</v>
      </c>
      <c r="L1627">
        <v>2000</v>
      </c>
      <c r="N1627" s="20"/>
    </row>
    <row r="1628" spans="1:14" ht="22.5" hidden="1" customHeight="1" x14ac:dyDescent="0.25">
      <c r="A1628" s="17"/>
      <c r="B1628" s="17"/>
      <c r="C1628" s="10">
        <v>12</v>
      </c>
      <c r="D1628" s="10" t="s">
        <v>1679</v>
      </c>
      <c r="E1628" s="11" t="s">
        <v>1698</v>
      </c>
      <c r="F1628" s="12" t="s">
        <v>1633</v>
      </c>
      <c r="G1628" s="15" t="s">
        <v>2997</v>
      </c>
      <c r="H1628" s="10" t="s">
        <v>9</v>
      </c>
      <c r="I1628" s="12" t="s">
        <v>2965</v>
      </c>
      <c r="J1628" s="9">
        <f t="shared" si="55"/>
        <v>2000</v>
      </c>
      <c r="K1628" s="13">
        <f t="shared" ca="1" si="56"/>
        <v>17</v>
      </c>
      <c r="L1628">
        <v>2000</v>
      </c>
      <c r="N1628" s="20"/>
    </row>
    <row r="1629" spans="1:14" ht="22.5" hidden="1" customHeight="1" x14ac:dyDescent="0.25">
      <c r="A1629" s="17"/>
      <c r="B1629" s="17"/>
      <c r="C1629" s="10">
        <v>12</v>
      </c>
      <c r="D1629" s="10" t="s">
        <v>1679</v>
      </c>
      <c r="E1629" s="11" t="s">
        <v>1699</v>
      </c>
      <c r="F1629" s="12" t="s">
        <v>1634</v>
      </c>
      <c r="G1629" s="15" t="s">
        <v>2996</v>
      </c>
      <c r="H1629" s="10" t="s">
        <v>8</v>
      </c>
      <c r="I1629" s="12" t="s">
        <v>2966</v>
      </c>
      <c r="J1629" s="9">
        <f t="shared" si="55"/>
        <v>1999</v>
      </c>
      <c r="K1629" s="13">
        <f t="shared" ca="1" si="56"/>
        <v>18</v>
      </c>
      <c r="L1629">
        <v>1999</v>
      </c>
      <c r="N1629" s="20"/>
    </row>
    <row r="1630" spans="1:14" ht="22.5" hidden="1" customHeight="1" x14ac:dyDescent="0.25">
      <c r="A1630" s="17"/>
      <c r="B1630" s="17"/>
      <c r="C1630" s="10">
        <v>12</v>
      </c>
      <c r="D1630" s="10" t="s">
        <v>1679</v>
      </c>
      <c r="E1630" s="11" t="s">
        <v>1700</v>
      </c>
      <c r="F1630" s="12" t="s">
        <v>1635</v>
      </c>
      <c r="G1630" s="15" t="s">
        <v>2996</v>
      </c>
      <c r="H1630" s="10" t="s">
        <v>8</v>
      </c>
      <c r="I1630" s="12" t="s">
        <v>2967</v>
      </c>
      <c r="J1630" s="9">
        <f t="shared" si="55"/>
        <v>1999</v>
      </c>
      <c r="K1630" s="13">
        <f t="shared" ca="1" si="56"/>
        <v>18</v>
      </c>
      <c r="L1630">
        <v>1999</v>
      </c>
      <c r="N1630" s="20"/>
    </row>
    <row r="1631" spans="1:14" ht="22.5" hidden="1" customHeight="1" x14ac:dyDescent="0.25">
      <c r="A1631" s="17" t="s">
        <v>3001</v>
      </c>
      <c r="B1631" s="17"/>
      <c r="C1631" s="10">
        <v>12</v>
      </c>
      <c r="D1631" s="10" t="s">
        <v>1679</v>
      </c>
      <c r="E1631" s="11" t="s">
        <v>1701</v>
      </c>
      <c r="F1631" s="12" t="s">
        <v>1636</v>
      </c>
      <c r="G1631" s="15" t="s">
        <v>2997</v>
      </c>
      <c r="H1631" s="10" t="s">
        <v>8</v>
      </c>
      <c r="I1631" s="12" t="s">
        <v>2968</v>
      </c>
      <c r="J1631" s="9">
        <f t="shared" si="55"/>
        <v>2000</v>
      </c>
      <c r="K1631" s="13">
        <f t="shared" ca="1" si="56"/>
        <v>17</v>
      </c>
      <c r="L1631">
        <v>2000</v>
      </c>
      <c r="N1631" s="20"/>
    </row>
    <row r="1632" spans="1:14" ht="22.5" hidden="1" customHeight="1" x14ac:dyDescent="0.25">
      <c r="A1632" s="17"/>
      <c r="B1632" s="17"/>
      <c r="C1632" s="10">
        <v>12</v>
      </c>
      <c r="D1632" s="10" t="s">
        <v>1679</v>
      </c>
      <c r="E1632" s="11" t="s">
        <v>1702</v>
      </c>
      <c r="F1632" s="12" t="s">
        <v>1637</v>
      </c>
      <c r="G1632" s="15" t="s">
        <v>2996</v>
      </c>
      <c r="H1632" s="10" t="s">
        <v>8</v>
      </c>
      <c r="I1632" s="12" t="s">
        <v>2969</v>
      </c>
      <c r="J1632" s="9">
        <f t="shared" si="55"/>
        <v>1999</v>
      </c>
      <c r="K1632" s="13">
        <f t="shared" ca="1" si="56"/>
        <v>18</v>
      </c>
      <c r="L1632">
        <v>1999</v>
      </c>
      <c r="N1632" s="20"/>
    </row>
    <row r="1633" spans="1:14" ht="22.5" hidden="1" customHeight="1" x14ac:dyDescent="0.25">
      <c r="A1633" s="17"/>
      <c r="B1633" s="17"/>
      <c r="C1633" s="10">
        <v>12</v>
      </c>
      <c r="D1633" s="10" t="s">
        <v>1679</v>
      </c>
      <c r="E1633" s="11" t="s">
        <v>1703</v>
      </c>
      <c r="F1633" s="12" t="s">
        <v>1638</v>
      </c>
      <c r="G1633" s="15" t="s">
        <v>2996</v>
      </c>
      <c r="H1633" s="10" t="s">
        <v>8</v>
      </c>
      <c r="I1633" s="12" t="s">
        <v>2970</v>
      </c>
      <c r="J1633" s="9">
        <f t="shared" si="55"/>
        <v>1999</v>
      </c>
      <c r="K1633" s="13">
        <f t="shared" ca="1" si="56"/>
        <v>18</v>
      </c>
      <c r="L1633">
        <v>1999</v>
      </c>
      <c r="N1633" s="20"/>
    </row>
    <row r="1634" spans="1:14" ht="22.5" hidden="1" customHeight="1" x14ac:dyDescent="0.25">
      <c r="A1634" s="17"/>
      <c r="B1634" s="17"/>
      <c r="C1634" s="10">
        <v>12</v>
      </c>
      <c r="D1634" s="10" t="s">
        <v>1679</v>
      </c>
      <c r="E1634" s="11" t="s">
        <v>1704</v>
      </c>
      <c r="F1634" s="12" t="s">
        <v>1639</v>
      </c>
      <c r="G1634" s="15" t="s">
        <v>2996</v>
      </c>
      <c r="H1634" s="10" t="s">
        <v>8</v>
      </c>
      <c r="I1634" s="12" t="s">
        <v>2971</v>
      </c>
      <c r="J1634" s="9">
        <f t="shared" si="55"/>
        <v>1999</v>
      </c>
      <c r="K1634" s="13">
        <f t="shared" ca="1" si="56"/>
        <v>18</v>
      </c>
      <c r="L1634">
        <v>1999</v>
      </c>
      <c r="N1634" s="20"/>
    </row>
    <row r="1635" spans="1:14" ht="22.5" hidden="1" customHeight="1" x14ac:dyDescent="0.25">
      <c r="A1635" s="17" t="s">
        <v>3001</v>
      </c>
      <c r="B1635" s="17"/>
      <c r="C1635" s="10">
        <v>12</v>
      </c>
      <c r="D1635" s="10" t="s">
        <v>1679</v>
      </c>
      <c r="E1635" s="11" t="s">
        <v>1705</v>
      </c>
      <c r="F1635" s="12" t="s">
        <v>1640</v>
      </c>
      <c r="G1635" s="15" t="s">
        <v>2997</v>
      </c>
      <c r="H1635" s="10" t="s">
        <v>8</v>
      </c>
      <c r="I1635" s="12" t="s">
        <v>2972</v>
      </c>
      <c r="J1635" s="9">
        <f t="shared" si="55"/>
        <v>2000</v>
      </c>
      <c r="K1635" s="13">
        <f t="shared" ca="1" si="56"/>
        <v>17</v>
      </c>
      <c r="L1635">
        <v>2000</v>
      </c>
      <c r="N1635" s="20"/>
    </row>
    <row r="1636" spans="1:14" ht="22.5" hidden="1" customHeight="1" x14ac:dyDescent="0.25">
      <c r="A1636" s="17"/>
      <c r="B1636" s="17"/>
      <c r="C1636" s="10">
        <v>12</v>
      </c>
      <c r="D1636" s="10" t="s">
        <v>1679</v>
      </c>
      <c r="E1636" s="11" t="s">
        <v>1706</v>
      </c>
      <c r="F1636" s="12" t="s">
        <v>1641</v>
      </c>
      <c r="G1636" s="15" t="s">
        <v>2996</v>
      </c>
      <c r="H1636" s="10" t="s">
        <v>8</v>
      </c>
      <c r="I1636" s="12" t="s">
        <v>2973</v>
      </c>
      <c r="J1636" s="9">
        <f t="shared" si="55"/>
        <v>1999</v>
      </c>
      <c r="K1636" s="13">
        <f t="shared" ca="1" si="56"/>
        <v>18</v>
      </c>
      <c r="L1636">
        <v>1999</v>
      </c>
      <c r="N1636" s="20"/>
    </row>
    <row r="1637" spans="1:14" ht="22.5" hidden="1" customHeight="1" x14ac:dyDescent="0.25">
      <c r="A1637" s="17"/>
      <c r="B1637" s="17"/>
      <c r="C1637" s="10">
        <v>12</v>
      </c>
      <c r="D1637" s="10" t="s">
        <v>1677</v>
      </c>
      <c r="E1637" s="11" t="s">
        <v>1681</v>
      </c>
      <c r="F1637" s="12" t="s">
        <v>1642</v>
      </c>
      <c r="G1637" s="15" t="s">
        <v>2997</v>
      </c>
      <c r="H1637" s="10" t="s">
        <v>9</v>
      </c>
      <c r="I1637" s="12" t="s">
        <v>2974</v>
      </c>
      <c r="J1637" s="9">
        <f t="shared" si="55"/>
        <v>2000</v>
      </c>
      <c r="K1637" s="13">
        <f t="shared" ca="1" si="56"/>
        <v>17</v>
      </c>
      <c r="L1637">
        <v>2000</v>
      </c>
      <c r="N1637" s="20"/>
    </row>
    <row r="1638" spans="1:14" ht="22.5" hidden="1" customHeight="1" x14ac:dyDescent="0.25">
      <c r="A1638" s="17"/>
      <c r="B1638" s="17"/>
      <c r="C1638" s="10">
        <v>12</v>
      </c>
      <c r="D1638" s="10" t="s">
        <v>1677</v>
      </c>
      <c r="E1638" s="11" t="s">
        <v>1682</v>
      </c>
      <c r="F1638" s="12" t="s">
        <v>1643</v>
      </c>
      <c r="G1638" s="15" t="s">
        <v>2997</v>
      </c>
      <c r="H1638" s="10" t="s">
        <v>9</v>
      </c>
      <c r="I1638" s="12" t="s">
        <v>2975</v>
      </c>
      <c r="J1638" s="9">
        <f t="shared" si="55"/>
        <v>2000</v>
      </c>
      <c r="K1638" s="13">
        <f t="shared" ca="1" si="56"/>
        <v>17</v>
      </c>
      <c r="L1638">
        <v>2000</v>
      </c>
      <c r="N1638" s="20"/>
    </row>
    <row r="1639" spans="1:14" ht="22.5" hidden="1" customHeight="1" x14ac:dyDescent="0.25">
      <c r="A1639" s="17"/>
      <c r="B1639" s="17"/>
      <c r="C1639" s="10">
        <v>12</v>
      </c>
      <c r="D1639" s="10" t="s">
        <v>1677</v>
      </c>
      <c r="E1639" s="11" t="s">
        <v>1683</v>
      </c>
      <c r="F1639" s="12" t="s">
        <v>1644</v>
      </c>
      <c r="G1639" s="15" t="s">
        <v>2996</v>
      </c>
      <c r="H1639" s="10" t="s">
        <v>8</v>
      </c>
      <c r="I1639" s="12" t="s">
        <v>2976</v>
      </c>
      <c r="J1639" s="9">
        <f t="shared" si="55"/>
        <v>1998</v>
      </c>
      <c r="K1639" s="13">
        <f t="shared" ca="1" si="56"/>
        <v>19</v>
      </c>
      <c r="L1639">
        <v>1998</v>
      </c>
      <c r="N1639" s="20"/>
    </row>
    <row r="1640" spans="1:14" ht="22.5" hidden="1" customHeight="1" x14ac:dyDescent="0.25">
      <c r="A1640" s="17"/>
      <c r="B1640" s="17"/>
      <c r="C1640" s="10">
        <v>12</v>
      </c>
      <c r="D1640" s="10" t="s">
        <v>1677</v>
      </c>
      <c r="E1640" s="11" t="s">
        <v>1684</v>
      </c>
      <c r="F1640" s="12" t="s">
        <v>1645</v>
      </c>
      <c r="G1640" s="15" t="s">
        <v>2997</v>
      </c>
      <c r="H1640" s="10" t="s">
        <v>8</v>
      </c>
      <c r="I1640" s="12" t="s">
        <v>2977</v>
      </c>
      <c r="J1640" s="9">
        <f t="shared" si="55"/>
        <v>2000</v>
      </c>
      <c r="K1640" s="13">
        <f t="shared" ca="1" si="56"/>
        <v>17</v>
      </c>
      <c r="L1640">
        <v>2000</v>
      </c>
      <c r="N1640" s="20"/>
    </row>
    <row r="1641" spans="1:14" ht="22.5" hidden="1" customHeight="1" x14ac:dyDescent="0.25">
      <c r="A1641" s="17"/>
      <c r="B1641" s="17"/>
      <c r="C1641" s="10">
        <v>12</v>
      </c>
      <c r="D1641" s="10" t="s">
        <v>1677</v>
      </c>
      <c r="E1641" s="11" t="s">
        <v>1685</v>
      </c>
      <c r="F1641" s="12" t="s">
        <v>1646</v>
      </c>
      <c r="G1641" s="15" t="s">
        <v>2996</v>
      </c>
      <c r="H1641" s="10" t="s">
        <v>8</v>
      </c>
      <c r="I1641" s="12" t="s">
        <v>2978</v>
      </c>
      <c r="J1641" s="9">
        <f t="shared" si="55"/>
        <v>1999</v>
      </c>
      <c r="K1641" s="13">
        <f t="shared" ca="1" si="56"/>
        <v>18</v>
      </c>
      <c r="L1641">
        <v>1999</v>
      </c>
      <c r="N1641" s="20"/>
    </row>
    <row r="1642" spans="1:14" ht="22.5" hidden="1" customHeight="1" x14ac:dyDescent="0.25">
      <c r="A1642" s="17"/>
      <c r="B1642" s="17"/>
      <c r="C1642" s="10">
        <v>12</v>
      </c>
      <c r="D1642" s="10" t="s">
        <v>1677</v>
      </c>
      <c r="E1642" s="11" t="s">
        <v>1686</v>
      </c>
      <c r="F1642" s="12" t="s">
        <v>1647</v>
      </c>
      <c r="G1642" s="15" t="s">
        <v>2997</v>
      </c>
      <c r="H1642" s="10" t="s">
        <v>9</v>
      </c>
      <c r="I1642" s="12" t="s">
        <v>2936</v>
      </c>
      <c r="J1642" s="9">
        <f t="shared" si="55"/>
        <v>2000</v>
      </c>
      <c r="K1642" s="13">
        <f t="shared" ca="1" si="56"/>
        <v>17</v>
      </c>
      <c r="L1642">
        <v>2000</v>
      </c>
      <c r="N1642" s="20"/>
    </row>
    <row r="1643" spans="1:14" ht="22.5" hidden="1" customHeight="1" x14ac:dyDescent="0.25">
      <c r="A1643" s="17"/>
      <c r="B1643" s="17"/>
      <c r="C1643" s="10">
        <v>12</v>
      </c>
      <c r="D1643" s="10" t="s">
        <v>1677</v>
      </c>
      <c r="E1643" s="11" t="s">
        <v>1687</v>
      </c>
      <c r="F1643" s="12" t="s">
        <v>1648</v>
      </c>
      <c r="G1643" s="15" t="s">
        <v>2997</v>
      </c>
      <c r="H1643" s="10" t="s">
        <v>9</v>
      </c>
      <c r="I1643" s="12" t="s">
        <v>2979</v>
      </c>
      <c r="J1643" s="9">
        <f t="shared" si="55"/>
        <v>2000</v>
      </c>
      <c r="K1643" s="13">
        <f t="shared" ca="1" si="56"/>
        <v>17</v>
      </c>
      <c r="L1643">
        <v>2000</v>
      </c>
      <c r="N1643" s="20"/>
    </row>
    <row r="1644" spans="1:14" ht="22.5" hidden="1" customHeight="1" x14ac:dyDescent="0.25">
      <c r="A1644" s="17"/>
      <c r="B1644" s="17"/>
      <c r="C1644" s="10">
        <v>12</v>
      </c>
      <c r="D1644" s="10" t="s">
        <v>1677</v>
      </c>
      <c r="E1644" s="11" t="s">
        <v>1688</v>
      </c>
      <c r="F1644" s="12" t="s">
        <v>1649</v>
      </c>
      <c r="G1644" s="15" t="s">
        <v>2997</v>
      </c>
      <c r="H1644" s="10" t="s">
        <v>8</v>
      </c>
      <c r="I1644" s="12" t="s">
        <v>2864</v>
      </c>
      <c r="J1644" s="9">
        <f t="shared" si="55"/>
        <v>2000</v>
      </c>
      <c r="K1644" s="13">
        <f t="shared" ca="1" si="56"/>
        <v>17</v>
      </c>
      <c r="L1644">
        <v>2000</v>
      </c>
      <c r="N1644" s="20"/>
    </row>
    <row r="1645" spans="1:14" ht="22.5" hidden="1" customHeight="1" x14ac:dyDescent="0.25">
      <c r="A1645" s="17"/>
      <c r="B1645" s="17"/>
      <c r="C1645" s="10">
        <v>12</v>
      </c>
      <c r="D1645" s="10" t="s">
        <v>1677</v>
      </c>
      <c r="E1645" s="11" t="s">
        <v>1690</v>
      </c>
      <c r="F1645" s="12" t="s">
        <v>1650</v>
      </c>
      <c r="G1645" s="15" t="s">
        <v>2997</v>
      </c>
      <c r="H1645" s="10" t="s">
        <v>8</v>
      </c>
      <c r="I1645" s="12" t="s">
        <v>2941</v>
      </c>
      <c r="J1645" s="9">
        <f t="shared" si="55"/>
        <v>2000</v>
      </c>
      <c r="K1645" s="13">
        <f t="shared" ca="1" si="56"/>
        <v>17</v>
      </c>
      <c r="L1645">
        <v>2000</v>
      </c>
      <c r="N1645" s="20"/>
    </row>
    <row r="1646" spans="1:14" ht="22.5" hidden="1" customHeight="1" x14ac:dyDescent="0.25">
      <c r="A1646" s="17" t="s">
        <v>3001</v>
      </c>
      <c r="B1646" s="17"/>
      <c r="C1646" s="10">
        <v>12</v>
      </c>
      <c r="D1646" s="10" t="s">
        <v>1677</v>
      </c>
      <c r="E1646" s="11" t="s">
        <v>1691</v>
      </c>
      <c r="F1646" s="12" t="s">
        <v>1651</v>
      </c>
      <c r="G1646" s="15" t="s">
        <v>2996</v>
      </c>
      <c r="H1646" s="10" t="s">
        <v>9</v>
      </c>
      <c r="I1646" s="12" t="s">
        <v>2827</v>
      </c>
      <c r="J1646" s="9">
        <f t="shared" si="55"/>
        <v>1999</v>
      </c>
      <c r="K1646" s="13">
        <f t="shared" ca="1" si="56"/>
        <v>18</v>
      </c>
      <c r="L1646">
        <v>1999</v>
      </c>
      <c r="N1646" s="20"/>
    </row>
    <row r="1647" spans="1:14" ht="22.5" hidden="1" customHeight="1" x14ac:dyDescent="0.25">
      <c r="A1647" s="17"/>
      <c r="B1647" s="17"/>
      <c r="C1647" s="10">
        <v>12</v>
      </c>
      <c r="D1647" s="10" t="s">
        <v>1677</v>
      </c>
      <c r="E1647" s="11" t="s">
        <v>1692</v>
      </c>
      <c r="F1647" s="12" t="s">
        <v>1652</v>
      </c>
      <c r="G1647" s="15" t="s">
        <v>2997</v>
      </c>
      <c r="H1647" s="10" t="s">
        <v>9</v>
      </c>
      <c r="I1647" s="12" t="s">
        <v>2832</v>
      </c>
      <c r="J1647" s="9">
        <f t="shared" si="55"/>
        <v>2000</v>
      </c>
      <c r="K1647" s="13">
        <f t="shared" ca="1" si="56"/>
        <v>17</v>
      </c>
      <c r="L1647">
        <v>2000</v>
      </c>
      <c r="N1647" s="20"/>
    </row>
    <row r="1648" spans="1:14" ht="22.5" hidden="1" customHeight="1" x14ac:dyDescent="0.25">
      <c r="A1648" s="17"/>
      <c r="B1648" s="17"/>
      <c r="C1648" s="10">
        <v>12</v>
      </c>
      <c r="D1648" s="10" t="s">
        <v>1677</v>
      </c>
      <c r="E1648" s="11" t="s">
        <v>1693</v>
      </c>
      <c r="F1648" s="12" t="s">
        <v>1653</v>
      </c>
      <c r="G1648" s="15" t="s">
        <v>2996</v>
      </c>
      <c r="H1648" s="10" t="s">
        <v>9</v>
      </c>
      <c r="I1648" s="12" t="s">
        <v>2980</v>
      </c>
      <c r="J1648" s="9">
        <f t="shared" si="55"/>
        <v>1999</v>
      </c>
      <c r="K1648" s="13">
        <f t="shared" ca="1" si="56"/>
        <v>18</v>
      </c>
      <c r="L1648">
        <v>1999</v>
      </c>
      <c r="N1648" s="20"/>
    </row>
    <row r="1649" spans="1:14" ht="22.5" hidden="1" customHeight="1" x14ac:dyDescent="0.25">
      <c r="A1649" s="17"/>
      <c r="B1649" s="17"/>
      <c r="C1649" s="10">
        <v>12</v>
      </c>
      <c r="D1649" s="10" t="s">
        <v>1677</v>
      </c>
      <c r="E1649" s="11" t="s">
        <v>1694</v>
      </c>
      <c r="F1649" s="12" t="s">
        <v>1654</v>
      </c>
      <c r="G1649" s="15" t="s">
        <v>2997</v>
      </c>
      <c r="H1649" s="10" t="s">
        <v>9</v>
      </c>
      <c r="I1649" s="12" t="s">
        <v>2981</v>
      </c>
      <c r="J1649" s="9">
        <f t="shared" si="55"/>
        <v>2000</v>
      </c>
      <c r="K1649" s="13">
        <f t="shared" ca="1" si="56"/>
        <v>17</v>
      </c>
      <c r="L1649">
        <v>2000</v>
      </c>
      <c r="N1649" s="20"/>
    </row>
    <row r="1650" spans="1:14" ht="22.5" hidden="1" customHeight="1" x14ac:dyDescent="0.25">
      <c r="A1650" s="17"/>
      <c r="B1650" s="17"/>
      <c r="C1650" s="10">
        <v>12</v>
      </c>
      <c r="D1650" s="10" t="s">
        <v>1677</v>
      </c>
      <c r="E1650" s="11" t="s">
        <v>1695</v>
      </c>
      <c r="F1650" s="12" t="s">
        <v>1655</v>
      </c>
      <c r="G1650" s="15" t="s">
        <v>2996</v>
      </c>
      <c r="H1650" s="10" t="s">
        <v>9</v>
      </c>
      <c r="I1650" s="12" t="s">
        <v>2982</v>
      </c>
      <c r="J1650" s="9">
        <f t="shared" si="55"/>
        <v>1998</v>
      </c>
      <c r="K1650" s="13">
        <f t="shared" ca="1" si="56"/>
        <v>19</v>
      </c>
      <c r="L1650">
        <v>1998</v>
      </c>
      <c r="N1650" s="20"/>
    </row>
    <row r="1651" spans="1:14" ht="22.5" hidden="1" customHeight="1" x14ac:dyDescent="0.25">
      <c r="A1651" s="17"/>
      <c r="B1651" s="17"/>
      <c r="C1651" s="10">
        <v>12</v>
      </c>
      <c r="D1651" s="10" t="s">
        <v>1677</v>
      </c>
      <c r="E1651" s="11" t="s">
        <v>1696</v>
      </c>
      <c r="F1651" s="12" t="s">
        <v>1656</v>
      </c>
      <c r="G1651" s="15" t="s">
        <v>2997</v>
      </c>
      <c r="H1651" s="10" t="s">
        <v>9</v>
      </c>
      <c r="I1651" s="12" t="s">
        <v>2983</v>
      </c>
      <c r="J1651" s="9">
        <f t="shared" si="55"/>
        <v>2000</v>
      </c>
      <c r="K1651" s="13">
        <f t="shared" ca="1" si="56"/>
        <v>17</v>
      </c>
      <c r="L1651">
        <v>2000</v>
      </c>
      <c r="N1651" s="20"/>
    </row>
    <row r="1652" spans="1:14" ht="22.5" hidden="1" customHeight="1" x14ac:dyDescent="0.25">
      <c r="A1652" s="17"/>
      <c r="B1652" s="17"/>
      <c r="C1652" s="10">
        <v>12</v>
      </c>
      <c r="D1652" s="10" t="s">
        <v>1677</v>
      </c>
      <c r="E1652" s="11" t="s">
        <v>1697</v>
      </c>
      <c r="F1652" s="12" t="s">
        <v>1657</v>
      </c>
      <c r="G1652" s="15" t="s">
        <v>2997</v>
      </c>
      <c r="H1652" s="10" t="s">
        <v>9</v>
      </c>
      <c r="I1652" s="12" t="s">
        <v>2984</v>
      </c>
      <c r="J1652" s="9">
        <f t="shared" si="55"/>
        <v>2000</v>
      </c>
      <c r="K1652" s="13">
        <f t="shared" ca="1" si="56"/>
        <v>17</v>
      </c>
      <c r="L1652">
        <v>2000</v>
      </c>
      <c r="N1652" s="20"/>
    </row>
    <row r="1653" spans="1:14" ht="22.5" hidden="1" customHeight="1" x14ac:dyDescent="0.25">
      <c r="A1653" s="17"/>
      <c r="B1653" s="17"/>
      <c r="C1653" s="10">
        <v>12</v>
      </c>
      <c r="D1653" s="10" t="s">
        <v>1677</v>
      </c>
      <c r="E1653" s="11" t="s">
        <v>1698</v>
      </c>
      <c r="F1653" s="12" t="s">
        <v>1658</v>
      </c>
      <c r="G1653" s="15" t="s">
        <v>2997</v>
      </c>
      <c r="H1653" s="10" t="s">
        <v>8</v>
      </c>
      <c r="I1653" s="12" t="s">
        <v>2985</v>
      </c>
      <c r="J1653" s="9">
        <f t="shared" si="55"/>
        <v>2000</v>
      </c>
      <c r="K1653" s="13">
        <f t="shared" ca="1" si="56"/>
        <v>17</v>
      </c>
      <c r="L1653">
        <v>2000</v>
      </c>
      <c r="N1653" s="20"/>
    </row>
    <row r="1654" spans="1:14" ht="22.5" hidden="1" customHeight="1" x14ac:dyDescent="0.25">
      <c r="A1654" s="17"/>
      <c r="B1654" s="17"/>
      <c r="C1654" s="10">
        <v>12</v>
      </c>
      <c r="D1654" s="10" t="s">
        <v>1677</v>
      </c>
      <c r="E1654" s="11" t="s">
        <v>1699</v>
      </c>
      <c r="F1654" s="12" t="s">
        <v>1659</v>
      </c>
      <c r="G1654" s="15" t="s">
        <v>2997</v>
      </c>
      <c r="H1654" s="10" t="s">
        <v>8</v>
      </c>
      <c r="I1654" s="12" t="s">
        <v>2986</v>
      </c>
      <c r="J1654" s="9">
        <f t="shared" si="55"/>
        <v>2000</v>
      </c>
      <c r="K1654" s="13">
        <f t="shared" ca="1" si="56"/>
        <v>17</v>
      </c>
      <c r="L1654">
        <v>2000</v>
      </c>
      <c r="N1654" s="20"/>
    </row>
    <row r="1655" spans="1:14" ht="22.5" hidden="1" customHeight="1" x14ac:dyDescent="0.25">
      <c r="A1655" s="17"/>
      <c r="B1655" s="17"/>
      <c r="C1655" s="10">
        <v>12</v>
      </c>
      <c r="D1655" s="10" t="s">
        <v>1677</v>
      </c>
      <c r="E1655" s="11" t="s">
        <v>1700</v>
      </c>
      <c r="F1655" s="12" t="s">
        <v>1660</v>
      </c>
      <c r="G1655" s="15" t="s">
        <v>2997</v>
      </c>
      <c r="H1655" s="10" t="s">
        <v>8</v>
      </c>
      <c r="I1655" s="12" t="s">
        <v>2987</v>
      </c>
      <c r="J1655" s="9">
        <f t="shared" si="55"/>
        <v>2000</v>
      </c>
      <c r="K1655" s="13">
        <f t="shared" ca="1" si="56"/>
        <v>17</v>
      </c>
      <c r="L1655">
        <v>2000</v>
      </c>
      <c r="N1655" s="20"/>
    </row>
    <row r="1656" spans="1:14" ht="22.5" hidden="1" customHeight="1" x14ac:dyDescent="0.25">
      <c r="A1656" s="17"/>
      <c r="B1656" s="17"/>
      <c r="C1656" s="10">
        <v>12</v>
      </c>
      <c r="D1656" s="10" t="s">
        <v>1677</v>
      </c>
      <c r="E1656" s="11" t="s">
        <v>1701</v>
      </c>
      <c r="F1656" s="12" t="s">
        <v>1661</v>
      </c>
      <c r="G1656" s="15" t="s">
        <v>2996</v>
      </c>
      <c r="H1656" s="10" t="s">
        <v>8</v>
      </c>
      <c r="I1656" s="12" t="s">
        <v>2988</v>
      </c>
      <c r="J1656" s="9">
        <f t="shared" si="55"/>
        <v>1998</v>
      </c>
      <c r="K1656" s="13">
        <f t="shared" ca="1" si="56"/>
        <v>19</v>
      </c>
      <c r="L1656">
        <v>1998</v>
      </c>
      <c r="N1656" s="20"/>
    </row>
    <row r="1657" spans="1:14" ht="22.5" hidden="1" customHeight="1" x14ac:dyDescent="0.25">
      <c r="A1657" s="17"/>
      <c r="B1657" s="17"/>
      <c r="C1657" s="10">
        <v>12</v>
      </c>
      <c r="D1657" s="10" t="s">
        <v>1677</v>
      </c>
      <c r="E1657" s="11" t="s">
        <v>1703</v>
      </c>
      <c r="F1657" s="12" t="s">
        <v>1662</v>
      </c>
      <c r="G1657" s="15" t="s">
        <v>2997</v>
      </c>
      <c r="H1657" s="10" t="s">
        <v>9</v>
      </c>
      <c r="I1657" s="12" t="s">
        <v>2989</v>
      </c>
      <c r="J1657" s="9">
        <f t="shared" si="55"/>
        <v>2000</v>
      </c>
      <c r="K1657" s="13">
        <f t="shared" ca="1" si="56"/>
        <v>17</v>
      </c>
      <c r="L1657">
        <v>2000</v>
      </c>
      <c r="N1657" s="20"/>
    </row>
    <row r="1658" spans="1:14" ht="22.5" hidden="1" customHeight="1" x14ac:dyDescent="0.25">
      <c r="A1658" s="17"/>
      <c r="B1658" s="17"/>
      <c r="C1658" s="10">
        <v>12</v>
      </c>
      <c r="D1658" s="10" t="s">
        <v>1677</v>
      </c>
      <c r="E1658" s="11" t="s">
        <v>1704</v>
      </c>
      <c r="F1658" s="12" t="s">
        <v>1663</v>
      </c>
      <c r="G1658" s="15" t="s">
        <v>2997</v>
      </c>
      <c r="H1658" s="10" t="s">
        <v>9</v>
      </c>
      <c r="I1658" s="12" t="s">
        <v>2990</v>
      </c>
      <c r="J1658" s="9">
        <f t="shared" si="55"/>
        <v>2000</v>
      </c>
      <c r="K1658" s="13">
        <f t="shared" ca="1" si="56"/>
        <v>17</v>
      </c>
      <c r="L1658">
        <v>2000</v>
      </c>
      <c r="N1658" s="20"/>
    </row>
    <row r="1659" spans="1:14" ht="22.5" hidden="1" customHeight="1" x14ac:dyDescent="0.25">
      <c r="A1659" s="17"/>
      <c r="B1659" s="17"/>
      <c r="C1659" s="10">
        <v>12</v>
      </c>
      <c r="D1659" s="10" t="s">
        <v>1677</v>
      </c>
      <c r="E1659" s="11" t="s">
        <v>1705</v>
      </c>
      <c r="F1659" s="12" t="s">
        <v>1664</v>
      </c>
      <c r="G1659" s="15" t="s">
        <v>2996</v>
      </c>
      <c r="H1659" s="10" t="s">
        <v>8</v>
      </c>
      <c r="I1659" s="12" t="s">
        <v>2991</v>
      </c>
      <c r="J1659" s="9">
        <f t="shared" si="55"/>
        <v>1999</v>
      </c>
      <c r="K1659" s="13">
        <f t="shared" ca="1" si="56"/>
        <v>18</v>
      </c>
      <c r="L1659">
        <v>1999</v>
      </c>
      <c r="N1659" s="20"/>
    </row>
    <row r="1660" spans="1:14" x14ac:dyDescent="0.25">
      <c r="A1660" s="8"/>
      <c r="B1660" s="8"/>
      <c r="C1660" s="8"/>
      <c r="D1660" s="8"/>
      <c r="E1660" s="8"/>
      <c r="F1660" s="1"/>
      <c r="G1660" s="1"/>
      <c r="H1660" s="7"/>
      <c r="I1660" s="1"/>
      <c r="J1660" s="1"/>
    </row>
    <row r="1661" spans="1:14" x14ac:dyDescent="0.25">
      <c r="A1661" s="8"/>
      <c r="B1661" s="8"/>
      <c r="C1661" s="8"/>
      <c r="D1661" s="8"/>
      <c r="E1661" s="8"/>
      <c r="F1661" s="1"/>
      <c r="G1661" s="1"/>
      <c r="H1661" s="7"/>
      <c r="I1661" s="1"/>
      <c r="J1661" s="1"/>
    </row>
    <row r="1662" spans="1:14" x14ac:dyDescent="0.25">
      <c r="A1662" s="8"/>
      <c r="B1662" s="8"/>
      <c r="C1662" s="8"/>
      <c r="D1662" s="8"/>
      <c r="E1662" s="8"/>
      <c r="F1662" s="1"/>
      <c r="G1662" s="1"/>
      <c r="H1662" s="7"/>
      <c r="I1662" s="1"/>
      <c r="J1662" s="1"/>
    </row>
    <row r="1663" spans="1:14" x14ac:dyDescent="0.25">
      <c r="A1663" s="8"/>
      <c r="B1663" s="8"/>
      <c r="C1663" s="8"/>
      <c r="D1663" s="8"/>
      <c r="E1663" s="8"/>
      <c r="F1663" s="1"/>
      <c r="G1663" s="1"/>
      <c r="H1663" s="7"/>
      <c r="I1663" s="1"/>
      <c r="J1663" s="1"/>
    </row>
    <row r="1664" spans="1:14" x14ac:dyDescent="0.25">
      <c r="A1664" s="8"/>
      <c r="B1664" s="8"/>
      <c r="C1664" s="8"/>
      <c r="D1664" s="8"/>
      <c r="E1664" s="8"/>
      <c r="F1664" s="1"/>
      <c r="G1664" s="1"/>
      <c r="H1664" s="7"/>
      <c r="I1664" s="1"/>
      <c r="J1664" s="1"/>
    </row>
    <row r="1665" spans="1:10" x14ac:dyDescent="0.25">
      <c r="A1665" s="8"/>
      <c r="B1665" s="8"/>
      <c r="C1665" s="8"/>
      <c r="D1665" s="8"/>
      <c r="E1665" s="8"/>
      <c r="F1665" s="1"/>
      <c r="G1665" s="1"/>
      <c r="H1665" s="7"/>
      <c r="I1665" s="1"/>
      <c r="J1665" s="1"/>
    </row>
    <row r="1666" spans="1:10" x14ac:dyDescent="0.25">
      <c r="A1666" s="8"/>
      <c r="B1666" s="8"/>
      <c r="C1666" s="8"/>
      <c r="D1666" s="8"/>
      <c r="E1666" s="8"/>
      <c r="F1666" s="1"/>
      <c r="G1666" s="1"/>
      <c r="H1666" s="7"/>
      <c r="I1666" s="1"/>
      <c r="J1666" s="1"/>
    </row>
    <row r="1667" spans="1:10" x14ac:dyDescent="0.25">
      <c r="A1667" s="8"/>
      <c r="B1667" s="8"/>
      <c r="C1667" s="8"/>
      <c r="D1667" s="8"/>
      <c r="E1667" s="8"/>
      <c r="F1667" s="1"/>
      <c r="G1667" s="1"/>
      <c r="H1667" s="7"/>
      <c r="I1667" s="1"/>
      <c r="J1667" s="1"/>
    </row>
    <row r="1668" spans="1:10" x14ac:dyDescent="0.25">
      <c r="A1668" s="8"/>
      <c r="B1668" s="8"/>
      <c r="C1668" s="8"/>
      <c r="D1668" s="8"/>
      <c r="E1668" s="8"/>
      <c r="F1668" s="1"/>
      <c r="G1668" s="1"/>
      <c r="H1668" s="7"/>
      <c r="I1668" s="1"/>
      <c r="J1668" s="1"/>
    </row>
    <row r="1669" spans="1:10" x14ac:dyDescent="0.25">
      <c r="A1669" s="8"/>
      <c r="B1669" s="8"/>
      <c r="C1669" s="8"/>
      <c r="D1669" s="8"/>
      <c r="E1669" s="8"/>
      <c r="F1669" s="1"/>
      <c r="G1669" s="1"/>
      <c r="H1669" s="7"/>
      <c r="I1669" s="1"/>
      <c r="J1669" s="1"/>
    </row>
    <row r="1670" spans="1:10" x14ac:dyDescent="0.25">
      <c r="A1670" s="8"/>
      <c r="B1670" s="8"/>
      <c r="C1670" s="8"/>
      <c r="D1670" s="8"/>
      <c r="E1670" s="8"/>
      <c r="F1670" s="1"/>
      <c r="G1670" s="1"/>
      <c r="H1670" s="7"/>
      <c r="I1670" s="1"/>
      <c r="J1670" s="1"/>
    </row>
    <row r="1671" spans="1:10" x14ac:dyDescent="0.25">
      <c r="A1671" s="8"/>
      <c r="B1671" s="8"/>
      <c r="C1671" s="8"/>
      <c r="D1671" s="8"/>
      <c r="E1671" s="8"/>
      <c r="F1671" s="1"/>
      <c r="G1671" s="1"/>
      <c r="H1671" s="7"/>
      <c r="I1671" s="1"/>
      <c r="J1671" s="1"/>
    </row>
    <row r="1672" spans="1:10" x14ac:dyDescent="0.25">
      <c r="A1672" s="8"/>
      <c r="B1672" s="8"/>
      <c r="C1672" s="8"/>
      <c r="D1672" s="8"/>
      <c r="E1672" s="8"/>
      <c r="F1672" s="1"/>
      <c r="G1672" s="1"/>
      <c r="H1672" s="7"/>
      <c r="I1672" s="1"/>
      <c r="J1672" s="1"/>
    </row>
    <row r="1673" spans="1:10" x14ac:dyDescent="0.25">
      <c r="A1673" s="8"/>
      <c r="B1673" s="8"/>
      <c r="C1673" s="8"/>
      <c r="D1673" s="8"/>
      <c r="E1673" s="8"/>
      <c r="F1673" s="1"/>
      <c r="G1673" s="1"/>
      <c r="H1673" s="7"/>
      <c r="I1673" s="1"/>
      <c r="J1673" s="1"/>
    </row>
    <row r="1674" spans="1:10" x14ac:dyDescent="0.25">
      <c r="A1674" s="8"/>
      <c r="B1674" s="8"/>
      <c r="C1674" s="8"/>
      <c r="D1674" s="8"/>
      <c r="E1674" s="8"/>
      <c r="F1674" s="1"/>
      <c r="G1674" s="1"/>
      <c r="H1674" s="7"/>
      <c r="I1674" s="1"/>
      <c r="J1674" s="1"/>
    </row>
    <row r="1675" spans="1:10" x14ac:dyDescent="0.25">
      <c r="A1675" s="8"/>
      <c r="B1675" s="8"/>
      <c r="C1675" s="8"/>
      <c r="D1675" s="8"/>
      <c r="E1675" s="8"/>
      <c r="F1675" s="1"/>
      <c r="G1675" s="1"/>
      <c r="H1675" s="7"/>
      <c r="I1675" s="1"/>
      <c r="J1675" s="1"/>
    </row>
    <row r="1676" spans="1:10" x14ac:dyDescent="0.25">
      <c r="A1676" s="8"/>
      <c r="B1676" s="8"/>
      <c r="C1676" s="8"/>
      <c r="D1676" s="8"/>
      <c r="E1676" s="8"/>
      <c r="F1676" s="1"/>
      <c r="G1676" s="1"/>
      <c r="H1676" s="7"/>
      <c r="I1676" s="1"/>
      <c r="J1676" s="1"/>
    </row>
    <row r="1677" spans="1:10" x14ac:dyDescent="0.25">
      <c r="A1677" s="8"/>
      <c r="B1677" s="8"/>
      <c r="C1677" s="8"/>
      <c r="D1677" s="8"/>
      <c r="E1677" s="8"/>
      <c r="F1677" s="1"/>
      <c r="G1677" s="1"/>
      <c r="H1677" s="7"/>
      <c r="I1677" s="1"/>
      <c r="J1677" s="1"/>
    </row>
    <row r="1678" spans="1:10" x14ac:dyDescent="0.25">
      <c r="A1678" s="8"/>
      <c r="B1678" s="8"/>
      <c r="C1678" s="8"/>
      <c r="D1678" s="8"/>
      <c r="E1678" s="8"/>
      <c r="F1678" s="1"/>
      <c r="G1678" s="1"/>
      <c r="H1678" s="7"/>
      <c r="I1678" s="1"/>
      <c r="J1678" s="1"/>
    </row>
    <row r="1679" spans="1:10" x14ac:dyDescent="0.25">
      <c r="A1679" s="8"/>
      <c r="B1679" s="8"/>
      <c r="C1679" s="8"/>
      <c r="D1679" s="8"/>
      <c r="E1679" s="8"/>
      <c r="F1679" s="1"/>
      <c r="G1679" s="1"/>
      <c r="H1679" s="7"/>
      <c r="I1679" s="1"/>
      <c r="J1679" s="1"/>
    </row>
    <row r="1680" spans="1:10" x14ac:dyDescent="0.25">
      <c r="A1680" s="8"/>
      <c r="B1680" s="8"/>
      <c r="C1680" s="8"/>
      <c r="D1680" s="8"/>
      <c r="E1680" s="8"/>
      <c r="F1680" s="1"/>
      <c r="G1680" s="1"/>
      <c r="H1680" s="7"/>
      <c r="I1680" s="1"/>
      <c r="J1680" s="1"/>
    </row>
    <row r="1681" spans="1:10" x14ac:dyDescent="0.25">
      <c r="A1681" s="8"/>
      <c r="B1681" s="8"/>
      <c r="C1681" s="8"/>
      <c r="D1681" s="8"/>
      <c r="E1681" s="8"/>
      <c r="F1681" s="1"/>
      <c r="G1681" s="1"/>
      <c r="H1681" s="7"/>
      <c r="I1681" s="1"/>
      <c r="J1681" s="1"/>
    </row>
    <row r="1682" spans="1:10" x14ac:dyDescent="0.25">
      <c r="A1682" s="8"/>
      <c r="B1682" s="8"/>
      <c r="C1682" s="8"/>
      <c r="D1682" s="8"/>
      <c r="E1682" s="8"/>
      <c r="F1682" s="1"/>
      <c r="G1682" s="1"/>
      <c r="H1682" s="7"/>
      <c r="I1682" s="1"/>
      <c r="J1682" s="1"/>
    </row>
    <row r="1683" spans="1:10" x14ac:dyDescent="0.25">
      <c r="A1683" s="8"/>
      <c r="B1683" s="8"/>
      <c r="C1683" s="8"/>
      <c r="D1683" s="8"/>
      <c r="E1683" s="8"/>
      <c r="F1683" s="1"/>
      <c r="G1683" s="1"/>
      <c r="H1683" s="7"/>
      <c r="I1683" s="1"/>
      <c r="J1683" s="1"/>
    </row>
    <row r="1684" spans="1:10" x14ac:dyDescent="0.25">
      <c r="A1684" s="8"/>
      <c r="B1684" s="8"/>
      <c r="C1684" s="8"/>
      <c r="D1684" s="8"/>
      <c r="E1684" s="8"/>
      <c r="F1684" s="1"/>
      <c r="G1684" s="1"/>
      <c r="H1684" s="7"/>
      <c r="I1684" s="1"/>
      <c r="J1684" s="1"/>
    </row>
    <row r="1685" spans="1:10" x14ac:dyDescent="0.25">
      <c r="A1685" s="8"/>
      <c r="B1685" s="8"/>
      <c r="C1685" s="8"/>
      <c r="D1685" s="8"/>
      <c r="E1685" s="8"/>
      <c r="F1685" s="1"/>
      <c r="G1685" s="1"/>
      <c r="H1685" s="7"/>
      <c r="I1685" s="1"/>
      <c r="J1685" s="1"/>
    </row>
    <row r="1686" spans="1:10" x14ac:dyDescent="0.25">
      <c r="A1686" s="8"/>
      <c r="B1686" s="8"/>
      <c r="C1686" s="8"/>
      <c r="D1686" s="8"/>
      <c r="E1686" s="8"/>
      <c r="F1686" s="1"/>
      <c r="G1686" s="1"/>
      <c r="H1686" s="7"/>
      <c r="I1686" s="1"/>
      <c r="J1686" s="1"/>
    </row>
    <row r="1687" spans="1:10" x14ac:dyDescent="0.25">
      <c r="A1687" s="8"/>
      <c r="B1687" s="8"/>
      <c r="C1687" s="8"/>
      <c r="D1687" s="8"/>
      <c r="E1687" s="8"/>
      <c r="F1687" s="1"/>
      <c r="G1687" s="1"/>
      <c r="H1687" s="7"/>
      <c r="I1687" s="1"/>
      <c r="J1687" s="1"/>
    </row>
    <row r="1688" spans="1:10" x14ac:dyDescent="0.25">
      <c r="A1688" s="8"/>
      <c r="B1688" s="8"/>
      <c r="C1688" s="8"/>
      <c r="D1688" s="8"/>
      <c r="E1688" s="8"/>
      <c r="F1688" s="1"/>
      <c r="G1688" s="1"/>
      <c r="H1688" s="7"/>
      <c r="I1688" s="1"/>
      <c r="J1688" s="1"/>
    </row>
    <row r="1689" spans="1:10" x14ac:dyDescent="0.25">
      <c r="A1689" s="8"/>
      <c r="B1689" s="8"/>
      <c r="C1689" s="8"/>
      <c r="D1689" s="8"/>
      <c r="E1689" s="8"/>
      <c r="F1689" s="1"/>
      <c r="G1689" s="1"/>
      <c r="H1689" s="7"/>
      <c r="I1689" s="1"/>
      <c r="J1689" s="1"/>
    </row>
    <row r="1690" spans="1:10" x14ac:dyDescent="0.25">
      <c r="A1690" s="8"/>
      <c r="B1690" s="8"/>
      <c r="C1690" s="8"/>
      <c r="D1690" s="8"/>
      <c r="E1690" s="8"/>
      <c r="F1690" s="1"/>
      <c r="G1690" s="1"/>
      <c r="H1690" s="7"/>
      <c r="I1690" s="1"/>
      <c r="J1690" s="1"/>
    </row>
    <row r="1691" spans="1:10" x14ac:dyDescent="0.25">
      <c r="A1691" s="8"/>
      <c r="B1691" s="8"/>
      <c r="C1691" s="8"/>
      <c r="D1691" s="8"/>
      <c r="E1691" s="8"/>
      <c r="F1691" s="1"/>
      <c r="G1691" s="1"/>
      <c r="H1691" s="7"/>
      <c r="I1691" s="1"/>
      <c r="J1691" s="1"/>
    </row>
    <row r="1692" spans="1:10" x14ac:dyDescent="0.25">
      <c r="A1692" s="8"/>
      <c r="B1692" s="8"/>
      <c r="C1692" s="8"/>
      <c r="D1692" s="8"/>
      <c r="E1692" s="8"/>
      <c r="F1692" s="1"/>
      <c r="G1692" s="1"/>
      <c r="H1692" s="7"/>
      <c r="I1692" s="1"/>
      <c r="J1692" s="1"/>
    </row>
    <row r="1693" spans="1:10" x14ac:dyDescent="0.25">
      <c r="A1693" s="8"/>
      <c r="B1693" s="8"/>
      <c r="C1693" s="8"/>
      <c r="D1693" s="8"/>
      <c r="E1693" s="8"/>
      <c r="F1693" s="1"/>
      <c r="G1693" s="1"/>
      <c r="H1693" s="7"/>
      <c r="I1693" s="1"/>
      <c r="J1693" s="1"/>
    </row>
    <row r="1694" spans="1:10" x14ac:dyDescent="0.25">
      <c r="A1694" s="8"/>
      <c r="B1694" s="8"/>
      <c r="C1694" s="8"/>
      <c r="D1694" s="8"/>
      <c r="E1694" s="8"/>
      <c r="F1694" s="1"/>
      <c r="G1694" s="1"/>
      <c r="H1694" s="7"/>
      <c r="I1694" s="1"/>
      <c r="J1694" s="1"/>
    </row>
    <row r="1695" spans="1:10" x14ac:dyDescent="0.25">
      <c r="A1695" s="8"/>
      <c r="B1695" s="8"/>
      <c r="C1695" s="8"/>
      <c r="D1695" s="8"/>
      <c r="E1695" s="8"/>
      <c r="F1695" s="1"/>
      <c r="G1695" s="1"/>
      <c r="H1695" s="7"/>
      <c r="I1695" s="1"/>
      <c r="J1695" s="1"/>
    </row>
    <row r="1696" spans="1:10" x14ac:dyDescent="0.25">
      <c r="A1696" s="8"/>
      <c r="B1696" s="8"/>
      <c r="C1696" s="8"/>
      <c r="D1696" s="8"/>
      <c r="E1696" s="8"/>
      <c r="F1696" s="1"/>
      <c r="G1696" s="1"/>
      <c r="H1696" s="7"/>
      <c r="I1696" s="1"/>
      <c r="J1696" s="1"/>
    </row>
    <row r="1697" spans="1:10" x14ac:dyDescent="0.25">
      <c r="A1697" s="8"/>
      <c r="B1697" s="8"/>
      <c r="C1697" s="8"/>
      <c r="D1697" s="8"/>
      <c r="E1697" s="8"/>
      <c r="F1697" s="1"/>
      <c r="G1697" s="1"/>
      <c r="H1697" s="7"/>
      <c r="I1697" s="1"/>
      <c r="J1697" s="1"/>
    </row>
    <row r="1698" spans="1:10" x14ac:dyDescent="0.25">
      <c r="A1698" s="8"/>
      <c r="B1698" s="8"/>
      <c r="C1698" s="8"/>
      <c r="D1698" s="8"/>
      <c r="E1698" s="8"/>
      <c r="F1698" s="1"/>
      <c r="G1698" s="1"/>
      <c r="H1698" s="7"/>
      <c r="I1698" s="1"/>
      <c r="J1698" s="1"/>
    </row>
    <row r="1699" spans="1:10" x14ac:dyDescent="0.25">
      <c r="A1699" s="8"/>
      <c r="B1699" s="8"/>
      <c r="C1699" s="8"/>
      <c r="D1699" s="8"/>
      <c r="E1699" s="8"/>
      <c r="F1699" s="1"/>
      <c r="G1699" s="1"/>
      <c r="H1699" s="7"/>
      <c r="I1699" s="1"/>
      <c r="J1699" s="1"/>
    </row>
    <row r="1700" spans="1:10" x14ac:dyDescent="0.25">
      <c r="A1700" s="8"/>
      <c r="B1700" s="8"/>
      <c r="C1700" s="8"/>
      <c r="D1700" s="8"/>
      <c r="E1700" s="8"/>
      <c r="F1700" s="1"/>
      <c r="G1700" s="1"/>
      <c r="H1700" s="7"/>
      <c r="I1700" s="1"/>
      <c r="J1700" s="1"/>
    </row>
    <row r="1701" spans="1:10" x14ac:dyDescent="0.25">
      <c r="A1701" s="8"/>
      <c r="B1701" s="8"/>
      <c r="C1701" s="8"/>
      <c r="D1701" s="8"/>
      <c r="E1701" s="8"/>
      <c r="F1701" s="1"/>
      <c r="G1701" s="1"/>
      <c r="H1701" s="7"/>
      <c r="I1701" s="1"/>
      <c r="J1701" s="1"/>
    </row>
    <row r="1702" spans="1:10" x14ac:dyDescent="0.25">
      <c r="A1702" s="8"/>
      <c r="B1702" s="8"/>
      <c r="C1702" s="8"/>
      <c r="D1702" s="8"/>
      <c r="E1702" s="8"/>
      <c r="F1702" s="1"/>
      <c r="G1702" s="1"/>
      <c r="H1702" s="7"/>
      <c r="I1702" s="1"/>
      <c r="J1702" s="1"/>
    </row>
    <row r="1703" spans="1:10" ht="15.75" x14ac:dyDescent="0.25">
      <c r="H1703" s="6"/>
    </row>
    <row r="1704" spans="1:10" ht="15.75" x14ac:dyDescent="0.25">
      <c r="H1704" s="6"/>
    </row>
    <row r="1705" spans="1:10" ht="15.75" x14ac:dyDescent="0.25">
      <c r="H1705" s="6"/>
    </row>
    <row r="1706" spans="1:10" ht="15.75" x14ac:dyDescent="0.25">
      <c r="H1706" s="6"/>
    </row>
    <row r="1707" spans="1:10" ht="15.75" x14ac:dyDescent="0.25">
      <c r="H1707" s="6"/>
    </row>
    <row r="1708" spans="1:10" ht="15.75" x14ac:dyDescent="0.25">
      <c r="H1708" s="6"/>
    </row>
    <row r="1709" spans="1:10" ht="15.75" x14ac:dyDescent="0.25">
      <c r="H1709" s="6"/>
    </row>
    <row r="1710" spans="1:10" ht="15.75" x14ac:dyDescent="0.25">
      <c r="H1710" s="6"/>
    </row>
    <row r="1711" spans="1:10" ht="15.75" x14ac:dyDescent="0.25">
      <c r="H1711" s="6"/>
    </row>
    <row r="1712" spans="1:10" ht="15.75" x14ac:dyDescent="0.25">
      <c r="H1712" s="6"/>
    </row>
    <row r="1713" spans="8:8" ht="15.75" x14ac:dyDescent="0.25">
      <c r="H1713" s="6"/>
    </row>
    <row r="1714" spans="8:8" ht="15.75" x14ac:dyDescent="0.25">
      <c r="H1714" s="6"/>
    </row>
    <row r="1715" spans="8:8" ht="15.75" x14ac:dyDescent="0.25">
      <c r="H1715" s="6"/>
    </row>
    <row r="1716" spans="8:8" ht="15.75" x14ac:dyDescent="0.25">
      <c r="H1716" s="6"/>
    </row>
    <row r="1717" spans="8:8" ht="15.75" x14ac:dyDescent="0.25">
      <c r="H1717" s="6"/>
    </row>
    <row r="1718" spans="8:8" ht="15.75" x14ac:dyDescent="0.25">
      <c r="H1718" s="6"/>
    </row>
    <row r="1719" spans="8:8" ht="15.75" x14ac:dyDescent="0.25">
      <c r="H1719" s="6"/>
    </row>
    <row r="1720" spans="8:8" ht="15.75" x14ac:dyDescent="0.25">
      <c r="H1720" s="6"/>
    </row>
    <row r="1721" spans="8:8" ht="15.75" x14ac:dyDescent="0.25">
      <c r="H1721" s="6"/>
    </row>
    <row r="1722" spans="8:8" ht="15.75" x14ac:dyDescent="0.25">
      <c r="H1722" s="6"/>
    </row>
    <row r="1723" spans="8:8" ht="15.75" x14ac:dyDescent="0.25">
      <c r="H1723" s="6"/>
    </row>
    <row r="1724" spans="8:8" ht="15.75" x14ac:dyDescent="0.25">
      <c r="H1724" s="6"/>
    </row>
    <row r="1725" spans="8:8" ht="15.75" x14ac:dyDescent="0.25">
      <c r="H1725" s="6"/>
    </row>
    <row r="1726" spans="8:8" ht="15.75" x14ac:dyDescent="0.25">
      <c r="H1726" s="6"/>
    </row>
    <row r="1727" spans="8:8" ht="15.75" x14ac:dyDescent="0.25">
      <c r="H1727" s="6"/>
    </row>
    <row r="1728" spans="8:8" ht="15.75" x14ac:dyDescent="0.25">
      <c r="H1728" s="6"/>
    </row>
    <row r="1729" spans="8:8" ht="15.75" x14ac:dyDescent="0.25">
      <c r="H1729" s="6"/>
    </row>
    <row r="1730" spans="8:8" ht="15.75" x14ac:dyDescent="0.25">
      <c r="H1730" s="6"/>
    </row>
    <row r="1731" spans="8:8" ht="15.75" x14ac:dyDescent="0.25">
      <c r="H1731" s="6"/>
    </row>
    <row r="1732" spans="8:8" ht="15.75" x14ac:dyDescent="0.25">
      <c r="H1732" s="6"/>
    </row>
    <row r="1733" spans="8:8" ht="15.75" x14ac:dyDescent="0.25">
      <c r="H1733" s="6"/>
    </row>
    <row r="1734" spans="8:8" ht="15.75" x14ac:dyDescent="0.25">
      <c r="H1734" s="6"/>
    </row>
    <row r="1735" spans="8:8" ht="15.75" x14ac:dyDescent="0.25">
      <c r="H1735" s="6"/>
    </row>
    <row r="1736" spans="8:8" ht="15.75" x14ac:dyDescent="0.25">
      <c r="H1736" s="6"/>
    </row>
    <row r="1737" spans="8:8" ht="15.75" x14ac:dyDescent="0.25">
      <c r="H1737" s="6"/>
    </row>
    <row r="1738" spans="8:8" ht="15.75" x14ac:dyDescent="0.25">
      <c r="H1738" s="6"/>
    </row>
    <row r="1739" spans="8:8" ht="15.75" x14ac:dyDescent="0.25">
      <c r="H1739" s="6"/>
    </row>
    <row r="1740" spans="8:8" ht="15.75" x14ac:dyDescent="0.25">
      <c r="H1740" s="6"/>
    </row>
    <row r="1741" spans="8:8" ht="15.75" x14ac:dyDescent="0.25">
      <c r="H1741" s="6"/>
    </row>
    <row r="1742" spans="8:8" ht="15.75" x14ac:dyDescent="0.25">
      <c r="H1742" s="6"/>
    </row>
    <row r="1743" spans="8:8" ht="15.75" x14ac:dyDescent="0.25">
      <c r="H1743" s="6"/>
    </row>
    <row r="1744" spans="8:8" ht="15.75" x14ac:dyDescent="0.25">
      <c r="H1744" s="6"/>
    </row>
    <row r="1745" spans="8:8" ht="15.75" x14ac:dyDescent="0.25">
      <c r="H1745" s="6"/>
    </row>
    <row r="1746" spans="8:8" ht="15.75" x14ac:dyDescent="0.25">
      <c r="H1746" s="6"/>
    </row>
    <row r="1747" spans="8:8" ht="15.75" x14ac:dyDescent="0.25">
      <c r="H1747" s="6"/>
    </row>
    <row r="1748" spans="8:8" ht="15.75" x14ac:dyDescent="0.25">
      <c r="H1748" s="6"/>
    </row>
    <row r="1749" spans="8:8" ht="15.75" x14ac:dyDescent="0.25">
      <c r="H1749" s="6"/>
    </row>
    <row r="1750" spans="8:8" ht="15.75" x14ac:dyDescent="0.25">
      <c r="H1750" s="6"/>
    </row>
    <row r="1751" spans="8:8" ht="15.75" x14ac:dyDescent="0.25">
      <c r="H1751" s="6"/>
    </row>
    <row r="1752" spans="8:8" ht="15.75" x14ac:dyDescent="0.25">
      <c r="H1752" s="6"/>
    </row>
    <row r="1753" spans="8:8" ht="15.75" x14ac:dyDescent="0.25">
      <c r="H1753" s="6"/>
    </row>
    <row r="1754" spans="8:8" ht="15.75" x14ac:dyDescent="0.25">
      <c r="H1754" s="6"/>
    </row>
    <row r="1755" spans="8:8" ht="15.75" x14ac:dyDescent="0.25">
      <c r="H1755" s="6"/>
    </row>
    <row r="1756" spans="8:8" ht="15.75" x14ac:dyDescent="0.25">
      <c r="H1756" s="6"/>
    </row>
    <row r="1757" spans="8:8" ht="15.75" x14ac:dyDescent="0.25">
      <c r="H1757" s="6"/>
    </row>
    <row r="1758" spans="8:8" ht="15.75" x14ac:dyDescent="0.25">
      <c r="H1758" s="6"/>
    </row>
    <row r="1759" spans="8:8" ht="15.75" x14ac:dyDescent="0.25">
      <c r="H1759" s="6"/>
    </row>
    <row r="1760" spans="8:8" ht="15.75" x14ac:dyDescent="0.25">
      <c r="H1760" s="6"/>
    </row>
    <row r="1761" spans="8:8" ht="15.75" x14ac:dyDescent="0.25">
      <c r="H1761" s="6"/>
    </row>
    <row r="1762" spans="8:8" ht="15.75" x14ac:dyDescent="0.25">
      <c r="H1762" s="6"/>
    </row>
    <row r="1763" spans="8:8" ht="15.75" x14ac:dyDescent="0.25">
      <c r="H1763" s="6"/>
    </row>
    <row r="1764" spans="8:8" ht="15.75" x14ac:dyDescent="0.25">
      <c r="H1764" s="6"/>
    </row>
    <row r="1765" spans="8:8" ht="15.75" x14ac:dyDescent="0.25">
      <c r="H1765" s="6"/>
    </row>
    <row r="1766" spans="8:8" ht="15.75" x14ac:dyDescent="0.25">
      <c r="H1766" s="6"/>
    </row>
    <row r="1767" spans="8:8" ht="15.75" x14ac:dyDescent="0.25">
      <c r="H1767" s="6"/>
    </row>
    <row r="1768" spans="8:8" ht="15.75" x14ac:dyDescent="0.25">
      <c r="H1768" s="6"/>
    </row>
    <row r="1769" spans="8:8" ht="15.75" x14ac:dyDescent="0.25">
      <c r="H1769" s="6"/>
    </row>
    <row r="1770" spans="8:8" ht="15.75" x14ac:dyDescent="0.25">
      <c r="H1770" s="6"/>
    </row>
    <row r="1771" spans="8:8" ht="15.75" x14ac:dyDescent="0.25">
      <c r="H1771" s="6"/>
    </row>
    <row r="1772" spans="8:8" ht="15.75" x14ac:dyDescent="0.25">
      <c r="H1772" s="6"/>
    </row>
    <row r="1773" spans="8:8" ht="15.75" x14ac:dyDescent="0.25">
      <c r="H1773" s="6"/>
    </row>
    <row r="1774" spans="8:8" ht="15.75" x14ac:dyDescent="0.25">
      <c r="H1774" s="6"/>
    </row>
    <row r="1775" spans="8:8" ht="15.75" x14ac:dyDescent="0.25">
      <c r="H1775" s="6"/>
    </row>
    <row r="1776" spans="8:8" ht="15.75" x14ac:dyDescent="0.25">
      <c r="H1776" s="6"/>
    </row>
    <row r="1777" spans="8:8" ht="15.75" x14ac:dyDescent="0.25">
      <c r="H1777" s="6"/>
    </row>
    <row r="1778" spans="8:8" ht="15.75" x14ac:dyDescent="0.25">
      <c r="H1778" s="6"/>
    </row>
    <row r="1779" spans="8:8" ht="15.75" x14ac:dyDescent="0.25">
      <c r="H1779" s="6"/>
    </row>
    <row r="1780" spans="8:8" ht="15.75" x14ac:dyDescent="0.25">
      <c r="H1780" s="6"/>
    </row>
    <row r="1781" spans="8:8" ht="15.75" x14ac:dyDescent="0.25">
      <c r="H1781" s="6"/>
    </row>
    <row r="1782" spans="8:8" ht="15.75" x14ac:dyDescent="0.25">
      <c r="H1782" s="6"/>
    </row>
    <row r="1783" spans="8:8" ht="15.75" x14ac:dyDescent="0.25">
      <c r="H1783" s="6"/>
    </row>
    <row r="1784" spans="8:8" ht="15.75" x14ac:dyDescent="0.25">
      <c r="H1784" s="6"/>
    </row>
    <row r="1785" spans="8:8" ht="15.75" x14ac:dyDescent="0.25">
      <c r="H1785" s="6"/>
    </row>
    <row r="1786" spans="8:8" ht="15.75" x14ac:dyDescent="0.25">
      <c r="H1786" s="6"/>
    </row>
    <row r="1787" spans="8:8" ht="15.75" x14ac:dyDescent="0.25">
      <c r="H1787" s="6"/>
    </row>
    <row r="1788" spans="8:8" ht="15.75" x14ac:dyDescent="0.25">
      <c r="H1788" s="6"/>
    </row>
    <row r="1789" spans="8:8" ht="15.75" x14ac:dyDescent="0.25">
      <c r="H1789" s="6"/>
    </row>
    <row r="1790" spans="8:8" ht="15.75" x14ac:dyDescent="0.25">
      <c r="H1790" s="6"/>
    </row>
    <row r="1791" spans="8:8" ht="15.75" x14ac:dyDescent="0.25">
      <c r="H1791" s="6"/>
    </row>
    <row r="1792" spans="8:8" ht="15.75" x14ac:dyDescent="0.25">
      <c r="H1792" s="6"/>
    </row>
    <row r="1793" spans="8:8" ht="15.75" x14ac:dyDescent="0.25">
      <c r="H1793" s="6"/>
    </row>
    <row r="1794" spans="8:8" ht="15.75" x14ac:dyDescent="0.25">
      <c r="H1794" s="6"/>
    </row>
    <row r="1795" spans="8:8" ht="15.75" x14ac:dyDescent="0.25">
      <c r="H1795" s="6"/>
    </row>
    <row r="1796" spans="8:8" ht="15.75" x14ac:dyDescent="0.25">
      <c r="H1796" s="6"/>
    </row>
    <row r="1797" spans="8:8" ht="15.75" x14ac:dyDescent="0.25">
      <c r="H1797" s="6"/>
    </row>
    <row r="1798" spans="8:8" ht="15.75" x14ac:dyDescent="0.25">
      <c r="H1798" s="6"/>
    </row>
    <row r="1799" spans="8:8" ht="15.75" x14ac:dyDescent="0.25">
      <c r="H1799" s="6"/>
    </row>
    <row r="1800" spans="8:8" ht="15.75" x14ac:dyDescent="0.25">
      <c r="H1800" s="6"/>
    </row>
    <row r="1801" spans="8:8" ht="15.75" x14ac:dyDescent="0.25">
      <c r="H1801" s="6"/>
    </row>
    <row r="1802" spans="8:8" ht="15.75" x14ac:dyDescent="0.25">
      <c r="H1802" s="6"/>
    </row>
    <row r="1803" spans="8:8" ht="15.75" x14ac:dyDescent="0.25">
      <c r="H1803" s="6"/>
    </row>
    <row r="1804" spans="8:8" ht="15.75" x14ac:dyDescent="0.25">
      <c r="H1804" s="6"/>
    </row>
    <row r="1805" spans="8:8" ht="15.75" x14ac:dyDescent="0.25">
      <c r="H1805" s="6"/>
    </row>
    <row r="1806" spans="8:8" ht="15.75" x14ac:dyDescent="0.25">
      <c r="H1806" s="6"/>
    </row>
    <row r="1807" spans="8:8" ht="15.75" x14ac:dyDescent="0.25">
      <c r="H1807" s="6"/>
    </row>
    <row r="1808" spans="8:8" ht="15.75" x14ac:dyDescent="0.25">
      <c r="H1808" s="6"/>
    </row>
    <row r="1809" spans="8:8" ht="15.75" x14ac:dyDescent="0.25">
      <c r="H1809" s="6"/>
    </row>
    <row r="1810" spans="8:8" ht="15.75" x14ac:dyDescent="0.25">
      <c r="H1810" s="6"/>
    </row>
    <row r="1811" spans="8:8" ht="15.75" x14ac:dyDescent="0.25">
      <c r="H1811" s="6"/>
    </row>
    <row r="1812" spans="8:8" ht="15.75" x14ac:dyDescent="0.25">
      <c r="H1812" s="6"/>
    </row>
    <row r="1813" spans="8:8" ht="15.75" x14ac:dyDescent="0.25">
      <c r="H1813" s="6"/>
    </row>
    <row r="1814" spans="8:8" ht="15.75" x14ac:dyDescent="0.25">
      <c r="H1814" s="6"/>
    </row>
    <row r="1815" spans="8:8" ht="15.75" x14ac:dyDescent="0.25">
      <c r="H1815" s="6"/>
    </row>
    <row r="1816" spans="8:8" ht="15.75" x14ac:dyDescent="0.25">
      <c r="H1816" s="6"/>
    </row>
    <row r="1817" spans="8:8" ht="15.75" x14ac:dyDescent="0.25">
      <c r="H1817" s="6"/>
    </row>
    <row r="1818" spans="8:8" ht="15.75" x14ac:dyDescent="0.25">
      <c r="H1818" s="6"/>
    </row>
    <row r="1819" spans="8:8" ht="15.75" x14ac:dyDescent="0.25">
      <c r="H1819" s="6"/>
    </row>
    <row r="1820" spans="8:8" ht="15.75" x14ac:dyDescent="0.25">
      <c r="H1820" s="6"/>
    </row>
    <row r="1821" spans="8:8" ht="15.75" x14ac:dyDescent="0.25">
      <c r="H1821" s="6"/>
    </row>
    <row r="1822" spans="8:8" ht="15.75" x14ac:dyDescent="0.25">
      <c r="H1822" s="6"/>
    </row>
    <row r="1823" spans="8:8" ht="15.75" x14ac:dyDescent="0.25">
      <c r="H1823" s="6"/>
    </row>
    <row r="1824" spans="8:8" ht="15.75" x14ac:dyDescent="0.25">
      <c r="H1824" s="6"/>
    </row>
    <row r="1825" spans="8:8" ht="15.75" x14ac:dyDescent="0.25">
      <c r="H1825" s="6"/>
    </row>
    <row r="1826" spans="8:8" ht="15.75" x14ac:dyDescent="0.25">
      <c r="H1826" s="6"/>
    </row>
    <row r="1827" spans="8:8" ht="15.75" x14ac:dyDescent="0.25">
      <c r="H1827" s="6"/>
    </row>
    <row r="1828" spans="8:8" ht="15.75" x14ac:dyDescent="0.25">
      <c r="H1828" s="6"/>
    </row>
    <row r="1829" spans="8:8" ht="15.75" x14ac:dyDescent="0.25">
      <c r="H1829" s="6"/>
    </row>
    <row r="1830" spans="8:8" ht="15.75" x14ac:dyDescent="0.25">
      <c r="H1830" s="6"/>
    </row>
    <row r="1831" spans="8:8" ht="15.75" x14ac:dyDescent="0.25">
      <c r="H1831" s="6"/>
    </row>
    <row r="1832" spans="8:8" ht="15.75" x14ac:dyDescent="0.25">
      <c r="H1832" s="6"/>
    </row>
    <row r="1833" spans="8:8" ht="15.75" x14ac:dyDescent="0.25">
      <c r="H1833" s="6"/>
    </row>
    <row r="1834" spans="8:8" ht="15.75" x14ac:dyDescent="0.25">
      <c r="H1834" s="6"/>
    </row>
    <row r="1835" spans="8:8" ht="15.75" x14ac:dyDescent="0.25">
      <c r="H1835" s="6"/>
    </row>
    <row r="1836" spans="8:8" ht="15.75" x14ac:dyDescent="0.25">
      <c r="H1836" s="6"/>
    </row>
    <row r="1837" spans="8:8" ht="15.75" x14ac:dyDescent="0.25">
      <c r="H1837" s="6"/>
    </row>
    <row r="1838" spans="8:8" ht="15.75" x14ac:dyDescent="0.25">
      <c r="H1838" s="6"/>
    </row>
    <row r="1839" spans="8:8" ht="15.75" x14ac:dyDescent="0.25">
      <c r="H1839" s="6"/>
    </row>
    <row r="1840" spans="8:8" ht="15.75" x14ac:dyDescent="0.25">
      <c r="H1840" s="6"/>
    </row>
    <row r="1841" spans="8:8" ht="15.75" x14ac:dyDescent="0.25">
      <c r="H1841" s="6"/>
    </row>
    <row r="1842" spans="8:8" ht="15.75" x14ac:dyDescent="0.25">
      <c r="H1842" s="6"/>
    </row>
    <row r="1843" spans="8:8" ht="15.75" x14ac:dyDescent="0.25">
      <c r="H1843" s="6"/>
    </row>
    <row r="1844" spans="8:8" ht="15.75" x14ac:dyDescent="0.25">
      <c r="H1844" s="6"/>
    </row>
    <row r="1845" spans="8:8" ht="15.75" x14ac:dyDescent="0.25">
      <c r="H1845" s="6"/>
    </row>
    <row r="1846" spans="8:8" ht="15.75" x14ac:dyDescent="0.25">
      <c r="H1846" s="6"/>
    </row>
    <row r="1847" spans="8:8" ht="15.75" x14ac:dyDescent="0.25">
      <c r="H1847" s="6"/>
    </row>
    <row r="1848" spans="8:8" ht="15.75" x14ac:dyDescent="0.25">
      <c r="H1848" s="6"/>
    </row>
    <row r="1849" spans="8:8" ht="15.75" x14ac:dyDescent="0.25">
      <c r="H1849" s="6"/>
    </row>
    <row r="1850" spans="8:8" ht="15.75" x14ac:dyDescent="0.25">
      <c r="H1850" s="6"/>
    </row>
    <row r="1851" spans="8:8" ht="15.75" x14ac:dyDescent="0.25">
      <c r="H1851" s="6"/>
    </row>
    <row r="1852" spans="8:8" ht="15.75" x14ac:dyDescent="0.25">
      <c r="H1852" s="6"/>
    </row>
    <row r="1853" spans="8:8" ht="15.75" x14ac:dyDescent="0.25">
      <c r="H1853" s="6"/>
    </row>
    <row r="1854" spans="8:8" ht="15.75" x14ac:dyDescent="0.25">
      <c r="H1854" s="6"/>
    </row>
    <row r="1855" spans="8:8" ht="15.75" x14ac:dyDescent="0.25">
      <c r="H1855" s="6"/>
    </row>
    <row r="1856" spans="8:8" ht="15.75" x14ac:dyDescent="0.25">
      <c r="H1856" s="6"/>
    </row>
    <row r="1857" spans="8:8" ht="15.75" x14ac:dyDescent="0.25">
      <c r="H1857" s="6"/>
    </row>
    <row r="1858" spans="8:8" ht="15.75" x14ac:dyDescent="0.25">
      <c r="H1858" s="6"/>
    </row>
    <row r="1859" spans="8:8" ht="15.75" x14ac:dyDescent="0.25">
      <c r="H1859" s="6"/>
    </row>
    <row r="1860" spans="8:8" ht="15.75" x14ac:dyDescent="0.25">
      <c r="H1860" s="6"/>
    </row>
    <row r="1861" spans="8:8" ht="15.75" x14ac:dyDescent="0.25">
      <c r="H1861" s="6"/>
    </row>
    <row r="1862" spans="8:8" ht="15.75" x14ac:dyDescent="0.25">
      <c r="H1862" s="6"/>
    </row>
    <row r="1863" spans="8:8" ht="15.75" x14ac:dyDescent="0.25">
      <c r="H1863" s="6"/>
    </row>
    <row r="1864" spans="8:8" ht="15.75" x14ac:dyDescent="0.25">
      <c r="H1864" s="6"/>
    </row>
    <row r="1865" spans="8:8" ht="15.75" x14ac:dyDescent="0.25">
      <c r="H1865" s="6"/>
    </row>
    <row r="1866" spans="8:8" ht="15.75" x14ac:dyDescent="0.25">
      <c r="H1866" s="6"/>
    </row>
    <row r="1867" spans="8:8" ht="15.75" x14ac:dyDescent="0.25">
      <c r="H1867" s="6"/>
    </row>
    <row r="1868" spans="8:8" ht="15.75" x14ac:dyDescent="0.25">
      <c r="H1868" s="6"/>
    </row>
    <row r="1869" spans="8:8" ht="15.75" x14ac:dyDescent="0.25">
      <c r="H1869" s="6"/>
    </row>
    <row r="1870" spans="8:8" ht="15.75" x14ac:dyDescent="0.25">
      <c r="H1870" s="6"/>
    </row>
    <row r="1871" spans="8:8" ht="15.75" x14ac:dyDescent="0.25">
      <c r="H1871" s="6"/>
    </row>
    <row r="1872" spans="8:8" ht="15.75" x14ac:dyDescent="0.25">
      <c r="H1872" s="6"/>
    </row>
    <row r="1873" spans="8:8" ht="15.75" x14ac:dyDescent="0.25">
      <c r="H1873" s="6"/>
    </row>
    <row r="1874" spans="8:8" ht="15.75" x14ac:dyDescent="0.25">
      <c r="H1874" s="6"/>
    </row>
    <row r="1875" spans="8:8" ht="15.75" x14ac:dyDescent="0.25">
      <c r="H1875" s="6"/>
    </row>
    <row r="1876" spans="8:8" ht="15.75" x14ac:dyDescent="0.25">
      <c r="H1876" s="6"/>
    </row>
    <row r="1877" spans="8:8" ht="15.75" x14ac:dyDescent="0.25">
      <c r="H1877" s="6"/>
    </row>
    <row r="1878" spans="8:8" ht="15.75" x14ac:dyDescent="0.25">
      <c r="H1878" s="6"/>
    </row>
    <row r="1879" spans="8:8" ht="15.75" x14ac:dyDescent="0.25">
      <c r="H1879" s="6"/>
    </row>
    <row r="1880" spans="8:8" ht="15.75" x14ac:dyDescent="0.25">
      <c r="H1880" s="6"/>
    </row>
    <row r="1881" spans="8:8" ht="15.75" x14ac:dyDescent="0.25">
      <c r="H1881" s="6"/>
    </row>
    <row r="1882" spans="8:8" ht="15.75" x14ac:dyDescent="0.25">
      <c r="H1882" s="6"/>
    </row>
    <row r="1883" spans="8:8" ht="15.75" x14ac:dyDescent="0.25">
      <c r="H1883" s="6"/>
    </row>
    <row r="1884" spans="8:8" ht="15.75" x14ac:dyDescent="0.25">
      <c r="H1884" s="6"/>
    </row>
    <row r="1885" spans="8:8" ht="15.75" x14ac:dyDescent="0.25">
      <c r="H1885" s="6"/>
    </row>
    <row r="1886" spans="8:8" ht="15.75" x14ac:dyDescent="0.25">
      <c r="H1886" s="6"/>
    </row>
    <row r="1887" spans="8:8" ht="15.75" x14ac:dyDescent="0.25">
      <c r="H1887" s="6"/>
    </row>
    <row r="1888" spans="8:8" ht="15.75" x14ac:dyDescent="0.25">
      <c r="H1888" s="6"/>
    </row>
    <row r="1889" spans="8:8" ht="15.75" x14ac:dyDescent="0.25">
      <c r="H1889" s="6"/>
    </row>
    <row r="1890" spans="8:8" ht="15.75" x14ac:dyDescent="0.25">
      <c r="H1890" s="6"/>
    </row>
    <row r="1891" spans="8:8" ht="15.75" x14ac:dyDescent="0.25">
      <c r="H1891" s="6"/>
    </row>
    <row r="1892" spans="8:8" ht="15.75" x14ac:dyDescent="0.25">
      <c r="H1892" s="6"/>
    </row>
    <row r="1893" spans="8:8" ht="15.75" x14ac:dyDescent="0.25">
      <c r="H1893" s="6"/>
    </row>
    <row r="1894" spans="8:8" ht="15.75" x14ac:dyDescent="0.25">
      <c r="H1894" s="6"/>
    </row>
    <row r="1895" spans="8:8" ht="15.75" x14ac:dyDescent="0.25">
      <c r="H1895" s="6"/>
    </row>
    <row r="1896" spans="8:8" ht="15.75" x14ac:dyDescent="0.25">
      <c r="H1896" s="6"/>
    </row>
    <row r="1897" spans="8:8" ht="15.75" x14ac:dyDescent="0.25">
      <c r="H1897" s="6"/>
    </row>
    <row r="1898" spans="8:8" ht="15.75" x14ac:dyDescent="0.25">
      <c r="H1898" s="6"/>
    </row>
    <row r="1899" spans="8:8" ht="15.75" x14ac:dyDescent="0.25">
      <c r="H1899" s="6"/>
    </row>
    <row r="1900" spans="8:8" ht="15.75" x14ac:dyDescent="0.25">
      <c r="H1900" s="6"/>
    </row>
    <row r="1901" spans="8:8" ht="15.75" x14ac:dyDescent="0.25">
      <c r="H1901" s="6"/>
    </row>
    <row r="1902" spans="8:8" ht="15.75" x14ac:dyDescent="0.25">
      <c r="H1902" s="6"/>
    </row>
    <row r="1903" spans="8:8" ht="15.75" x14ac:dyDescent="0.25">
      <c r="H1903" s="6"/>
    </row>
    <row r="1904" spans="8:8" ht="15.75" x14ac:dyDescent="0.25">
      <c r="H1904" s="6"/>
    </row>
    <row r="1905" spans="8:8" ht="15.75" x14ac:dyDescent="0.25">
      <c r="H1905" s="6"/>
    </row>
    <row r="1906" spans="8:8" ht="15.75" x14ac:dyDescent="0.25">
      <c r="H1906" s="6"/>
    </row>
    <row r="1907" spans="8:8" ht="15.75" x14ac:dyDescent="0.25">
      <c r="H1907" s="6"/>
    </row>
    <row r="1908" spans="8:8" ht="15.75" x14ac:dyDescent="0.25">
      <c r="H1908" s="6"/>
    </row>
    <row r="1909" spans="8:8" ht="15.75" x14ac:dyDescent="0.25">
      <c r="H1909" s="6"/>
    </row>
    <row r="1910" spans="8:8" ht="15.75" x14ac:dyDescent="0.25">
      <c r="H1910" s="6"/>
    </row>
    <row r="1911" spans="8:8" ht="15.75" x14ac:dyDescent="0.25">
      <c r="H1911" s="6"/>
    </row>
    <row r="1912" spans="8:8" ht="15.75" x14ac:dyDescent="0.25">
      <c r="H1912" s="6"/>
    </row>
    <row r="1913" spans="8:8" ht="15.75" x14ac:dyDescent="0.25">
      <c r="H1913" s="6"/>
    </row>
    <row r="1914" spans="8:8" ht="15.75" x14ac:dyDescent="0.25">
      <c r="H1914" s="6"/>
    </row>
    <row r="1915" spans="8:8" ht="15.75" x14ac:dyDescent="0.25">
      <c r="H1915" s="6"/>
    </row>
    <row r="1916" spans="8:8" ht="15.75" x14ac:dyDescent="0.25">
      <c r="H1916" s="6"/>
    </row>
    <row r="1917" spans="8:8" ht="15.75" x14ac:dyDescent="0.25">
      <c r="H1917" s="6"/>
    </row>
    <row r="1918" spans="8:8" ht="15.75" x14ac:dyDescent="0.25">
      <c r="H1918" s="6"/>
    </row>
    <row r="1919" spans="8:8" ht="15.75" x14ac:dyDescent="0.25">
      <c r="H1919" s="6"/>
    </row>
    <row r="1920" spans="8:8" ht="15.75" x14ac:dyDescent="0.25">
      <c r="H1920" s="6"/>
    </row>
    <row r="1921" spans="8:8" ht="15.75" x14ac:dyDescent="0.25">
      <c r="H1921" s="6"/>
    </row>
    <row r="1922" spans="8:8" ht="15.75" x14ac:dyDescent="0.25">
      <c r="H1922" s="6"/>
    </row>
    <row r="1923" spans="8:8" ht="15.75" x14ac:dyDescent="0.25">
      <c r="H1923" s="6"/>
    </row>
    <row r="1924" spans="8:8" ht="15.75" x14ac:dyDescent="0.25">
      <c r="H1924" s="6"/>
    </row>
    <row r="1925" spans="8:8" ht="15.75" x14ac:dyDescent="0.25">
      <c r="H1925" s="6"/>
    </row>
    <row r="1926" spans="8:8" ht="15.75" x14ac:dyDescent="0.25">
      <c r="H1926" s="6"/>
    </row>
    <row r="1927" spans="8:8" ht="15.75" x14ac:dyDescent="0.25">
      <c r="H1927" s="6"/>
    </row>
    <row r="1928" spans="8:8" ht="15.75" x14ac:dyDescent="0.25">
      <c r="H1928" s="6"/>
    </row>
    <row r="1929" spans="8:8" ht="15.75" x14ac:dyDescent="0.25">
      <c r="H1929" s="6"/>
    </row>
    <row r="1930" spans="8:8" ht="15.75" x14ac:dyDescent="0.25">
      <c r="H1930" s="6"/>
    </row>
    <row r="1931" spans="8:8" ht="15.75" x14ac:dyDescent="0.25">
      <c r="H1931" s="6"/>
    </row>
    <row r="1932" spans="8:8" ht="15.75" x14ac:dyDescent="0.25">
      <c r="H1932" s="6"/>
    </row>
    <row r="1933" spans="8:8" ht="15.75" x14ac:dyDescent="0.25">
      <c r="H1933" s="6"/>
    </row>
    <row r="1934" spans="8:8" ht="15.75" x14ac:dyDescent="0.25">
      <c r="H1934" s="6"/>
    </row>
    <row r="1935" spans="8:8" ht="15.75" x14ac:dyDescent="0.25">
      <c r="H1935" s="6"/>
    </row>
    <row r="1936" spans="8:8" ht="15.75" x14ac:dyDescent="0.25">
      <c r="H1936" s="6"/>
    </row>
    <row r="1937" spans="8:8" ht="15.75" x14ac:dyDescent="0.25">
      <c r="H1937" s="6"/>
    </row>
    <row r="1938" spans="8:8" ht="15.75" x14ac:dyDescent="0.25">
      <c r="H1938" s="6"/>
    </row>
    <row r="1939" spans="8:8" ht="15.75" x14ac:dyDescent="0.25">
      <c r="H1939" s="6"/>
    </row>
    <row r="1940" spans="8:8" ht="15.75" x14ac:dyDescent="0.25">
      <c r="H1940" s="6"/>
    </row>
    <row r="1941" spans="8:8" ht="15.75" x14ac:dyDescent="0.25">
      <c r="H1941" s="6"/>
    </row>
    <row r="1942" spans="8:8" ht="15.75" x14ac:dyDescent="0.25">
      <c r="H1942" s="6"/>
    </row>
    <row r="1943" spans="8:8" ht="15.75" x14ac:dyDescent="0.25">
      <c r="H1943" s="6"/>
    </row>
    <row r="1944" spans="8:8" ht="15.75" x14ac:dyDescent="0.25">
      <c r="H1944" s="6"/>
    </row>
    <row r="1945" spans="8:8" ht="15.75" x14ac:dyDescent="0.25">
      <c r="H1945" s="6"/>
    </row>
    <row r="1946" spans="8:8" ht="15.75" x14ac:dyDescent="0.25">
      <c r="H1946" s="6"/>
    </row>
    <row r="1947" spans="8:8" ht="15.75" x14ac:dyDescent="0.25">
      <c r="H1947" s="6"/>
    </row>
    <row r="1948" spans="8:8" ht="15.75" x14ac:dyDescent="0.25">
      <c r="H1948" s="6"/>
    </row>
    <row r="1949" spans="8:8" ht="15.75" x14ac:dyDescent="0.25">
      <c r="H1949" s="6"/>
    </row>
    <row r="1950" spans="8:8" ht="15.75" x14ac:dyDescent="0.25">
      <c r="H1950" s="6"/>
    </row>
    <row r="1951" spans="8:8" ht="15.75" x14ac:dyDescent="0.25">
      <c r="H1951" s="6"/>
    </row>
    <row r="1952" spans="8:8" ht="15.75" x14ac:dyDescent="0.25">
      <c r="H1952" s="6"/>
    </row>
    <row r="1953" spans="8:8" ht="15.75" x14ac:dyDescent="0.25">
      <c r="H1953" s="6"/>
    </row>
    <row r="1954" spans="8:8" ht="15.75" x14ac:dyDescent="0.25">
      <c r="H1954" s="6"/>
    </row>
    <row r="1955" spans="8:8" ht="15.75" x14ac:dyDescent="0.25">
      <c r="H1955" s="6"/>
    </row>
    <row r="1956" spans="8:8" ht="15.75" x14ac:dyDescent="0.25">
      <c r="H1956" s="6"/>
    </row>
    <row r="1957" spans="8:8" ht="15.75" x14ac:dyDescent="0.25">
      <c r="H1957" s="6"/>
    </row>
    <row r="1958" spans="8:8" ht="15.75" x14ac:dyDescent="0.25">
      <c r="H1958" s="6"/>
    </row>
    <row r="1959" spans="8:8" ht="15.75" x14ac:dyDescent="0.25">
      <c r="H1959" s="6"/>
    </row>
    <row r="1960" spans="8:8" ht="15.75" x14ac:dyDescent="0.25">
      <c r="H1960" s="6"/>
    </row>
    <row r="1961" spans="8:8" ht="15.75" x14ac:dyDescent="0.25">
      <c r="H1961" s="6"/>
    </row>
    <row r="1962" spans="8:8" ht="15.75" x14ac:dyDescent="0.25">
      <c r="H1962" s="6"/>
    </row>
    <row r="1963" spans="8:8" ht="15.75" x14ac:dyDescent="0.25">
      <c r="H1963" s="6"/>
    </row>
    <row r="1964" spans="8:8" ht="15.75" x14ac:dyDescent="0.25">
      <c r="H1964" s="6"/>
    </row>
    <row r="1965" spans="8:8" ht="15.75" x14ac:dyDescent="0.25">
      <c r="H1965" s="6"/>
    </row>
    <row r="1966" spans="8:8" ht="15.75" x14ac:dyDescent="0.25">
      <c r="H1966" s="6"/>
    </row>
    <row r="1967" spans="8:8" ht="15.75" x14ac:dyDescent="0.25">
      <c r="H1967" s="6"/>
    </row>
    <row r="1968" spans="8:8" ht="15.75" x14ac:dyDescent="0.25">
      <c r="H1968" s="6"/>
    </row>
    <row r="1969" spans="8:8" ht="15.75" x14ac:dyDescent="0.25">
      <c r="H1969" s="6"/>
    </row>
    <row r="1970" spans="8:8" ht="15.75" x14ac:dyDescent="0.25">
      <c r="H1970" s="6"/>
    </row>
    <row r="1971" spans="8:8" ht="15.75" x14ac:dyDescent="0.25">
      <c r="H1971" s="6"/>
    </row>
    <row r="1972" spans="8:8" ht="15.75" x14ac:dyDescent="0.25">
      <c r="H1972" s="6"/>
    </row>
    <row r="1973" spans="8:8" ht="15.75" x14ac:dyDescent="0.25">
      <c r="H1973" s="6"/>
    </row>
    <row r="1974" spans="8:8" ht="15.75" x14ac:dyDescent="0.25">
      <c r="H1974" s="6"/>
    </row>
    <row r="1975" spans="8:8" ht="15.75" x14ac:dyDescent="0.25">
      <c r="H1975" s="6"/>
    </row>
    <row r="1976" spans="8:8" ht="15.75" x14ac:dyDescent="0.25">
      <c r="H1976" s="6"/>
    </row>
    <row r="1977" spans="8:8" ht="15.75" x14ac:dyDescent="0.25">
      <c r="H1977" s="6"/>
    </row>
    <row r="1978" spans="8:8" ht="15.75" x14ac:dyDescent="0.25">
      <c r="H1978" s="6"/>
    </row>
    <row r="1979" spans="8:8" ht="15.75" x14ac:dyDescent="0.25">
      <c r="H1979" s="6"/>
    </row>
    <row r="1980" spans="8:8" ht="15.75" x14ac:dyDescent="0.25">
      <c r="H1980" s="6"/>
    </row>
    <row r="1981" spans="8:8" ht="15.75" x14ac:dyDescent="0.25">
      <c r="H1981" s="6"/>
    </row>
    <row r="1982" spans="8:8" ht="15.75" x14ac:dyDescent="0.25">
      <c r="H1982" s="6"/>
    </row>
    <row r="1983" spans="8:8" ht="15.75" x14ac:dyDescent="0.25">
      <c r="H1983" s="6"/>
    </row>
    <row r="1984" spans="8:8" ht="15.75" x14ac:dyDescent="0.25">
      <c r="H1984" s="6"/>
    </row>
    <row r="1985" spans="8:8" ht="15.75" x14ac:dyDescent="0.25">
      <c r="H1985" s="6"/>
    </row>
    <row r="1986" spans="8:8" ht="15.75" x14ac:dyDescent="0.25">
      <c r="H1986" s="6"/>
    </row>
    <row r="1987" spans="8:8" ht="15.75" x14ac:dyDescent="0.25">
      <c r="H1987" s="6"/>
    </row>
    <row r="1988" spans="8:8" ht="15.75" x14ac:dyDescent="0.25">
      <c r="H1988" s="6"/>
    </row>
    <row r="1989" spans="8:8" ht="15.75" x14ac:dyDescent="0.25">
      <c r="H1989" s="6"/>
    </row>
    <row r="1990" spans="8:8" ht="15.75" x14ac:dyDescent="0.25">
      <c r="H1990" s="6"/>
    </row>
    <row r="1991" spans="8:8" ht="15.75" x14ac:dyDescent="0.25">
      <c r="H1991" s="6"/>
    </row>
    <row r="1992" spans="8:8" ht="15.75" x14ac:dyDescent="0.25">
      <c r="H1992" s="6"/>
    </row>
    <row r="1993" spans="8:8" ht="15.75" x14ac:dyDescent="0.25">
      <c r="H1993" s="6"/>
    </row>
    <row r="1994" spans="8:8" ht="15.75" x14ac:dyDescent="0.25">
      <c r="H1994" s="6"/>
    </row>
    <row r="1995" spans="8:8" ht="15.75" x14ac:dyDescent="0.25">
      <c r="H1995" s="6"/>
    </row>
    <row r="1996" spans="8:8" ht="15.75" x14ac:dyDescent="0.25">
      <c r="H1996" s="6"/>
    </row>
    <row r="1997" spans="8:8" ht="15.75" x14ac:dyDescent="0.25">
      <c r="H1997" s="6"/>
    </row>
    <row r="1998" spans="8:8" ht="15.75" x14ac:dyDescent="0.25">
      <c r="H1998" s="6"/>
    </row>
    <row r="1999" spans="8:8" ht="15.75" x14ac:dyDescent="0.25">
      <c r="H1999" s="6"/>
    </row>
    <row r="2000" spans="8:8" ht="15.75" x14ac:dyDescent="0.25">
      <c r="H2000" s="6"/>
    </row>
    <row r="2001" spans="8:8" ht="15.75" x14ac:dyDescent="0.25">
      <c r="H2001" s="6"/>
    </row>
    <row r="2002" spans="8:8" ht="15.75" x14ac:dyDescent="0.25">
      <c r="H2002" s="6"/>
    </row>
    <row r="2003" spans="8:8" ht="15.75" x14ac:dyDescent="0.25">
      <c r="H2003" s="6"/>
    </row>
    <row r="2004" spans="8:8" ht="15.75" x14ac:dyDescent="0.25">
      <c r="H2004" s="6"/>
    </row>
    <row r="2005" spans="8:8" ht="15.75" x14ac:dyDescent="0.25">
      <c r="H2005" s="6"/>
    </row>
    <row r="2006" spans="8:8" ht="15.75" x14ac:dyDescent="0.25">
      <c r="H2006" s="6"/>
    </row>
    <row r="2007" spans="8:8" ht="15.75" x14ac:dyDescent="0.25">
      <c r="H2007" s="6"/>
    </row>
    <row r="2008" spans="8:8" ht="15.75" x14ac:dyDescent="0.25">
      <c r="H2008" s="6"/>
    </row>
    <row r="2009" spans="8:8" ht="15.75" x14ac:dyDescent="0.25">
      <c r="H2009" s="6"/>
    </row>
    <row r="2010" spans="8:8" ht="15.75" x14ac:dyDescent="0.25">
      <c r="H2010" s="6"/>
    </row>
    <row r="2011" spans="8:8" ht="15.75" x14ac:dyDescent="0.25">
      <c r="H2011" s="6"/>
    </row>
    <row r="2012" spans="8:8" ht="15.75" x14ac:dyDescent="0.25">
      <c r="H2012" s="6"/>
    </row>
    <row r="2013" spans="8:8" ht="15.75" x14ac:dyDescent="0.25">
      <c r="H2013" s="6"/>
    </row>
    <row r="2014" spans="8:8" ht="15.75" x14ac:dyDescent="0.25">
      <c r="H2014" s="6"/>
    </row>
    <row r="2015" spans="8:8" ht="15.75" x14ac:dyDescent="0.25">
      <c r="H2015" s="6"/>
    </row>
    <row r="2016" spans="8:8" ht="15.75" x14ac:dyDescent="0.25">
      <c r="H2016" s="6"/>
    </row>
    <row r="2017" spans="8:8" ht="15.75" x14ac:dyDescent="0.25">
      <c r="H2017" s="6"/>
    </row>
    <row r="2018" spans="8:8" ht="15.75" x14ac:dyDescent="0.25">
      <c r="H2018" s="6"/>
    </row>
    <row r="2019" spans="8:8" ht="15.75" x14ac:dyDescent="0.25">
      <c r="H2019" s="6"/>
    </row>
    <row r="2020" spans="8:8" ht="15.75" x14ac:dyDescent="0.25">
      <c r="H2020" s="6"/>
    </row>
    <row r="2021" spans="8:8" ht="15.75" x14ac:dyDescent="0.25">
      <c r="H2021" s="6"/>
    </row>
    <row r="2022" spans="8:8" ht="15.75" x14ac:dyDescent="0.25">
      <c r="H2022" s="6"/>
    </row>
    <row r="2023" spans="8:8" ht="15.75" x14ac:dyDescent="0.25">
      <c r="H2023" s="6"/>
    </row>
    <row r="2024" spans="8:8" ht="15.75" x14ac:dyDescent="0.25">
      <c r="H2024" s="6"/>
    </row>
    <row r="2025" spans="8:8" ht="15.75" x14ac:dyDescent="0.25">
      <c r="H2025" s="6"/>
    </row>
    <row r="2026" spans="8:8" ht="15.75" x14ac:dyDescent="0.25">
      <c r="H2026" s="6"/>
    </row>
    <row r="2027" spans="8:8" ht="15.75" x14ac:dyDescent="0.25">
      <c r="H2027" s="6"/>
    </row>
    <row r="2028" spans="8:8" ht="15.75" x14ac:dyDescent="0.25">
      <c r="H2028" s="6"/>
    </row>
    <row r="2029" spans="8:8" ht="15.75" x14ac:dyDescent="0.25">
      <c r="H2029" s="6"/>
    </row>
    <row r="2030" spans="8:8" ht="15.75" x14ac:dyDescent="0.25">
      <c r="H2030" s="6"/>
    </row>
    <row r="2031" spans="8:8" ht="15.75" x14ac:dyDescent="0.25">
      <c r="H2031" s="6"/>
    </row>
    <row r="2032" spans="8:8" ht="15.75" x14ac:dyDescent="0.25">
      <c r="H2032" s="6"/>
    </row>
    <row r="2033" spans="8:8" ht="15.75" x14ac:dyDescent="0.25">
      <c r="H2033" s="6"/>
    </row>
    <row r="2034" spans="8:8" ht="15.75" x14ac:dyDescent="0.25">
      <c r="H2034" s="6"/>
    </row>
    <row r="2035" spans="8:8" ht="15.75" x14ac:dyDescent="0.25">
      <c r="H2035" s="6"/>
    </row>
    <row r="2036" spans="8:8" ht="15.75" x14ac:dyDescent="0.25">
      <c r="H2036" s="6"/>
    </row>
    <row r="2037" spans="8:8" ht="15.75" x14ac:dyDescent="0.25">
      <c r="H2037" s="6"/>
    </row>
    <row r="2038" spans="8:8" ht="15.75" x14ac:dyDescent="0.25">
      <c r="H2038" s="6"/>
    </row>
    <row r="2039" spans="8:8" ht="15.75" x14ac:dyDescent="0.25">
      <c r="H2039" s="6"/>
    </row>
    <row r="2040" spans="8:8" ht="15.75" x14ac:dyDescent="0.25">
      <c r="H2040" s="6"/>
    </row>
    <row r="2041" spans="8:8" ht="15.75" x14ac:dyDescent="0.25">
      <c r="H2041" s="6"/>
    </row>
    <row r="2042" spans="8:8" ht="15.75" x14ac:dyDescent="0.25">
      <c r="H2042" s="6"/>
    </row>
    <row r="2043" spans="8:8" ht="15.75" x14ac:dyDescent="0.25">
      <c r="H2043" s="6"/>
    </row>
    <row r="2044" spans="8:8" ht="15.75" x14ac:dyDescent="0.25">
      <c r="H2044" s="6"/>
    </row>
    <row r="2045" spans="8:8" ht="15.75" x14ac:dyDescent="0.25">
      <c r="H2045" s="6"/>
    </row>
    <row r="2046" spans="8:8" ht="15.75" x14ac:dyDescent="0.25">
      <c r="H2046" s="6"/>
    </row>
    <row r="2047" spans="8:8" ht="15.75" x14ac:dyDescent="0.25">
      <c r="H2047" s="6"/>
    </row>
    <row r="2048" spans="8:8" ht="15.75" x14ac:dyDescent="0.25">
      <c r="H2048" s="6"/>
    </row>
    <row r="2049" spans="8:8" ht="15.75" x14ac:dyDescent="0.25">
      <c r="H2049" s="6"/>
    </row>
    <row r="2050" spans="8:8" ht="15.75" x14ac:dyDescent="0.25">
      <c r="H2050" s="6"/>
    </row>
    <row r="2051" spans="8:8" ht="15.75" x14ac:dyDescent="0.25">
      <c r="H2051" s="6"/>
    </row>
    <row r="2052" spans="8:8" ht="15.75" x14ac:dyDescent="0.25">
      <c r="H2052" s="6"/>
    </row>
    <row r="2053" spans="8:8" ht="15.75" x14ac:dyDescent="0.25">
      <c r="H2053" s="6"/>
    </row>
    <row r="2054" spans="8:8" ht="15.75" x14ac:dyDescent="0.25">
      <c r="H2054" s="6"/>
    </row>
    <row r="2055" spans="8:8" ht="15.75" x14ac:dyDescent="0.25">
      <c r="H2055" s="6"/>
    </row>
    <row r="2056" spans="8:8" ht="15.75" x14ac:dyDescent="0.25">
      <c r="H2056" s="6"/>
    </row>
    <row r="2057" spans="8:8" ht="15.75" x14ac:dyDescent="0.25">
      <c r="H2057" s="6"/>
    </row>
    <row r="2058" spans="8:8" ht="15.75" x14ac:dyDescent="0.25">
      <c r="H2058" s="6"/>
    </row>
    <row r="2059" spans="8:8" ht="15.75" x14ac:dyDescent="0.25">
      <c r="H2059" s="6"/>
    </row>
    <row r="2060" spans="8:8" ht="15.75" x14ac:dyDescent="0.25">
      <c r="H2060" s="6"/>
    </row>
    <row r="2061" spans="8:8" ht="15.75" x14ac:dyDescent="0.25">
      <c r="H2061" s="6"/>
    </row>
    <row r="2062" spans="8:8" ht="15.75" x14ac:dyDescent="0.25">
      <c r="H2062" s="6"/>
    </row>
    <row r="2063" spans="8:8" ht="15.75" x14ac:dyDescent="0.25">
      <c r="H2063" s="6"/>
    </row>
    <row r="2064" spans="8:8" ht="15.75" x14ac:dyDescent="0.25">
      <c r="H2064" s="6"/>
    </row>
    <row r="2065" spans="8:8" ht="15.75" x14ac:dyDescent="0.25">
      <c r="H2065" s="6"/>
    </row>
    <row r="2066" spans="8:8" ht="15.75" x14ac:dyDescent="0.25">
      <c r="H2066" s="6"/>
    </row>
    <row r="2067" spans="8:8" ht="15.75" x14ac:dyDescent="0.25">
      <c r="H2067" s="6"/>
    </row>
    <row r="2068" spans="8:8" ht="15.75" x14ac:dyDescent="0.25">
      <c r="H2068" s="6"/>
    </row>
    <row r="2069" spans="8:8" ht="15.75" x14ac:dyDescent="0.25">
      <c r="H2069" s="6"/>
    </row>
    <row r="2070" spans="8:8" ht="15.75" x14ac:dyDescent="0.25">
      <c r="H2070" s="6"/>
    </row>
    <row r="2071" spans="8:8" ht="15.75" x14ac:dyDescent="0.25">
      <c r="H2071" s="6"/>
    </row>
    <row r="2072" spans="8:8" ht="15.75" x14ac:dyDescent="0.25">
      <c r="H2072" s="6"/>
    </row>
    <row r="2073" spans="8:8" ht="15.75" x14ac:dyDescent="0.25">
      <c r="H2073" s="6"/>
    </row>
    <row r="2074" spans="8:8" ht="15.75" x14ac:dyDescent="0.25">
      <c r="H2074" s="6"/>
    </row>
    <row r="2075" spans="8:8" ht="15.75" x14ac:dyDescent="0.25">
      <c r="H2075" s="6"/>
    </row>
    <row r="2076" spans="8:8" ht="15.75" x14ac:dyDescent="0.25">
      <c r="H2076" s="6"/>
    </row>
    <row r="2077" spans="8:8" ht="15.75" x14ac:dyDescent="0.25">
      <c r="H2077" s="6"/>
    </row>
    <row r="2078" spans="8:8" ht="15.75" x14ac:dyDescent="0.25">
      <c r="H2078" s="6"/>
    </row>
    <row r="2079" spans="8:8" ht="15.75" x14ac:dyDescent="0.25">
      <c r="H2079" s="6"/>
    </row>
    <row r="2080" spans="8:8" ht="15.75" x14ac:dyDescent="0.25">
      <c r="H2080" s="6"/>
    </row>
    <row r="2081" spans="8:8" ht="15.75" x14ac:dyDescent="0.25">
      <c r="H2081" s="6"/>
    </row>
    <row r="2082" spans="8:8" ht="15.75" x14ac:dyDescent="0.25">
      <c r="H2082" s="6"/>
    </row>
    <row r="2083" spans="8:8" ht="15.75" x14ac:dyDescent="0.25">
      <c r="H2083" s="6"/>
    </row>
    <row r="2084" spans="8:8" ht="15.75" x14ac:dyDescent="0.25">
      <c r="H2084" s="6"/>
    </row>
    <row r="2085" spans="8:8" ht="15.75" x14ac:dyDescent="0.25">
      <c r="H2085" s="6"/>
    </row>
    <row r="2086" spans="8:8" ht="15.75" x14ac:dyDescent="0.25">
      <c r="H2086" s="6"/>
    </row>
    <row r="2087" spans="8:8" ht="15.75" x14ac:dyDescent="0.25">
      <c r="H2087" s="6"/>
    </row>
    <row r="2088" spans="8:8" ht="15.75" x14ac:dyDescent="0.25">
      <c r="H2088" s="6"/>
    </row>
    <row r="2089" spans="8:8" ht="15.75" x14ac:dyDescent="0.25">
      <c r="H2089" s="6"/>
    </row>
    <row r="2090" spans="8:8" ht="15.75" x14ac:dyDescent="0.25">
      <c r="H2090" s="6"/>
    </row>
    <row r="2091" spans="8:8" ht="15.75" x14ac:dyDescent="0.25">
      <c r="H2091" s="6"/>
    </row>
    <row r="2092" spans="8:8" ht="15.75" x14ac:dyDescent="0.25">
      <c r="H2092" s="6"/>
    </row>
    <row r="2093" spans="8:8" ht="15.75" x14ac:dyDescent="0.25">
      <c r="H2093" s="6"/>
    </row>
    <row r="2094" spans="8:8" ht="15.75" x14ac:dyDescent="0.25">
      <c r="H2094" s="6"/>
    </row>
    <row r="2095" spans="8:8" ht="15.75" x14ac:dyDescent="0.25">
      <c r="H2095" s="6"/>
    </row>
    <row r="2096" spans="8:8" ht="15.75" x14ac:dyDescent="0.25">
      <c r="H2096" s="6"/>
    </row>
    <row r="2097" spans="8:8" ht="15.75" x14ac:dyDescent="0.25">
      <c r="H2097" s="6"/>
    </row>
    <row r="2098" spans="8:8" ht="15.75" x14ac:dyDescent="0.25">
      <c r="H2098" s="6"/>
    </row>
    <row r="2099" spans="8:8" ht="15.75" x14ac:dyDescent="0.25">
      <c r="H2099" s="6"/>
    </row>
    <row r="2100" spans="8:8" ht="15.75" x14ac:dyDescent="0.25">
      <c r="H2100" s="6"/>
    </row>
    <row r="2101" spans="8:8" ht="15.75" x14ac:dyDescent="0.25">
      <c r="H2101" s="6"/>
    </row>
    <row r="2102" spans="8:8" ht="15.75" x14ac:dyDescent="0.25">
      <c r="H2102" s="6"/>
    </row>
    <row r="2103" spans="8:8" ht="15.75" x14ac:dyDescent="0.25">
      <c r="H2103" s="6"/>
    </row>
    <row r="2104" spans="8:8" ht="15.75" x14ac:dyDescent="0.25">
      <c r="H2104" s="6"/>
    </row>
    <row r="2105" spans="8:8" ht="15.75" x14ac:dyDescent="0.25">
      <c r="H2105" s="6"/>
    </row>
    <row r="2106" spans="8:8" ht="15.75" x14ac:dyDescent="0.25">
      <c r="H2106" s="6"/>
    </row>
    <row r="2107" spans="8:8" ht="15.75" x14ac:dyDescent="0.25">
      <c r="H2107" s="6"/>
    </row>
    <row r="2108" spans="8:8" ht="15.75" x14ac:dyDescent="0.25">
      <c r="H2108" s="6"/>
    </row>
    <row r="2109" spans="8:8" ht="15.75" x14ac:dyDescent="0.25">
      <c r="H2109" s="6"/>
    </row>
    <row r="2110" spans="8:8" ht="15.75" x14ac:dyDescent="0.25">
      <c r="H2110" s="6"/>
    </row>
    <row r="2111" spans="8:8" ht="15.75" x14ac:dyDescent="0.25">
      <c r="H2111" s="6"/>
    </row>
    <row r="2112" spans="8:8" ht="15.75" x14ac:dyDescent="0.25">
      <c r="H2112" s="6"/>
    </row>
    <row r="2113" spans="8:8" ht="15.75" x14ac:dyDescent="0.25">
      <c r="H2113" s="6"/>
    </row>
    <row r="2114" spans="8:8" ht="15.75" x14ac:dyDescent="0.25">
      <c r="H2114" s="6"/>
    </row>
    <row r="2115" spans="8:8" ht="15.75" x14ac:dyDescent="0.25">
      <c r="H2115" s="6"/>
    </row>
    <row r="2116" spans="8:8" ht="15.75" x14ac:dyDescent="0.25">
      <c r="H2116" s="6"/>
    </row>
    <row r="2117" spans="8:8" ht="15.75" x14ac:dyDescent="0.25">
      <c r="H2117" s="6"/>
    </row>
    <row r="2118" spans="8:8" ht="15.75" x14ac:dyDescent="0.25">
      <c r="H2118" s="6"/>
    </row>
    <row r="2119" spans="8:8" ht="15.75" x14ac:dyDescent="0.25">
      <c r="H2119" s="6"/>
    </row>
    <row r="2120" spans="8:8" ht="15.75" x14ac:dyDescent="0.25">
      <c r="H2120" s="6"/>
    </row>
    <row r="2121" spans="8:8" ht="15.75" x14ac:dyDescent="0.25">
      <c r="H2121" s="6"/>
    </row>
    <row r="2122" spans="8:8" ht="15.75" x14ac:dyDescent="0.25">
      <c r="H2122" s="6"/>
    </row>
    <row r="2123" spans="8:8" ht="15.75" x14ac:dyDescent="0.25">
      <c r="H2123" s="6"/>
    </row>
    <row r="2124" spans="8:8" ht="15.75" x14ac:dyDescent="0.25">
      <c r="H2124" s="6"/>
    </row>
    <row r="2125" spans="8:8" ht="15.75" x14ac:dyDescent="0.25">
      <c r="H2125" s="6"/>
    </row>
    <row r="2126" spans="8:8" ht="15.75" x14ac:dyDescent="0.25">
      <c r="H2126" s="6"/>
    </row>
    <row r="2127" spans="8:8" ht="15.75" x14ac:dyDescent="0.25">
      <c r="H2127" s="6"/>
    </row>
    <row r="2128" spans="8:8" ht="15.75" x14ac:dyDescent="0.25">
      <c r="H2128" s="6"/>
    </row>
    <row r="2129" spans="8:8" ht="15.75" x14ac:dyDescent="0.25">
      <c r="H2129" s="6"/>
    </row>
    <row r="2130" spans="8:8" ht="15.75" x14ac:dyDescent="0.25">
      <c r="H2130" s="6"/>
    </row>
    <row r="2131" spans="8:8" ht="15.75" x14ac:dyDescent="0.25">
      <c r="H2131" s="6"/>
    </row>
    <row r="2132" spans="8:8" ht="15.75" x14ac:dyDescent="0.25">
      <c r="H2132" s="6"/>
    </row>
    <row r="2133" spans="8:8" ht="15.75" x14ac:dyDescent="0.25">
      <c r="H2133" s="6"/>
    </row>
    <row r="2134" spans="8:8" ht="15.75" x14ac:dyDescent="0.25">
      <c r="H2134" s="6"/>
    </row>
    <row r="2135" spans="8:8" ht="15.75" x14ac:dyDescent="0.25">
      <c r="H2135" s="6"/>
    </row>
    <row r="2136" spans="8:8" ht="15.75" x14ac:dyDescent="0.25">
      <c r="H2136" s="6"/>
    </row>
    <row r="2137" spans="8:8" ht="15.75" x14ac:dyDescent="0.25">
      <c r="H2137" s="6"/>
    </row>
    <row r="2138" spans="8:8" ht="15.75" x14ac:dyDescent="0.25">
      <c r="H2138" s="6"/>
    </row>
    <row r="2139" spans="8:8" ht="15.75" x14ac:dyDescent="0.25">
      <c r="H2139" s="6"/>
    </row>
    <row r="2140" spans="8:8" ht="15.75" x14ac:dyDescent="0.25">
      <c r="H2140" s="6"/>
    </row>
    <row r="2141" spans="8:8" ht="15.75" x14ac:dyDescent="0.25">
      <c r="H2141" s="6"/>
    </row>
    <row r="2142" spans="8:8" ht="15.75" x14ac:dyDescent="0.25">
      <c r="H2142" s="6"/>
    </row>
    <row r="2143" spans="8:8" ht="15.75" x14ac:dyDescent="0.25">
      <c r="H2143" s="6"/>
    </row>
    <row r="2144" spans="8:8" ht="15.75" x14ac:dyDescent="0.25">
      <c r="H2144" s="6"/>
    </row>
    <row r="2145" spans="8:8" ht="15.75" x14ac:dyDescent="0.25">
      <c r="H2145" s="6"/>
    </row>
    <row r="2146" spans="8:8" ht="15.75" x14ac:dyDescent="0.25">
      <c r="H2146" s="6"/>
    </row>
    <row r="2147" spans="8:8" ht="15.75" x14ac:dyDescent="0.25">
      <c r="H2147" s="6"/>
    </row>
    <row r="2148" spans="8:8" ht="15.75" x14ac:dyDescent="0.25">
      <c r="H2148" s="6"/>
    </row>
    <row r="2149" spans="8:8" ht="15.75" x14ac:dyDescent="0.25">
      <c r="H2149" s="6"/>
    </row>
    <row r="2150" spans="8:8" ht="15.75" x14ac:dyDescent="0.25">
      <c r="H2150" s="6"/>
    </row>
    <row r="2151" spans="8:8" ht="15.75" x14ac:dyDescent="0.25">
      <c r="H2151" s="6"/>
    </row>
    <row r="2152" spans="8:8" ht="15.75" x14ac:dyDescent="0.25">
      <c r="H2152" s="6"/>
    </row>
    <row r="2153" spans="8:8" ht="15.75" x14ac:dyDescent="0.25">
      <c r="H2153" s="6"/>
    </row>
    <row r="2154" spans="8:8" ht="15.75" x14ac:dyDescent="0.25">
      <c r="H2154" s="6"/>
    </row>
    <row r="2155" spans="8:8" ht="15.75" x14ac:dyDescent="0.25">
      <c r="H2155" s="6"/>
    </row>
    <row r="2156" spans="8:8" ht="15.75" x14ac:dyDescent="0.25">
      <c r="H2156" s="6"/>
    </row>
    <row r="2157" spans="8:8" ht="15.75" x14ac:dyDescent="0.25">
      <c r="H2157" s="6"/>
    </row>
    <row r="2158" spans="8:8" ht="15.75" x14ac:dyDescent="0.25">
      <c r="H2158" s="6"/>
    </row>
    <row r="2159" spans="8:8" ht="15.75" x14ac:dyDescent="0.25">
      <c r="H2159" s="6"/>
    </row>
    <row r="2160" spans="8:8" ht="15.75" x14ac:dyDescent="0.25">
      <c r="H2160" s="6"/>
    </row>
    <row r="2161" spans="8:8" ht="15.75" x14ac:dyDescent="0.25">
      <c r="H2161" s="6"/>
    </row>
    <row r="2162" spans="8:8" ht="15.75" x14ac:dyDescent="0.25">
      <c r="H2162" s="6"/>
    </row>
  </sheetData>
  <autoFilter ref="A3:J1659" xr:uid="{00000000-0009-0000-0000-000008000000}">
    <filterColumn colId="0">
      <customFilters>
        <customFilter operator="notEqual" val=" "/>
      </customFilters>
    </filterColumn>
    <filterColumn colId="6">
      <filters>
        <filter val="JUV"/>
      </filters>
    </filterColumn>
    <filterColumn colId="7">
      <filters>
        <filter val="F"/>
      </filters>
    </filterColumn>
    <sortState ref="A949:J1571">
      <sortCondition ref="B3:B1659"/>
    </sortState>
  </autoFilter>
  <mergeCells count="2">
    <mergeCell ref="A1:I1"/>
    <mergeCell ref="A2:I2"/>
  </mergeCells>
  <phoneticPr fontId="12" type="noConversion"/>
  <pageMargins left="0.71" right="0.71" top="0.75000000000000011" bottom="0.75000000000000011" header="0.31" footer="0.31"/>
  <pageSetup paperSize="9" scale="75" fitToHeight="0" orientation="portrait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INF A4 F</vt:lpstr>
      <vt:lpstr>INF A4 M</vt:lpstr>
      <vt:lpstr>INF A F</vt:lpstr>
      <vt:lpstr>INF A M</vt:lpstr>
      <vt:lpstr>INF B F </vt:lpstr>
      <vt:lpstr>INF B M</vt:lpstr>
      <vt:lpstr>INIC F</vt:lpstr>
      <vt:lpstr>INIC M</vt:lpstr>
      <vt:lpstr>JUV F</vt:lpstr>
      <vt:lpstr>JUV M </vt:lpstr>
      <vt:lpstr>JUN M</vt:lpstr>
      <vt:lpstr>'INF A M'!Print_Area</vt:lpstr>
      <vt:lpstr>'INF A F'!Print_Titles</vt:lpstr>
      <vt:lpstr>'INF A M'!Print_Titles</vt:lpstr>
      <vt:lpstr>'INF A4 F'!Print_Titles</vt:lpstr>
      <vt:lpstr>'INF A4 M'!Print_Titles</vt:lpstr>
      <vt:lpstr>'INF B F '!Print_Titles</vt:lpstr>
      <vt:lpstr>'INF B M'!Print_Titles</vt:lpstr>
      <vt:lpstr>'INIC F'!Print_Titles</vt:lpstr>
      <vt:lpstr>'INIC M'!Print_Titles</vt:lpstr>
      <vt:lpstr>'JUN M'!Print_Titles</vt:lpstr>
      <vt:lpstr>'JUV F'!Print_Titles</vt:lpstr>
      <vt:lpstr>'JUV M '!Print_Titles</vt:lpstr>
    </vt:vector>
  </TitlesOfParts>
  <Company>M. E. - GEPE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Baltazar Oliveira de Brito</dc:creator>
  <cp:lastModifiedBy>Maria Alice Avelar Duarte</cp:lastModifiedBy>
  <cp:lastPrinted>2017-12-12T11:57:15Z</cp:lastPrinted>
  <dcterms:created xsi:type="dcterms:W3CDTF">2017-11-20T13:44:44Z</dcterms:created>
  <dcterms:modified xsi:type="dcterms:W3CDTF">2017-12-16T21:13:01Z</dcterms:modified>
</cp:coreProperties>
</file>